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1.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showSheetTabs="0" xWindow="0" yWindow="0" windowWidth="19200" windowHeight="7020" tabRatio="0" firstSheet="1" activeTab="16"/>
  </bookViews>
  <sheets>
    <sheet name="COVER" sheetId="11" r:id="rId1"/>
    <sheet name="01-LAPORN" sheetId="10" r:id="rId2"/>
    <sheet name="02-IDNTY" sheetId="21" r:id="rId3"/>
    <sheet name="KOMP-1" sheetId="27" r:id="rId4"/>
    <sheet name="KOMP (2)" sheetId="28" r:id="rId5"/>
    <sheet name="KOMP (3)" sheetId="29" r:id="rId6"/>
    <sheet name="KOMP (4)" sheetId="41" r:id="rId7"/>
    <sheet name="04-RKAP-PKG" sheetId="30" r:id="rId8"/>
    <sheet name="05-RKAP-PKGR" sheetId="14" r:id="rId9"/>
    <sheet name="INDEK-HDIR" sheetId="16" r:id="rId10"/>
    <sheet name="SEJAWAT" sheetId="31" r:id="rId11"/>
    <sheet name="SISWA" sheetId="32" r:id="rId12"/>
    <sheet name="ORTU" sheetId="33" r:id="rId13"/>
    <sheet name="DUDI" sheetId="34" r:id="rId14"/>
    <sheet name="FORM-360-GR" sheetId="35" r:id="rId15"/>
    <sheet name="RUBRIK-CAPAIAN" sheetId="39" r:id="rId16"/>
    <sheet name="00-DATA" sheetId="9" r:id="rId17"/>
    <sheet name="FORM-INSTR" sheetId="40" r:id="rId18"/>
    <sheet name="MODEL-GURU" sheetId="26"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Absensi" localSheetId="2">#REF!</definedName>
    <definedName name="Absensi" localSheetId="8">#REF!</definedName>
    <definedName name="Absensi" localSheetId="0">#REF!</definedName>
    <definedName name="Absensi" localSheetId="17">#REF!</definedName>
    <definedName name="Absensi" localSheetId="6">#REF!</definedName>
    <definedName name="Absensi" localSheetId="18">#REF!</definedName>
    <definedName name="Absensi" localSheetId="15">#REF!</definedName>
    <definedName name="Absensi">#REF!</definedName>
    <definedName name="AK">[1]Target!$AX$7:$BF$143</definedName>
    <definedName name="Akhir" localSheetId="2">[2]Sheet12!$B$5:$K$11</definedName>
    <definedName name="Akhir" localSheetId="8">[2]Sheet12!$B$5:$K$11</definedName>
    <definedName name="Akhir">[3]Sheet12!$B$5:$K$11</definedName>
    <definedName name="analisis" localSheetId="2">#REF!</definedName>
    <definedName name="analisis" localSheetId="8">#REF!</definedName>
    <definedName name="analisis" localSheetId="0">#REF!</definedName>
    <definedName name="analisis" localSheetId="17">#REF!</definedName>
    <definedName name="analisis" localSheetId="6">#REF!</definedName>
    <definedName name="analisis" localSheetId="18">#REF!</definedName>
    <definedName name="analisis" localSheetId="15">#REF!</definedName>
    <definedName name="analisis">#REF!</definedName>
    <definedName name="angka_kredit" localSheetId="2">[4]Target!$AX$7:$BF$143</definedName>
    <definedName name="angka_kredit" localSheetId="8">[4]Target!$AX$7:$BF$143</definedName>
    <definedName name="angka_kredit">[1]Target!$AX$7:$BF$143</definedName>
    <definedName name="bilat" localSheetId="2">[4]AngkaKredit!$C$83:$H$95</definedName>
    <definedName name="bilat" localSheetId="8">[4]AngkaKredit!$C$83:$H$95</definedName>
    <definedName name="bilat">[1]AngkaKredit!$C$83:$H$95</definedName>
    <definedName name="bind" localSheetId="2">#REF!</definedName>
    <definedName name="bind" localSheetId="8">#REF!</definedName>
    <definedName name="bind" localSheetId="0">#REF!</definedName>
    <definedName name="bind" localSheetId="17">#REF!</definedName>
    <definedName name="bind" localSheetId="6">#REF!</definedName>
    <definedName name="bind" localSheetId="18">#REF!</definedName>
    <definedName name="bind" localSheetId="15">#REF!</definedName>
    <definedName name="bind">#REF!</definedName>
    <definedName name="bing" localSheetId="2">#REF!</definedName>
    <definedName name="bing" localSheetId="8">#REF!</definedName>
    <definedName name="bing" localSheetId="0">#REF!</definedName>
    <definedName name="bing" localSheetId="17">#REF!</definedName>
    <definedName name="bing" localSheetId="6">#REF!</definedName>
    <definedName name="bing" localSheetId="18">#REF!</definedName>
    <definedName name="bing" localSheetId="15">#REF!</definedName>
    <definedName name="bing">#REF!</definedName>
    <definedName name="BUDIDAYA" localSheetId="2">#REF!</definedName>
    <definedName name="BUDIDAYA" localSheetId="8">#REF!</definedName>
    <definedName name="BUDIDAYA" localSheetId="0">#REF!</definedName>
    <definedName name="BUDIDAYA" localSheetId="17">#REF!</definedName>
    <definedName name="BUDIDAYA" localSheetId="6">#REF!</definedName>
    <definedName name="BUDIDAYA" localSheetId="18">#REF!</definedName>
    <definedName name="BUDIDAYA" localSheetId="15">#REF!</definedName>
    <definedName name="BUDIDAYA">#REF!</definedName>
    <definedName name="butir1bk" localSheetId="2">'[5]AK BK'!$G$7:$I$18</definedName>
    <definedName name="butir1bk" localSheetId="8">'[5]AK BK'!$G$7:$I$18</definedName>
    <definedName name="butir1bk">'[6]AK BK'!$G$7:$I$18</definedName>
    <definedName name="butir1gk" localSheetId="2">'[5]AK BK'!$G$119:$I$130</definedName>
    <definedName name="butir1gk" localSheetId="8">'[5]AK BK'!$G$119:$I$130</definedName>
    <definedName name="butir1gk">'[6]AK BK'!$G$119:$I$130</definedName>
    <definedName name="butir2bk" localSheetId="2">'[5]AK BK'!$G$19:$I$30</definedName>
    <definedName name="butir2bk" localSheetId="8">'[5]AK BK'!$G$19:$I$30</definedName>
    <definedName name="butir2bk">'[6]AK BK'!$G$19:$I$30</definedName>
    <definedName name="butir2gk" localSheetId="2">'[5]AK BK'!$G$131:$I$142</definedName>
    <definedName name="butir2gk" localSheetId="8">'[5]AK BK'!$G$131:$I$142</definedName>
    <definedName name="butir2gk">'[6]AK BK'!$G$131:$I$142</definedName>
    <definedName name="butir3bk" localSheetId="2">'[5]AK BK'!$G$31:$I$42</definedName>
    <definedName name="butir3bk" localSheetId="8">'[5]AK BK'!$G$31:$I$42</definedName>
    <definedName name="butir3bk">'[6]AK BK'!$G$31:$I$42</definedName>
    <definedName name="butir3gk" localSheetId="2">'[5]AK BK'!$G$143:$I$154</definedName>
    <definedName name="butir3gk" localSheetId="8">'[5]AK BK'!$G$143:$I$154</definedName>
    <definedName name="butir3gk">'[6]AK BK'!$G$143:$I$154</definedName>
    <definedName name="butir4bk" localSheetId="2">'[5]AK BK'!$G$43:$I$54</definedName>
    <definedName name="butir4bk" localSheetId="8">'[5]AK BK'!$G$43:$I$54</definedName>
    <definedName name="butir4bk">'[6]AK BK'!$G$43:$I$54</definedName>
    <definedName name="butir4gk" localSheetId="2">'[5]AK BK'!$G$155:$I$166</definedName>
    <definedName name="butir4gk" localSheetId="8">'[5]AK BK'!$G$155:$I$166</definedName>
    <definedName name="butir4gk">'[6]AK BK'!$G$155:$I$166</definedName>
    <definedName name="butir5bk" localSheetId="2">'[5]AK BK'!$G$55:$I$66</definedName>
    <definedName name="butir5bk" localSheetId="8">'[5]AK BK'!$G$55:$I$66</definedName>
    <definedName name="butir5bk">'[6]AK BK'!$G$55:$I$66</definedName>
    <definedName name="butir5gk" localSheetId="2">'[5]AK BK'!$G$167:$I$178</definedName>
    <definedName name="butir5gk" localSheetId="8">'[5]AK BK'!$G$167:$I$178</definedName>
    <definedName name="butir5gk">'[6]AK BK'!$G$167:$I$178</definedName>
    <definedName name="butir6gk" localSheetId="2">'[5]AK BK'!$G$179:$I$190</definedName>
    <definedName name="butir6gk" localSheetId="8">'[5]AK BK'!$G$179:$I$190</definedName>
    <definedName name="butir6gk">'[6]AK BK'!$G$179:$I$190</definedName>
    <definedName name="butir7bk" localSheetId="2">'[5]AK BK'!$G$79:$I$90</definedName>
    <definedName name="butir7bk" localSheetId="8">'[5]AK BK'!$G$79:$I$90</definedName>
    <definedName name="butir7bk">'[6]AK BK'!$G$79:$I$90</definedName>
    <definedName name="butir7gk" localSheetId="2">'[5]AK BK'!$G$191:$I$202</definedName>
    <definedName name="butir7gk" localSheetId="8">'[5]AK BK'!$G$191:$I$202</definedName>
    <definedName name="butir7gk">'[6]AK BK'!$G$191:$I$202</definedName>
    <definedName name="butir8bk" localSheetId="2">'[5]AK BK'!$G$91:$I$102</definedName>
    <definedName name="butir8bk" localSheetId="8">'[5]AK BK'!$G$91:$I$102</definedName>
    <definedName name="butir8bk">'[6]AK BK'!$G$91:$I$102</definedName>
    <definedName name="butir8gk" localSheetId="2">'[5]AK BK'!$G$203:$I$214</definedName>
    <definedName name="butir8gk" localSheetId="8">'[5]AK BK'!$G$203:$I$214</definedName>
    <definedName name="butir8gk">'[6]AK BK'!$G$203:$I$214</definedName>
    <definedName name="capaian" localSheetId="2">#REF!</definedName>
    <definedName name="capaian" localSheetId="8">#REF!</definedName>
    <definedName name="capaian" localSheetId="0">#REF!</definedName>
    <definedName name="capaian" localSheetId="17">#REF!</definedName>
    <definedName name="capaian" localSheetId="6">#REF!</definedName>
    <definedName name="capaian" localSheetId="18">#REF!</definedName>
    <definedName name="capaian" localSheetId="15">#REF!</definedName>
    <definedName name="capaian">#REF!</definedName>
    <definedName name="catat_walas" localSheetId="2">#REF!</definedName>
    <definedName name="catat_walas" localSheetId="8">#REF!</definedName>
    <definedName name="catat_walas" localSheetId="0">#REF!</definedName>
    <definedName name="catat_walas" localSheetId="17">#REF!</definedName>
    <definedName name="catat_walas" localSheetId="6">#REF!</definedName>
    <definedName name="catat_walas" localSheetId="18">#REF!</definedName>
    <definedName name="catat_walas" localSheetId="15">#REF!</definedName>
    <definedName name="catat_walas">#REF!</definedName>
    <definedName name="data_interval" localSheetId="2">#REF!</definedName>
    <definedName name="data_interval" localSheetId="8">#REF!</definedName>
    <definedName name="data_interval" localSheetId="0">#REF!</definedName>
    <definedName name="data_interval" localSheetId="17">#REF!</definedName>
    <definedName name="data_interval" localSheetId="6">#REF!</definedName>
    <definedName name="data_interval" localSheetId="18">#REF!</definedName>
    <definedName name="data_interval" localSheetId="15">#REF!</definedName>
    <definedName name="data_interval">#REF!</definedName>
    <definedName name="data_siswa_lengkap" localSheetId="2">#REF!</definedName>
    <definedName name="data_siswa_lengkap" localSheetId="8">#REF!</definedName>
    <definedName name="data_siswa_lengkap" localSheetId="0">#REF!</definedName>
    <definedName name="data_siswa_lengkap" localSheetId="17">#REF!</definedName>
    <definedName name="data_siswa_lengkap" localSheetId="6">#REF!</definedName>
    <definedName name="data_siswa_lengkap" localSheetId="18">#REF!</definedName>
    <definedName name="data_siswa_lengkap" localSheetId="15">#REF!</definedName>
    <definedName name="data_siswa_lengkap">#REF!</definedName>
    <definedName name="DataGuru" localSheetId="2">[4]DataPengawas!$B$6:$I$143</definedName>
    <definedName name="DataGuru" localSheetId="8">[4]DataPengawas!$B$6:$I$143</definedName>
    <definedName name="DataGuru">[1]DataPengawas!$B$6:$I$143</definedName>
    <definedName name="dataguru2" localSheetId="2">[4]DataPengawas!$B$6:$I$142</definedName>
    <definedName name="dataguru2" localSheetId="8">[4]DataPengawas!$B$6:$I$142</definedName>
    <definedName name="dataguru2">[1]DataPengawas!$B$6:$I$142</definedName>
    <definedName name="DataPegawai">[7]DATAPEGAWAI!$C$2:$F$41</definedName>
    <definedName name="datasi_rapot" localSheetId="2">#REF!</definedName>
    <definedName name="datasi_rapot" localSheetId="8">#REF!</definedName>
    <definedName name="datasi_rapot" localSheetId="0">#REF!</definedName>
    <definedName name="datasi_rapot" localSheetId="17">#REF!</definedName>
    <definedName name="datasi_rapot" localSheetId="6">#REF!</definedName>
    <definedName name="datasi_rapot" localSheetId="18">#REF!</definedName>
    <definedName name="datasi_rapot" localSheetId="15">#REF!</definedName>
    <definedName name="datasi_rapot">#REF!</definedName>
    <definedName name="DIKPS" localSheetId="2">[8]III!$C$500:$C$509</definedName>
    <definedName name="DIKPS" localSheetId="8">[8]III!$C$500:$C$509</definedName>
    <definedName name="DIKPS">[9]III!$C$500:$C$509</definedName>
    <definedName name="Eskul" localSheetId="2">#REF!</definedName>
    <definedName name="Eskul" localSheetId="8">#REF!</definedName>
    <definedName name="Eskul" localSheetId="0">#REF!</definedName>
    <definedName name="Eskul" localSheetId="17">#REF!</definedName>
    <definedName name="Eskul" localSheetId="6">#REF!</definedName>
    <definedName name="Eskul" localSheetId="18">#REF!</definedName>
    <definedName name="Eskul" localSheetId="15">#REF!</definedName>
    <definedName name="Eskul">#REF!</definedName>
    <definedName name="evabilat" localSheetId="2">[4]AngkaKredit!$C$96:$H$108</definedName>
    <definedName name="evabilat" localSheetId="8">[4]AngkaKredit!$C$96:$H$108</definedName>
    <definedName name="evabilat">[1]AngkaKredit!$C$96:$H$108</definedName>
    <definedName name="evaluasi" localSheetId="2">#REF!</definedName>
    <definedName name="evaluasi" localSheetId="8">#REF!</definedName>
    <definedName name="evaluasi" localSheetId="0">#REF!</definedName>
    <definedName name="evaluasi" localSheetId="17">#REF!</definedName>
    <definedName name="evaluasi" localSheetId="6">#REF!</definedName>
    <definedName name="evaluasi" localSheetId="18">#REF!</definedName>
    <definedName name="evaluasi" localSheetId="15">#REF!</definedName>
    <definedName name="evaluasi">#REF!</definedName>
    <definedName name="GOL" localSheetId="2">#REF!</definedName>
    <definedName name="GOL" localSheetId="8">#REF!</definedName>
    <definedName name="GOL" localSheetId="0">#REF!</definedName>
    <definedName name="GOL" localSheetId="17">#REF!</definedName>
    <definedName name="GOL" localSheetId="6">#REF!</definedName>
    <definedName name="GOL" localSheetId="18">#REF!</definedName>
    <definedName name="GOL" localSheetId="15">#REF!</definedName>
    <definedName name="GOL">#REF!</definedName>
    <definedName name="golongan" localSheetId="2">[8]Identitas!$E$46:$E$52</definedName>
    <definedName name="golongan" localSheetId="8">[8]Identitas!$E$46:$E$52</definedName>
    <definedName name="golongan">[9]Identitas!$E$46:$E$52</definedName>
    <definedName name="hq" localSheetId="2">#REF!</definedName>
    <definedName name="hq" localSheetId="8">#REF!</definedName>
    <definedName name="hq" localSheetId="0">#REF!</definedName>
    <definedName name="hq" localSheetId="17">#REF!</definedName>
    <definedName name="hq" localSheetId="6">#REF!</definedName>
    <definedName name="hq" localSheetId="18">#REF!</definedName>
    <definedName name="hq" localSheetId="15">#REF!</definedName>
    <definedName name="hq">#REF!</definedName>
    <definedName name="ipa" localSheetId="2">#REF!</definedName>
    <definedName name="ipa" localSheetId="8">#REF!</definedName>
    <definedName name="ipa" localSheetId="0">#REF!</definedName>
    <definedName name="ipa" localSheetId="17">#REF!</definedName>
    <definedName name="ipa" localSheetId="6">#REF!</definedName>
    <definedName name="ipa" localSheetId="18">#REF!</definedName>
    <definedName name="ipa" localSheetId="15">#REF!</definedName>
    <definedName name="ipa">#REF!</definedName>
    <definedName name="ips" localSheetId="2">#REF!</definedName>
    <definedName name="ips" localSheetId="8">#REF!</definedName>
    <definedName name="ips" localSheetId="0">#REF!</definedName>
    <definedName name="ips" localSheetId="17">#REF!</definedName>
    <definedName name="ips" localSheetId="6">#REF!</definedName>
    <definedName name="ips" localSheetId="18">#REF!</definedName>
    <definedName name="ips" localSheetId="15">#REF!</definedName>
    <definedName name="ips">#REF!</definedName>
    <definedName name="jabat" localSheetId="2">[8]Identitas!$D$46:$G$52</definedName>
    <definedName name="jabat" localSheetId="8">[8]Identitas!$D$46:$G$52</definedName>
    <definedName name="jabat">[9]Identitas!$D$46:$G$52</definedName>
    <definedName name="jabat2" localSheetId="2">'[8]1. Data Supervisi'!$M$22:$P$33</definedName>
    <definedName name="jabat2" localSheetId="8">'[8]1. Data Supervisi'!$M$22:$P$33</definedName>
    <definedName name="jabat2">'[9]1. Data Supervisi'!$M$22:$P$33</definedName>
    <definedName name="Jabatan" localSheetId="2">[4]SKP!$C$41:$D$48</definedName>
    <definedName name="Jabatan" localSheetId="8">[4]SKP!$C$41:$D$48</definedName>
    <definedName name="Jabatan">[1]SKP!$C$41:$D$48</definedName>
    <definedName name="jabguru" localSheetId="2">'[5]AK BK'!$G$260:$H$273</definedName>
    <definedName name="jabguru" localSheetId="8">'[5]AK BK'!$G$260:$H$273</definedName>
    <definedName name="jabguru">'[6]AK BK'!$G$260:$H$273</definedName>
    <definedName name="jenis" localSheetId="2">'[10]Guru '!$K$19:$K$24</definedName>
    <definedName name="jenis" localSheetId="8">'[10]Guru '!$K$19:$K$24</definedName>
    <definedName name="jenis">'[11]Guru '!$K$19:$K$24</definedName>
    <definedName name="jenisguru" localSheetId="2">'[5]AK BK'!$F$235:$G$237</definedName>
    <definedName name="jenisguru" localSheetId="8">'[5]AK BK'!$F$235:$G$237</definedName>
    <definedName name="jenisguru">'[6]AK BK'!$F$235:$G$237</definedName>
    <definedName name="Jml_Siswa" localSheetId="2">[12]DS!$W$1:$X$8</definedName>
    <definedName name="Jml_Siswa" localSheetId="8">[12]DS!$W$1:$X$8</definedName>
    <definedName name="Jml_Siswa">[13]DS!$W$1:$X$8</definedName>
    <definedName name="Karjono" localSheetId="2">[8]IV!$C$537:$C$544</definedName>
    <definedName name="Karjono" localSheetId="8">[8]IV!$C$537:$C$544</definedName>
    <definedName name="Karjono">[9]IV!$C$537:$C$544</definedName>
    <definedName name="KERAJINAN" localSheetId="2">#REF!</definedName>
    <definedName name="KERAJINAN" localSheetId="8">#REF!</definedName>
    <definedName name="KERAJINAN" localSheetId="0">#REF!</definedName>
    <definedName name="KERAJINAN" localSheetId="17">#REF!</definedName>
    <definedName name="KERAJINAN" localSheetId="6">#REF!</definedName>
    <definedName name="KERAJINAN" localSheetId="18">#REF!</definedName>
    <definedName name="KERAJINAN" localSheetId="15">#REF!</definedName>
    <definedName name="KERAJINAN">#REF!</definedName>
    <definedName name="KI" localSheetId="2">[12]prota!$D$8:$E$42</definedName>
    <definedName name="KI" localSheetId="8">[12]prota!$D$8:$E$42</definedName>
    <definedName name="KI">[13]prota!$D$8:$E$42</definedName>
    <definedName name="KORWAS" localSheetId="2">[8]DATA!$E$23</definedName>
    <definedName name="KORWAS" localSheetId="8">[8]DATA!$E$23</definedName>
    <definedName name="KORWAS">[9]DATA!$E$23</definedName>
    <definedName name="Kreatif" localSheetId="2">#REF!</definedName>
    <definedName name="Kreatif" localSheetId="8">#REF!</definedName>
    <definedName name="Kreatif" localSheetId="0">#REF!</definedName>
    <definedName name="Kreatif" localSheetId="17">#REF!</definedName>
    <definedName name="Kreatif" localSheetId="6">#REF!</definedName>
    <definedName name="Kreatif" localSheetId="18">#REF!</definedName>
    <definedName name="Kreatif" localSheetId="15">#REF!</definedName>
    <definedName name="Kreatif">#REF!</definedName>
    <definedName name="laksana" localSheetId="2">[4]AngkaKredit!$C$18:$H$30</definedName>
    <definedName name="laksana" localSheetId="8">[4]AngkaKredit!$C$18:$H$30</definedName>
    <definedName name="laksana">[1]AngkaKredit!$C$18:$H$30</definedName>
    <definedName name="laksanaEva" localSheetId="2">[4]AngkaKredit!$C$57:$H$69</definedName>
    <definedName name="laksanaEva" localSheetId="8">[4]AngkaKredit!$C$57:$H$69</definedName>
    <definedName name="laksanaEva">[1]AngkaKredit!$C$57:$H$69</definedName>
    <definedName name="leger_pts" localSheetId="2">#REF!</definedName>
    <definedName name="leger_pts" localSheetId="8">#REF!</definedName>
    <definedName name="leger_pts" localSheetId="0">#REF!</definedName>
    <definedName name="leger_pts" localSheetId="17">#REF!</definedName>
    <definedName name="leger_pts" localSheetId="6">#REF!</definedName>
    <definedName name="leger_pts" localSheetId="18">#REF!</definedName>
    <definedName name="leger_pts" localSheetId="15">#REF!</definedName>
    <definedName name="leger_pts">#REF!</definedName>
    <definedName name="madrasah" localSheetId="2">[2]Data!$A$14:$F$23</definedName>
    <definedName name="madrasah" localSheetId="8">[2]Data!$A$14:$F$23</definedName>
    <definedName name="madrasah">[3]Data!$A$14:$F$23</definedName>
    <definedName name="Mahnuri" localSheetId="2">[8]DATA!$E$38</definedName>
    <definedName name="Mahnuri" localSheetId="8">[8]DATA!$E$38</definedName>
    <definedName name="Mahnuri">[9]DATA!$E$38</definedName>
    <definedName name="MAN" localSheetId="2">#REF!</definedName>
    <definedName name="MAN" localSheetId="8">#REF!</definedName>
    <definedName name="MAN" localSheetId="0">#REF!</definedName>
    <definedName name="MAN" localSheetId="17">#REF!</definedName>
    <definedName name="MAN" localSheetId="6">#REF!</definedName>
    <definedName name="MAN" localSheetId="18">#REF!</definedName>
    <definedName name="MAN" localSheetId="15">#REF!</definedName>
    <definedName name="MAN">#REF!</definedName>
    <definedName name="MANAGERIAL" localSheetId="2">#REF!</definedName>
    <definedName name="MANAGERIAL" localSheetId="8">#REF!</definedName>
    <definedName name="MANAGERIAL" localSheetId="0">#REF!</definedName>
    <definedName name="MANAGERIAL" localSheetId="17">#REF!</definedName>
    <definedName name="MANAGERIAL" localSheetId="6">#REF!</definedName>
    <definedName name="MANAGERIAL" localSheetId="18">#REF!</definedName>
    <definedName name="MANAGERIAL" localSheetId="15">#REF!</definedName>
    <definedName name="MANAGERIAL">#REF!</definedName>
    <definedName name="MANAJERIAL" localSheetId="2">#REF!</definedName>
    <definedName name="MANAJERIAL" localSheetId="8">#REF!</definedName>
    <definedName name="MANAJERIAL" localSheetId="0">#REF!</definedName>
    <definedName name="MANAJERIAL" localSheetId="17">#REF!</definedName>
    <definedName name="MANAJERIAL" localSheetId="6">#REF!</definedName>
    <definedName name="MANAJERIAL" localSheetId="18">#REF!</definedName>
    <definedName name="MANAJERIAL" localSheetId="15">#REF!</definedName>
    <definedName name="MANAJERIAL">#REF!</definedName>
    <definedName name="mantau" localSheetId="2">[4]AngkaKredit!$C$31:$H$43</definedName>
    <definedName name="mantau" localSheetId="8">[4]AngkaKredit!$C$31:$H$43</definedName>
    <definedName name="mantau">[1]AngkaKredit!$C$31:$H$43</definedName>
    <definedName name="mapel_guru_kkm" localSheetId="2">#REF!</definedName>
    <definedName name="mapel_guru_kkm" localSheetId="8">#REF!</definedName>
    <definedName name="mapel_guru_kkm" localSheetId="0">#REF!</definedName>
    <definedName name="mapel_guru_kkm" localSheetId="17">#REF!</definedName>
    <definedName name="mapel_guru_kkm" localSheetId="6">#REF!</definedName>
    <definedName name="mapel_guru_kkm" localSheetId="18">#REF!</definedName>
    <definedName name="mapel_guru_kkm" localSheetId="15">#REF!</definedName>
    <definedName name="mapel_guru_kkm">#REF!</definedName>
    <definedName name="mengajar" localSheetId="2">#REF!</definedName>
    <definedName name="mengajar" localSheetId="8">#REF!</definedName>
    <definedName name="mengajar" localSheetId="0">#REF!</definedName>
    <definedName name="mengajar" localSheetId="17">#REF!</definedName>
    <definedName name="mengajar" localSheetId="6">#REF!</definedName>
    <definedName name="mengajar" localSheetId="18">#REF!</definedName>
    <definedName name="mengajar" localSheetId="15">#REF!</definedName>
    <definedName name="mengajar">#REF!</definedName>
    <definedName name="mtk" localSheetId="2">#REF!</definedName>
    <definedName name="mtk" localSheetId="8">#REF!</definedName>
    <definedName name="mtk" localSheetId="0">#REF!</definedName>
    <definedName name="mtk" localSheetId="17">#REF!</definedName>
    <definedName name="mtk" localSheetId="6">#REF!</definedName>
    <definedName name="mtk" localSheetId="18">#REF!</definedName>
    <definedName name="mtk" localSheetId="15">#REF!</definedName>
    <definedName name="mtk">#REF!</definedName>
    <definedName name="mulok" localSheetId="2">#REF!</definedName>
    <definedName name="mulok" localSheetId="8">#REF!</definedName>
    <definedName name="mulok" localSheetId="0">#REF!</definedName>
    <definedName name="mulok" localSheetId="17">#REF!</definedName>
    <definedName name="mulok" localSheetId="6">#REF!</definedName>
    <definedName name="mulok" localSheetId="18">#REF!</definedName>
    <definedName name="mulok" localSheetId="15">#REF!</definedName>
    <definedName name="mulok">#REF!</definedName>
    <definedName name="N" localSheetId="2">{"Satu ","Dua ","Tiga ","Empat ","Lima ","Enam ","Tujuh ","Delapan ","Sembilan "}</definedName>
    <definedName name="N" localSheetId="8">{"Satu ","Dua ","Tiga ","Empat ","Lima ","Enam ","Tujuh ","Delapan ","Sembilan "}</definedName>
    <definedName name="N" localSheetId="0">{"Satu ","Dua ","Tiga ","Empat ","Lima ","Enam ","Tujuh ","Delapan ","Sembilan "}</definedName>
    <definedName name="N" localSheetId="17">{"Satu ","Dua ","Tiga ","Empat ","Lima ","Enam ","Tujuh ","Delapan ","Sembilan "}</definedName>
    <definedName name="N" localSheetId="18">{"Satu ","Dua ","Tiga ","Empat ","Lima ","Enam ","Tujuh ","Delapan ","Sembilan "}</definedName>
    <definedName name="N" localSheetId="15">{"Satu ","Dua ","Tiga ","Empat ","Lima ","Enam ","Tujuh ","Delapan ","Sembilan "}</definedName>
    <definedName name="N">{"Satu ","Dua ","Tiga ","Empat ","Lima ","Enam ","Tujuh ","Delapan ","Sembilan "}</definedName>
    <definedName name="Nama_Siswa" localSheetId="2">[12]dasiUt!$B$4:$I$44</definedName>
    <definedName name="Nama_Siswa" localSheetId="8">[12]dasiUt!$B$4:$I$44</definedName>
    <definedName name="Nama_Siswa">[13]dasiUt!$B$4:$I$44</definedName>
    <definedName name="Nilai" localSheetId="2">#REF!</definedName>
    <definedName name="Nilai" localSheetId="8">#REF!</definedName>
    <definedName name="Nilai" localSheetId="0">#REF!</definedName>
    <definedName name="Nilai" localSheetId="17">#REF!</definedName>
    <definedName name="Nilai" localSheetId="6">#REF!</definedName>
    <definedName name="Nilai" localSheetId="18">#REF!</definedName>
    <definedName name="Nilai" localSheetId="15">#REF!</definedName>
    <definedName name="Nilai">#REF!</definedName>
    <definedName name="nilai_PKG" localSheetId="2">[4]AngkaKredit!$C$44:$H$56</definedName>
    <definedName name="nilai_PKG" localSheetId="8">[4]AngkaKredit!$C$44:$H$56</definedName>
    <definedName name="nilai_PKG">[1]AngkaKredit!$C$44:$H$56</definedName>
    <definedName name="Nip_Data_Siswa" localSheetId="2">#REF!</definedName>
    <definedName name="Nip_Data_Siswa" localSheetId="8">#REF!</definedName>
    <definedName name="Nip_Data_Siswa" localSheetId="0">#REF!</definedName>
    <definedName name="Nip_Data_Siswa" localSheetId="17">#REF!</definedName>
    <definedName name="Nip_Data_Siswa" localSheetId="6">#REF!</definedName>
    <definedName name="Nip_Data_Siswa" localSheetId="18">#REF!</definedName>
    <definedName name="Nip_Data_Siswa" localSheetId="15">#REF!</definedName>
    <definedName name="Nip_Data_Siswa">#REF!</definedName>
    <definedName name="NIPKORWAS" localSheetId="2">[8]DATA!$E$24</definedName>
    <definedName name="NIPKORWAS" localSheetId="8">[8]DATA!$E$24</definedName>
    <definedName name="NIPKORWAS">[9]DATA!$E$24</definedName>
    <definedName name="nyusun" localSheetId="2">[4]AngkaKredit!$C$70:$H$82</definedName>
    <definedName name="nyusun" localSheetId="8">[4]AngkaKredit!$C$70:$H$82</definedName>
    <definedName name="nyusun">[1]AngkaKredit!$C$70:$H$82</definedName>
    <definedName name="Ok" localSheetId="2">[4]SKP!$P$6</definedName>
    <definedName name="Ok" localSheetId="8">[4]SKP!$P$6</definedName>
    <definedName name="Ok">[1]SKP!$P$6</definedName>
    <definedName name="pangkat" localSheetId="2">[4]DataPengawas!$K$6:$N$18</definedName>
    <definedName name="pangkat" localSheetId="8">[4]DataPengawas!$K$6:$N$18</definedName>
    <definedName name="pangkat">[1]DataPengawas!$K$6:$N$18</definedName>
    <definedName name="PENGOLAHAN" localSheetId="2">#REF!</definedName>
    <definedName name="PENGOLAHAN" localSheetId="8">#REF!</definedName>
    <definedName name="PENGOLAHAN" localSheetId="0">#REF!</definedName>
    <definedName name="PENGOLAHAN" localSheetId="17">#REF!</definedName>
    <definedName name="PENGOLAHAN" localSheetId="6">#REF!</definedName>
    <definedName name="PENGOLAHAN" localSheetId="18">#REF!</definedName>
    <definedName name="PENGOLAHAN" localSheetId="15">#REF!</definedName>
    <definedName name="PENGOLAHAN">#REF!</definedName>
    <definedName name="penjas" localSheetId="2">#REF!</definedName>
    <definedName name="penjas" localSheetId="8">#REF!</definedName>
    <definedName name="penjas" localSheetId="0">#REF!</definedName>
    <definedName name="penjas" localSheetId="17">#REF!</definedName>
    <definedName name="penjas" localSheetId="6">#REF!</definedName>
    <definedName name="penjas" localSheetId="18">#REF!</definedName>
    <definedName name="penjas" localSheetId="15">#REF!</definedName>
    <definedName name="penjas">#REF!</definedName>
    <definedName name="penunjang" localSheetId="2">[4]AngkaKredit!$E$113:$H$127</definedName>
    <definedName name="penunjang" localSheetId="8">[4]AngkaKredit!$E$113:$H$127</definedName>
    <definedName name="penunjang">[1]AngkaKredit!$E$113:$H$127</definedName>
    <definedName name="penunjang2" localSheetId="2">[4]Penunjang!$B$6:$U$143</definedName>
    <definedName name="penunjang2" localSheetId="8">[4]Penunjang!$B$6:$U$143</definedName>
    <definedName name="penunjang2">[1]Penunjang!$B$6:$U$143</definedName>
    <definedName name="PICT" localSheetId="2">INDEX([12]database!#REF!,MATCH([12]KartuPG!$I$11,[12]database!$G$4:$G$65,0))</definedName>
    <definedName name="PICT" localSheetId="8">INDEX([12]database!#REF!,MATCH([12]KartuPG!$I$11,[12]database!$G$4:$G$65,0))</definedName>
    <definedName name="PICT" localSheetId="0">INDEX([13]database!#REF!,MATCH([13]KartuPG!$I$11,[13]database!$G$4:$G$65,0))</definedName>
    <definedName name="PICT" localSheetId="17">INDEX([13]database!#REF!,MATCH([13]KartuPG!$I$11,[13]database!$G$4:$G$65,0))</definedName>
    <definedName name="PICT" localSheetId="6">INDEX([13]database!#REF!,MATCH([13]KartuPG!$I$11,[13]database!$G$4:$G$65,0))</definedName>
    <definedName name="PICT" localSheetId="18">INDEX([13]database!#REF!,MATCH([13]KartuPG!$I$11,[13]database!$G$4:$G$65,0))</definedName>
    <definedName name="PICT" localSheetId="15">INDEX([13]database!#REF!,MATCH([13]KartuPG!$I$11,[13]database!$G$4:$G$65,0))</definedName>
    <definedName name="PICT">INDEX([13]database!#REF!,MATCH([13]KartuPG!$I$11,[13]database!$G$4:$G$65,0))</definedName>
    <definedName name="pkn" localSheetId="2">#REF!</definedName>
    <definedName name="pkn" localSheetId="8">#REF!</definedName>
    <definedName name="pkn" localSheetId="0">#REF!</definedName>
    <definedName name="pkn" localSheetId="17">#REF!</definedName>
    <definedName name="pkn" localSheetId="6">#REF!</definedName>
    <definedName name="pkn" localSheetId="18">#REF!</definedName>
    <definedName name="pkn" localSheetId="15">#REF!</definedName>
    <definedName name="pkn">#REF!</definedName>
    <definedName name="pra" localSheetId="2">#REF!</definedName>
    <definedName name="pra" localSheetId="8">#REF!</definedName>
    <definedName name="pra" localSheetId="0">#REF!</definedName>
    <definedName name="pra" localSheetId="17">#REF!</definedName>
    <definedName name="pra" localSheetId="6">#REF!</definedName>
    <definedName name="pra" localSheetId="18">#REF!</definedName>
    <definedName name="pra" localSheetId="15">#REF!</definedName>
    <definedName name="pra">#REF!</definedName>
    <definedName name="prilaku2" localSheetId="2">[4]PrilakuKerja!$B$7:$P$143</definedName>
    <definedName name="prilaku2" localSheetId="8">[4]PrilakuKerja!$B$7:$P$143</definedName>
    <definedName name="prilaku2">[1]PrilakuKerja!$B$7:$P$143</definedName>
    <definedName name="_xlnm.Print_Area" localSheetId="16">'00-DATA'!$B$2:$H$42</definedName>
    <definedName name="_xlnm.Print_Area" localSheetId="1">'01-LAPORN'!$B$2:$H$38</definedName>
    <definedName name="_xlnm.Print_Area" localSheetId="2">'02-IDNTY'!$B$2:$H$43</definedName>
    <definedName name="_xlnm.Print_Area" localSheetId="7">'04-RKAP-PKG'!$B$2:$H$52</definedName>
    <definedName name="_xlnm.Print_Area" localSheetId="8">'05-RKAP-PKGR'!$B$2:$F$54</definedName>
    <definedName name="_xlnm.Print_Area" localSheetId="0">COVER!$B$2:$K$49</definedName>
    <definedName name="_xlnm.Print_Area" localSheetId="13">DUDI!$B$2:$AI$24</definedName>
    <definedName name="_xlnm.Print_Area" localSheetId="14">'FORM-360-GR'!$B$2:$H$241</definedName>
    <definedName name="_xlnm.Print_Area" localSheetId="17">'FORM-INSTR'!$B$2:$G$182</definedName>
    <definedName name="_xlnm.Print_Area" localSheetId="9">'INDEK-HDIR'!$B$3:$K$36</definedName>
    <definedName name="_xlnm.Print_Area" localSheetId="4">'KOMP (2)'!$B$2:$I$42</definedName>
    <definedName name="_xlnm.Print_Area" localSheetId="5">'KOMP (3)'!$B$2:$I$42</definedName>
    <definedName name="_xlnm.Print_Area" localSheetId="6">'KOMP (4)'!$B$2:$I$42</definedName>
    <definedName name="_xlnm.Print_Area" localSheetId="3">'KOMP-1'!$B$2:$I$42</definedName>
    <definedName name="_xlnm.Print_Area" localSheetId="18">'MODEL-GURU'!$A$1:$T$23</definedName>
    <definedName name="_xlnm.Print_Area" localSheetId="12">ORTU!$B$2:$AI$22</definedName>
    <definedName name="_xlnm.Print_Area" localSheetId="15">'RUBRIK-CAPAIAN'!$B$2:$D$8</definedName>
    <definedName name="_xlnm.Print_Area" localSheetId="10">SEJAWAT!$B$2:$AI$42</definedName>
    <definedName name="_xlnm.Print_Area" localSheetId="11">SISWA!$B$2:$AI$54</definedName>
    <definedName name="program" localSheetId="2">[4]AngkaKredit!$C$5:$H$17</definedName>
    <definedName name="program" localSheetId="8">[4]AngkaKredit!$C$5:$H$17</definedName>
    <definedName name="program">[1]AngkaKredit!$C$5:$H$17</definedName>
    <definedName name="qh" localSheetId="2">#REF!</definedName>
    <definedName name="qh" localSheetId="8">#REF!</definedName>
    <definedName name="qh" localSheetId="0">#REF!</definedName>
    <definedName name="qh" localSheetId="17">#REF!</definedName>
    <definedName name="qh" localSheetId="6">#REF!</definedName>
    <definedName name="qh" localSheetId="18">#REF!</definedName>
    <definedName name="qh" localSheetId="15">#REF!</definedName>
    <definedName name="qh">#REF!</definedName>
    <definedName name="rata_nilai" localSheetId="2">[12]DS!$AB$14:$AI$15</definedName>
    <definedName name="rata_nilai" localSheetId="8">[12]DS!$AB$14:$AI$15</definedName>
    <definedName name="rata_nilai">[13]DS!$AB$14:$AI$15</definedName>
    <definedName name="realisasi2" localSheetId="2">[4]Realisasi!$B$7:$AV$143</definedName>
    <definedName name="realisasi2" localSheetId="8">[4]Realisasi!$B$7:$AV$143</definedName>
    <definedName name="realisasi2">[1]Realisasi!$B$7:$AV$143</definedName>
    <definedName name="reg" localSheetId="2">#REF!</definedName>
    <definedName name="reg" localSheetId="8">#REF!</definedName>
    <definedName name="reg" localSheetId="0">#REF!</definedName>
    <definedName name="reg" localSheetId="17">#REF!</definedName>
    <definedName name="reg" localSheetId="6">#REF!</definedName>
    <definedName name="reg" localSheetId="18">#REF!</definedName>
    <definedName name="reg" localSheetId="15">#REF!</definedName>
    <definedName name="reg">#REF!</definedName>
    <definedName name="REKAYASA" localSheetId="2">#REF!</definedName>
    <definedName name="REKAYASA" localSheetId="8">#REF!</definedName>
    <definedName name="REKAYASA" localSheetId="0">#REF!</definedName>
    <definedName name="REKAYASA" localSheetId="17">#REF!</definedName>
    <definedName name="REKAYASA" localSheetId="6">#REF!</definedName>
    <definedName name="REKAYASA" localSheetId="18">#REF!</definedName>
    <definedName name="REKAYASA" localSheetId="15">#REF!</definedName>
    <definedName name="REKAYASA">#REF!</definedName>
    <definedName name="remedial" localSheetId="2">#REF!</definedName>
    <definedName name="remedial" localSheetId="8">#REF!</definedName>
    <definedName name="remedial" localSheetId="0">#REF!</definedName>
    <definedName name="remedial" localSheetId="17">#REF!</definedName>
    <definedName name="remedial" localSheetId="6">#REF!</definedName>
    <definedName name="remedial" localSheetId="18">#REF!</definedName>
    <definedName name="remedial" localSheetId="15">#REF!</definedName>
    <definedName name="remedial">#REF!</definedName>
    <definedName name="rencana" localSheetId="2">#REF!</definedName>
    <definedName name="rencana" localSheetId="8">#REF!</definedName>
    <definedName name="rencana" localSheetId="0">#REF!</definedName>
    <definedName name="rencana" localSheetId="17">#REF!</definedName>
    <definedName name="rencana" localSheetId="6">#REF!</definedName>
    <definedName name="rencana" localSheetId="18">#REF!</definedName>
    <definedName name="rencana" localSheetId="15">#REF!</definedName>
    <definedName name="rencana">#REF!</definedName>
    <definedName name="Sanserlis" localSheetId="2">[8]DATA!$E$39</definedName>
    <definedName name="Sanserlis" localSheetId="8">[8]DATA!$E$39</definedName>
    <definedName name="Sanserlis">[9]DATA!$E$39</definedName>
    <definedName name="sb" localSheetId="2">#REF!</definedName>
    <definedName name="sb" localSheetId="8">#REF!</definedName>
    <definedName name="sb" localSheetId="0">#REF!</definedName>
    <definedName name="sb" localSheetId="17">#REF!</definedName>
    <definedName name="sb" localSheetId="6">#REF!</definedName>
    <definedName name="sb" localSheetId="18">#REF!</definedName>
    <definedName name="sb" localSheetId="15">#REF!</definedName>
    <definedName name="sb">#REF!</definedName>
    <definedName name="SKOR" localSheetId="2">#REF!</definedName>
    <definedName name="SKOR" localSheetId="8">#REF!</definedName>
    <definedName name="SKOR" localSheetId="0">#REF!</definedName>
    <definedName name="SKOR" localSheetId="17">#REF!</definedName>
    <definedName name="SKOR" localSheetId="6">#REF!</definedName>
    <definedName name="SKOR" localSheetId="18">#REF!</definedName>
    <definedName name="SKOR" localSheetId="15">#REF!</definedName>
    <definedName name="SKOR">#REF!</definedName>
    <definedName name="SoalEsy" localSheetId="2">[12]RSoalEs!$A$7:$H$26</definedName>
    <definedName name="SoalEsy" localSheetId="8">[12]RSoalEs!$A$7:$H$26</definedName>
    <definedName name="SoalEsy">[13]RSoalEs!$A$7:$H$26</definedName>
    <definedName name="SoalPG" localSheetId="2">[12]database!$A$6:$L$65</definedName>
    <definedName name="SoalPG" localSheetId="8">[12]database!$A$6:$L$65</definedName>
    <definedName name="SoalPG">[13]database!$A$6:$L$65</definedName>
    <definedName name="Target" localSheetId="2">[4]Target!$B$7:$AG$144</definedName>
    <definedName name="Target" localSheetId="8">[4]Target!$B$7:$AG$144</definedName>
    <definedName name="Target">[1]Target!$B$7:$AG$144</definedName>
    <definedName name="target2" localSheetId="2">[4]Target!$B$7:$AG$143</definedName>
    <definedName name="target2" localSheetId="8">[4]Target!$B$7:$AG$143</definedName>
    <definedName name="target2">[1]Target!$B$7:$AG$143</definedName>
    <definedName name="target3" localSheetId="2">[4]Target!$B$7:$AQ$143</definedName>
    <definedName name="target3" localSheetId="8">[4]Target!$B$7:$AQ$143</definedName>
    <definedName name="target3">[1]Target!$B$7:$AQ$143</definedName>
    <definedName name="target4" localSheetId="2">[4]Target!$B$7:$AU$143</definedName>
    <definedName name="target4" localSheetId="8">[4]Target!$B$7:$AU$143</definedName>
    <definedName name="target4">[1]Target!$B$7:$AU$143</definedName>
    <definedName name="TT" localSheetId="2">[4]Penunjang!$B$6:$T$143</definedName>
    <definedName name="TT" localSheetId="8">[4]Penunjang!$B$6:$T$143</definedName>
    <definedName name="TT">[1]Penunjang!$B$6:$T$143</definedName>
    <definedName name="tugas" localSheetId="2">'[5]AK BK'!$G$228:$I$233</definedName>
    <definedName name="tugas" localSheetId="8">'[5]AK BK'!$G$228:$I$233</definedName>
    <definedName name="tugas">'[6]AK BK'!$G$228:$I$233</definedName>
    <definedName name="TugasTambahan" localSheetId="2">[4]Penunjang!$B$6:$S$142</definedName>
    <definedName name="TugasTambahan" localSheetId="8">[4]Penunjang!$B$6:$S$142</definedName>
    <definedName name="TugasTambahan">[1]Penunjang!$B$6:$S$142</definedName>
    <definedName name="Tuta" localSheetId="2">[4]Penunjang!$B$6:$U$142</definedName>
    <definedName name="Tuta" localSheetId="8">[4]Penunjang!$B$6:$U$142</definedName>
    <definedName name="Tuta">[1]Penunjang!$B$6:$U$142</definedName>
    <definedName name="User" localSheetId="2">#REF!</definedName>
    <definedName name="User" localSheetId="8">#REF!</definedName>
    <definedName name="User" localSheetId="0">#REF!</definedName>
    <definedName name="User" localSheetId="17">#REF!</definedName>
    <definedName name="User" localSheetId="6">#REF!</definedName>
    <definedName name="User" localSheetId="18">#REF!</definedName>
    <definedName name="User" localSheetId="15">#REF!</definedName>
    <definedName name="User">#REF!</definedName>
  </definedNames>
  <calcPr calcId="1445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37" i="27" l="1"/>
  <c r="L36" i="27"/>
  <c r="L35" i="27"/>
  <c r="L34" i="27"/>
  <c r="L24" i="27"/>
  <c r="L23" i="27"/>
  <c r="L22" i="27"/>
  <c r="L21" i="27"/>
  <c r="M6" i="27"/>
  <c r="L6" i="27"/>
  <c r="I7" i="27" s="1"/>
  <c r="L11" i="27"/>
  <c r="K6" i="27" l="1"/>
  <c r="C30" i="14"/>
  <c r="C43" i="30"/>
  <c r="C42" i="30"/>
  <c r="C41" i="30"/>
  <c r="C40" i="30"/>
  <c r="F38" i="41"/>
  <c r="L37" i="41"/>
  <c r="L36" i="41"/>
  <c r="L35" i="41"/>
  <c r="L34" i="41"/>
  <c r="L33" i="41"/>
  <c r="M32" i="41"/>
  <c r="L32" i="41"/>
  <c r="F25" i="41"/>
  <c r="L24" i="41"/>
  <c r="L23" i="41"/>
  <c r="L22" i="41"/>
  <c r="L21" i="41"/>
  <c r="L20" i="41"/>
  <c r="M19" i="41"/>
  <c r="L19" i="41"/>
  <c r="F12" i="41"/>
  <c r="L11" i="41"/>
  <c r="L10" i="41"/>
  <c r="L9" i="41"/>
  <c r="L8" i="41"/>
  <c r="L7" i="41"/>
  <c r="M6" i="41"/>
  <c r="L6" i="41"/>
  <c r="C39" i="30"/>
  <c r="C38" i="30"/>
  <c r="F38" i="29"/>
  <c r="L37" i="29"/>
  <c r="L36" i="29"/>
  <c r="L35" i="29"/>
  <c r="L34" i="29"/>
  <c r="L33" i="29"/>
  <c r="M32" i="29"/>
  <c r="L32" i="29"/>
  <c r="F25" i="29"/>
  <c r="L24" i="29"/>
  <c r="L23" i="29"/>
  <c r="L22" i="29"/>
  <c r="L21" i="29"/>
  <c r="L20" i="29"/>
  <c r="M19" i="29"/>
  <c r="L19" i="29"/>
  <c r="I20" i="29" s="1"/>
  <c r="F12" i="29"/>
  <c r="L11" i="29"/>
  <c r="L10" i="29"/>
  <c r="L9" i="29"/>
  <c r="L8" i="29"/>
  <c r="L7" i="29"/>
  <c r="M6" i="29"/>
  <c r="L6" i="29"/>
  <c r="I7" i="29" s="1"/>
  <c r="C35" i="30"/>
  <c r="C34" i="30"/>
  <c r="F38" i="28"/>
  <c r="L37" i="28"/>
  <c r="L36" i="28"/>
  <c r="L35" i="28"/>
  <c r="L34" i="28"/>
  <c r="L33" i="28"/>
  <c r="M32" i="28"/>
  <c r="L32" i="28"/>
  <c r="I33" i="28" s="1"/>
  <c r="F25" i="28"/>
  <c r="L24" i="28"/>
  <c r="L23" i="28"/>
  <c r="L22" i="28"/>
  <c r="L21" i="28"/>
  <c r="L20" i="28"/>
  <c r="M19" i="28"/>
  <c r="L19" i="28"/>
  <c r="F12" i="28"/>
  <c r="L11" i="28"/>
  <c r="L10" i="28"/>
  <c r="L9" i="28"/>
  <c r="L8" i="28"/>
  <c r="L7" i="28"/>
  <c r="M6" i="28"/>
  <c r="L6" i="28"/>
  <c r="L8" i="27"/>
  <c r="F38" i="27"/>
  <c r="L33" i="27"/>
  <c r="M32" i="27"/>
  <c r="L32" i="27"/>
  <c r="M19" i="27"/>
  <c r="L19" i="27"/>
  <c r="I20" i="27" s="1"/>
  <c r="E27" i="27" s="1"/>
  <c r="L20" i="27"/>
  <c r="K19" i="29" l="1"/>
  <c r="K27" i="29" s="1"/>
  <c r="H38" i="30" s="1"/>
  <c r="G38" i="30" s="1"/>
  <c r="K6" i="29"/>
  <c r="K14" i="29" s="1"/>
  <c r="H37" i="30" s="1"/>
  <c r="K32" i="41"/>
  <c r="K40" i="41" s="1"/>
  <c r="H43" i="30" s="1"/>
  <c r="G43" i="30" s="1"/>
  <c r="K19" i="41"/>
  <c r="K27" i="41" s="1"/>
  <c r="H42" i="30" s="1"/>
  <c r="G42" i="30" s="1"/>
  <c r="K6" i="41"/>
  <c r="K14" i="41" s="1"/>
  <c r="H41" i="30" s="1"/>
  <c r="I7" i="41"/>
  <c r="I20" i="41"/>
  <c r="I33" i="41"/>
  <c r="K32" i="29"/>
  <c r="K40" i="29" s="1"/>
  <c r="H39" i="30" s="1"/>
  <c r="G39" i="30" s="1"/>
  <c r="I33" i="29"/>
  <c r="F40" i="29" s="1"/>
  <c r="G27" i="29"/>
  <c r="F27" i="29"/>
  <c r="I27" i="29"/>
  <c r="E27" i="29"/>
  <c r="H27" i="29"/>
  <c r="D27" i="29"/>
  <c r="F14" i="29"/>
  <c r="E14" i="29"/>
  <c r="H14" i="29"/>
  <c r="D14" i="29"/>
  <c r="G14" i="29"/>
  <c r="K32" i="28"/>
  <c r="K40" i="28" s="1"/>
  <c r="H35" i="30" s="1"/>
  <c r="K19" i="28"/>
  <c r="K27" i="28" s="1"/>
  <c r="H34" i="30" s="1"/>
  <c r="K6" i="28"/>
  <c r="K14" i="28" s="1"/>
  <c r="H33" i="30" s="1"/>
  <c r="I40" i="28"/>
  <c r="E40" i="28"/>
  <c r="H40" i="28"/>
  <c r="D40" i="28"/>
  <c r="G40" i="28"/>
  <c r="F40" i="28"/>
  <c r="I7" i="28"/>
  <c r="I20" i="28"/>
  <c r="K32" i="27"/>
  <c r="K40" i="27" s="1"/>
  <c r="H31" i="30" s="1"/>
  <c r="I33" i="27"/>
  <c r="F27" i="27"/>
  <c r="G27" i="27"/>
  <c r="D27" i="27"/>
  <c r="H27" i="27"/>
  <c r="K19" i="27"/>
  <c r="K27" i="27" s="1"/>
  <c r="H30" i="30" s="1"/>
  <c r="G30" i="30" s="1"/>
  <c r="L7" i="27"/>
  <c r="I40" i="29" l="1"/>
  <c r="G40" i="29"/>
  <c r="E40" i="29"/>
  <c r="H40" i="29"/>
  <c r="D40" i="29"/>
  <c r="G37" i="30"/>
  <c r="F29" i="14"/>
  <c r="G41" i="30"/>
  <c r="F30" i="14"/>
  <c r="G31" i="30"/>
  <c r="F40" i="41"/>
  <c r="I40" i="41"/>
  <c r="E40" i="41"/>
  <c r="H40" i="41"/>
  <c r="D40" i="41"/>
  <c r="G40" i="41"/>
  <c r="G27" i="41"/>
  <c r="F27" i="41"/>
  <c r="I27" i="41"/>
  <c r="E27" i="41"/>
  <c r="H27" i="41"/>
  <c r="D27" i="41"/>
  <c r="G14" i="41"/>
  <c r="F14" i="41"/>
  <c r="E14" i="41"/>
  <c r="H14" i="41"/>
  <c r="D14" i="41"/>
  <c r="F14" i="28"/>
  <c r="E14" i="28"/>
  <c r="H14" i="28"/>
  <c r="D14" i="28"/>
  <c r="G14" i="28"/>
  <c r="F27" i="28"/>
  <c r="I27" i="28"/>
  <c r="E27" i="28"/>
  <c r="D27" i="28"/>
  <c r="G27" i="28"/>
  <c r="H27" i="28"/>
  <c r="F40" i="27"/>
  <c r="G40" i="27"/>
  <c r="I40" i="27"/>
  <c r="E40" i="27"/>
  <c r="H40" i="27"/>
  <c r="D40" i="27"/>
  <c r="K14" i="27"/>
  <c r="H29" i="30" s="1"/>
  <c r="H44" i="30" s="1"/>
  <c r="H45" i="30" s="1"/>
  <c r="L9" i="27"/>
  <c r="L10" i="27"/>
  <c r="G45" i="30" l="1"/>
  <c r="F45" i="30"/>
  <c r="G29" i="30"/>
  <c r="F27" i="14"/>
  <c r="E34" i="11"/>
  <c r="C44" i="11" l="1"/>
  <c r="E167" i="40" l="1"/>
  <c r="J166" i="40"/>
  <c r="J165" i="40"/>
  <c r="K164" i="40"/>
  <c r="I164" i="40" s="1"/>
  <c r="G164" i="40" s="1"/>
  <c r="J164" i="40"/>
  <c r="E156" i="40"/>
  <c r="J155" i="40"/>
  <c r="J154" i="40"/>
  <c r="J153" i="40"/>
  <c r="J152" i="40"/>
  <c r="K151" i="40"/>
  <c r="J151" i="40"/>
  <c r="I151" i="40"/>
  <c r="G151" i="40" s="1"/>
  <c r="E142" i="40"/>
  <c r="J141" i="40"/>
  <c r="J140" i="40"/>
  <c r="K139" i="40"/>
  <c r="J139" i="40"/>
  <c r="I139" i="40"/>
  <c r="G139" i="40" s="1"/>
  <c r="E131" i="40"/>
  <c r="J130" i="40"/>
  <c r="J129" i="40"/>
  <c r="J128" i="40"/>
  <c r="J127" i="40"/>
  <c r="K126" i="40"/>
  <c r="I126" i="40" s="1"/>
  <c r="G126" i="40" s="1"/>
  <c r="J126" i="40"/>
  <c r="E117" i="40"/>
  <c r="J116" i="40"/>
  <c r="J115" i="40"/>
  <c r="J114" i="40"/>
  <c r="I113" i="40" s="1"/>
  <c r="G113" i="40" s="1"/>
  <c r="K113" i="40"/>
  <c r="J113" i="40"/>
  <c r="E104" i="40"/>
  <c r="J103" i="40"/>
  <c r="J102" i="40"/>
  <c r="I101" i="40" s="1"/>
  <c r="G101" i="40" s="1"/>
  <c r="K101" i="40"/>
  <c r="J101" i="40"/>
  <c r="E92" i="40"/>
  <c r="J91" i="40"/>
  <c r="J90" i="40"/>
  <c r="J89" i="40"/>
  <c r="J88" i="40"/>
  <c r="J87" i="40"/>
  <c r="K86" i="40"/>
  <c r="I86" i="40" s="1"/>
  <c r="G86" i="40" s="1"/>
  <c r="J86" i="40"/>
  <c r="E79" i="40"/>
  <c r="J78" i="40"/>
  <c r="J77" i="40"/>
  <c r="J76" i="40"/>
  <c r="J75" i="40"/>
  <c r="K74" i="40"/>
  <c r="J74" i="40"/>
  <c r="I74" i="40"/>
  <c r="G74" i="40" s="1"/>
  <c r="E60" i="40"/>
  <c r="J59" i="40"/>
  <c r="J58" i="40"/>
  <c r="J57" i="40"/>
  <c r="J56" i="40"/>
  <c r="J55" i="40"/>
  <c r="I54" i="40" s="1"/>
  <c r="G54" i="40" s="1"/>
  <c r="K54" i="40"/>
  <c r="J54" i="40"/>
  <c r="E44" i="40"/>
  <c r="J43" i="40"/>
  <c r="J42" i="40"/>
  <c r="J41" i="40"/>
  <c r="K40" i="40"/>
  <c r="J40" i="40"/>
  <c r="I40" i="40"/>
  <c r="G40" i="40" s="1"/>
  <c r="E31" i="40"/>
  <c r="J30" i="40"/>
  <c r="J29" i="40"/>
  <c r="J28" i="40"/>
  <c r="K27" i="40"/>
  <c r="I27" i="40" s="1"/>
  <c r="G27" i="40" s="1"/>
  <c r="J27" i="40"/>
  <c r="E19" i="40"/>
  <c r="J18" i="40"/>
  <c r="J17" i="40"/>
  <c r="J16" i="40"/>
  <c r="K15" i="40"/>
  <c r="J15" i="40"/>
  <c r="I15" i="40" l="1"/>
  <c r="G15" i="40" s="1"/>
  <c r="G21" i="40" s="1"/>
  <c r="G94" i="40"/>
  <c r="C94" i="40"/>
  <c r="J94" i="40" s="1"/>
  <c r="F94" i="40"/>
  <c r="M94" i="40" s="1"/>
  <c r="D94" i="40"/>
  <c r="K94" i="40" s="1"/>
  <c r="E94" i="40"/>
  <c r="L94" i="40" s="1"/>
  <c r="F169" i="40"/>
  <c r="M169" i="40" s="1"/>
  <c r="C169" i="40"/>
  <c r="J169" i="40" s="1"/>
  <c r="E169" i="40"/>
  <c r="L169" i="40" s="1"/>
  <c r="D169" i="40"/>
  <c r="K169" i="40" s="1"/>
  <c r="G169" i="40"/>
  <c r="D62" i="40"/>
  <c r="K62" i="40" s="1"/>
  <c r="G62" i="40"/>
  <c r="C62" i="40"/>
  <c r="J62" i="40" s="1"/>
  <c r="F62" i="40"/>
  <c r="M62" i="40" s="1"/>
  <c r="E62" i="40"/>
  <c r="L62" i="40" s="1"/>
  <c r="G106" i="40"/>
  <c r="C106" i="40"/>
  <c r="J106" i="40" s="1"/>
  <c r="F106" i="40"/>
  <c r="M106" i="40" s="1"/>
  <c r="D106" i="40"/>
  <c r="K106" i="40" s="1"/>
  <c r="E106" i="40"/>
  <c r="L106" i="40" s="1"/>
  <c r="D144" i="40"/>
  <c r="K144" i="40" s="1"/>
  <c r="E144" i="40"/>
  <c r="L144" i="40" s="1"/>
  <c r="G144" i="40"/>
  <c r="C144" i="40"/>
  <c r="J144" i="40" s="1"/>
  <c r="F144" i="40"/>
  <c r="M144" i="40" s="1"/>
  <c r="G46" i="40"/>
  <c r="C46" i="40"/>
  <c r="J46" i="40" s="1"/>
  <c r="F46" i="40"/>
  <c r="M46" i="40" s="1"/>
  <c r="D46" i="40"/>
  <c r="K46" i="40" s="1"/>
  <c r="E46" i="40"/>
  <c r="L46" i="40" s="1"/>
  <c r="F119" i="40"/>
  <c r="M119" i="40" s="1"/>
  <c r="G119" i="40"/>
  <c r="E119" i="40"/>
  <c r="L119" i="40" s="1"/>
  <c r="D119" i="40"/>
  <c r="K119" i="40" s="1"/>
  <c r="C119" i="40"/>
  <c r="J119" i="40" s="1"/>
  <c r="D33" i="40"/>
  <c r="K33" i="40" s="1"/>
  <c r="E33" i="40"/>
  <c r="L33" i="40" s="1"/>
  <c r="G33" i="40"/>
  <c r="C33" i="40"/>
  <c r="J33" i="40" s="1"/>
  <c r="F33" i="40"/>
  <c r="M33" i="40" s="1"/>
  <c r="F81" i="40"/>
  <c r="M81" i="40" s="1"/>
  <c r="G81" i="40"/>
  <c r="E81" i="40"/>
  <c r="L81" i="40" s="1"/>
  <c r="C81" i="40"/>
  <c r="J81" i="40" s="1"/>
  <c r="D81" i="40"/>
  <c r="K81" i="40" s="1"/>
  <c r="D133" i="40"/>
  <c r="K133" i="40" s="1"/>
  <c r="G133" i="40"/>
  <c r="C133" i="40"/>
  <c r="J133" i="40" s="1"/>
  <c r="F133" i="40"/>
  <c r="M133" i="40" s="1"/>
  <c r="E133" i="40"/>
  <c r="L133" i="40" s="1"/>
  <c r="F158" i="40"/>
  <c r="M158" i="40" s="1"/>
  <c r="E158" i="40"/>
  <c r="L158" i="40" s="1"/>
  <c r="C158" i="40"/>
  <c r="J158" i="40" s="1"/>
  <c r="D158" i="40"/>
  <c r="K158" i="40" s="1"/>
  <c r="G158" i="40"/>
  <c r="G24" i="30"/>
  <c r="G25" i="30"/>
  <c r="E25" i="30"/>
  <c r="C25" i="30"/>
  <c r="D21" i="40" l="1"/>
  <c r="K21" i="40" s="1"/>
  <c r="F21" i="40"/>
  <c r="M21" i="40" s="1"/>
  <c r="E21" i="40"/>
  <c r="L21" i="40" s="1"/>
  <c r="C21" i="40"/>
  <c r="J21" i="40" s="1"/>
  <c r="E36" i="10"/>
  <c r="K24" i="9" l="1"/>
  <c r="K23" i="9"/>
  <c r="K22" i="9"/>
  <c r="K21" i="9"/>
  <c r="K20" i="9"/>
  <c r="K19" i="9"/>
  <c r="K18" i="9"/>
  <c r="K17" i="9"/>
  <c r="C29" i="14" l="1"/>
  <c r="C28" i="14"/>
  <c r="C27" i="14"/>
  <c r="AB5" i="31" l="1"/>
  <c r="AB4" i="31"/>
  <c r="E5" i="31"/>
  <c r="E4" i="31"/>
  <c r="AB4" i="34" l="1"/>
  <c r="AB4" i="33"/>
  <c r="AB4" i="32"/>
  <c r="E5" i="34"/>
  <c r="E5" i="33"/>
  <c r="E5" i="32"/>
  <c r="AB5" i="34"/>
  <c r="AB5" i="33"/>
  <c r="AB5" i="32"/>
  <c r="E4" i="34"/>
  <c r="E4" i="33"/>
  <c r="E4" i="32"/>
  <c r="H25" i="30"/>
  <c r="E15" i="30"/>
  <c r="E11" i="30"/>
  <c r="E12" i="30"/>
  <c r="E13" i="30"/>
  <c r="E14" i="30"/>
  <c r="E10" i="30"/>
  <c r="H47" i="30"/>
  <c r="G47" i="30"/>
  <c r="H51" i="30"/>
  <c r="H50" i="30"/>
  <c r="E51" i="30"/>
  <c r="E50" i="30"/>
  <c r="E18" i="30"/>
  <c r="E19" i="30"/>
  <c r="E20" i="30"/>
  <c r="E21" i="30"/>
  <c r="E22" i="30"/>
  <c r="E17" i="30"/>
  <c r="E9" i="30"/>
  <c r="E8" i="30"/>
  <c r="G26" i="30"/>
  <c r="C21" i="30"/>
  <c r="E7" i="30"/>
  <c r="E6" i="30"/>
  <c r="AH21" i="34"/>
  <c r="AE21" i="34"/>
  <c r="AB21" i="34"/>
  <c r="Y21" i="34"/>
  <c r="V21" i="34"/>
  <c r="S21" i="34"/>
  <c r="P21" i="34"/>
  <c r="M21" i="34"/>
  <c r="J21" i="34"/>
  <c r="G21" i="34"/>
  <c r="AI19" i="34"/>
  <c r="AH19" i="34"/>
  <c r="AG19" i="34"/>
  <c r="AF19" i="34"/>
  <c r="AE19" i="34"/>
  <c r="AD19" i="34"/>
  <c r="AC19" i="34"/>
  <c r="AB19" i="34"/>
  <c r="AA19" i="34"/>
  <c r="AB20" i="34" s="1"/>
  <c r="AA22" i="34" s="1"/>
  <c r="AB23" i="34" s="1"/>
  <c r="Z19" i="34"/>
  <c r="Y19" i="34"/>
  <c r="X19" i="34"/>
  <c r="W19" i="34"/>
  <c r="V19" i="34"/>
  <c r="U19" i="34"/>
  <c r="T19" i="34"/>
  <c r="S19" i="34"/>
  <c r="R19" i="34"/>
  <c r="Q19" i="34"/>
  <c r="P19" i="34"/>
  <c r="O19" i="34"/>
  <c r="P20" i="34" s="1"/>
  <c r="O22" i="34" s="1"/>
  <c r="P23" i="34" s="1"/>
  <c r="N19" i="34"/>
  <c r="M19" i="34"/>
  <c r="L19" i="34"/>
  <c r="K19" i="34"/>
  <c r="J19" i="34"/>
  <c r="I19" i="34"/>
  <c r="H19" i="34"/>
  <c r="G19" i="34"/>
  <c r="F19" i="34"/>
  <c r="AH19" i="33"/>
  <c r="AE19" i="33"/>
  <c r="AB19" i="33"/>
  <c r="Y19" i="33"/>
  <c r="V19" i="33"/>
  <c r="S19" i="33"/>
  <c r="P19" i="33"/>
  <c r="M19" i="33"/>
  <c r="J19" i="33"/>
  <c r="G19" i="33"/>
  <c r="AI17" i="33"/>
  <c r="AH17" i="33"/>
  <c r="AG17" i="33"/>
  <c r="AF17" i="33"/>
  <c r="AE17" i="33"/>
  <c r="AD17" i="33"/>
  <c r="AC17" i="33"/>
  <c r="AB17" i="33"/>
  <c r="AA17" i="33"/>
  <c r="AB18" i="33" s="1"/>
  <c r="AA20" i="33" s="1"/>
  <c r="AB21" i="33" s="1"/>
  <c r="Z17" i="33"/>
  <c r="Y17" i="33"/>
  <c r="X17" i="33"/>
  <c r="W17" i="33"/>
  <c r="V17" i="33"/>
  <c r="U17" i="33"/>
  <c r="T17" i="33"/>
  <c r="S17" i="33"/>
  <c r="R17" i="33"/>
  <c r="Q17" i="33"/>
  <c r="P17" i="33"/>
  <c r="O17" i="33"/>
  <c r="P18" i="33" s="1"/>
  <c r="O20" i="33" s="1"/>
  <c r="P21" i="33" s="1"/>
  <c r="N17" i="33"/>
  <c r="M17" i="33"/>
  <c r="L17" i="33"/>
  <c r="K17" i="33"/>
  <c r="J17" i="33"/>
  <c r="I17" i="33"/>
  <c r="H17" i="33"/>
  <c r="G17" i="33"/>
  <c r="F17" i="33"/>
  <c r="AH51" i="32"/>
  <c r="AE51" i="32"/>
  <c r="AB51" i="32"/>
  <c r="Y51" i="32"/>
  <c r="V51" i="32"/>
  <c r="S51" i="32"/>
  <c r="P51" i="32"/>
  <c r="M51" i="32"/>
  <c r="J51" i="32"/>
  <c r="G51" i="32"/>
  <c r="AI49" i="32"/>
  <c r="AH49" i="32"/>
  <c r="AG49" i="32"/>
  <c r="AF49" i="32"/>
  <c r="AE49" i="32"/>
  <c r="AD49" i="32"/>
  <c r="AC49" i="32"/>
  <c r="AB49" i="32"/>
  <c r="AA49" i="32"/>
  <c r="Z49" i="32"/>
  <c r="Y49" i="32"/>
  <c r="X49" i="32"/>
  <c r="W49" i="32"/>
  <c r="V49" i="32"/>
  <c r="U49" i="32"/>
  <c r="T49" i="32"/>
  <c r="S49" i="32"/>
  <c r="R49" i="32"/>
  <c r="Q49" i="32"/>
  <c r="P49" i="32"/>
  <c r="O49" i="32"/>
  <c r="N49" i="32"/>
  <c r="M49" i="32"/>
  <c r="L49" i="32"/>
  <c r="K49" i="32"/>
  <c r="J49" i="32"/>
  <c r="I49" i="32"/>
  <c r="H49" i="32"/>
  <c r="G49" i="32"/>
  <c r="F49" i="32"/>
  <c r="AH39" i="31"/>
  <c r="AE39" i="31"/>
  <c r="AB39" i="31"/>
  <c r="Y39" i="31"/>
  <c r="V39" i="31"/>
  <c r="S39" i="31"/>
  <c r="P39" i="31"/>
  <c r="M39" i="31"/>
  <c r="J39" i="31"/>
  <c r="G39" i="31"/>
  <c r="AI37" i="31"/>
  <c r="AH37" i="31"/>
  <c r="AG37" i="31"/>
  <c r="AF37" i="31"/>
  <c r="AE37" i="31"/>
  <c r="AD37" i="31"/>
  <c r="AC37" i="31"/>
  <c r="AB37" i="31"/>
  <c r="AA37" i="31"/>
  <c r="Z37" i="31"/>
  <c r="Y37" i="31"/>
  <c r="X37" i="31"/>
  <c r="W37" i="31"/>
  <c r="V37" i="31"/>
  <c r="U37" i="31"/>
  <c r="T37" i="31"/>
  <c r="S37" i="31"/>
  <c r="R37" i="31"/>
  <c r="Q37" i="31"/>
  <c r="P37" i="31"/>
  <c r="O37" i="31"/>
  <c r="P38" i="31" s="1"/>
  <c r="O40" i="31" s="1"/>
  <c r="P41" i="31" s="1"/>
  <c r="N37" i="31"/>
  <c r="M37" i="31"/>
  <c r="L37" i="31"/>
  <c r="K37" i="31"/>
  <c r="J37" i="31"/>
  <c r="I37" i="31"/>
  <c r="H37" i="31"/>
  <c r="G37" i="31"/>
  <c r="F37" i="31"/>
  <c r="Y18" i="33" l="1"/>
  <c r="X20" i="33" s="1"/>
  <c r="Y21" i="33" s="1"/>
  <c r="G18" i="33"/>
  <c r="F20" i="33" s="1"/>
  <c r="G21" i="33" s="1"/>
  <c r="AB50" i="32"/>
  <c r="AA52" i="32" s="1"/>
  <c r="AB53" i="32" s="1"/>
  <c r="P50" i="32"/>
  <c r="O52" i="32" s="1"/>
  <c r="P53" i="32" s="1"/>
  <c r="AB38" i="31"/>
  <c r="AA40" i="31" s="1"/>
  <c r="AB41" i="31" s="1"/>
  <c r="M18" i="33"/>
  <c r="L20" i="33" s="1"/>
  <c r="M21" i="33" s="1"/>
  <c r="J18" i="33"/>
  <c r="I20" i="33" s="1"/>
  <c r="J21" i="33" s="1"/>
  <c r="AH18" i="33"/>
  <c r="AG20" i="33" s="1"/>
  <c r="AH21" i="33" s="1"/>
  <c r="AE18" i="33"/>
  <c r="AD20" i="33" s="1"/>
  <c r="AE21" i="33" s="1"/>
  <c r="V18" i="33"/>
  <c r="U20" i="33" s="1"/>
  <c r="V21" i="33" s="1"/>
  <c r="S18" i="33"/>
  <c r="R20" i="33" s="1"/>
  <c r="S21" i="33" s="1"/>
  <c r="M20" i="34"/>
  <c r="L22" i="34" s="1"/>
  <c r="M23" i="34" s="1"/>
  <c r="J20" i="34"/>
  <c r="I22" i="34" s="1"/>
  <c r="J23" i="34" s="1"/>
  <c r="V20" i="34"/>
  <c r="U22" i="34" s="1"/>
  <c r="V23" i="34" s="1"/>
  <c r="AH20" i="34"/>
  <c r="AG22" i="34" s="1"/>
  <c r="AH23" i="34" s="1"/>
  <c r="G20" i="34"/>
  <c r="F22" i="34" s="1"/>
  <c r="G23" i="34" s="1"/>
  <c r="S20" i="34"/>
  <c r="R22" i="34" s="1"/>
  <c r="S23" i="34" s="1"/>
  <c r="Y20" i="34"/>
  <c r="X22" i="34" s="1"/>
  <c r="Y23" i="34" s="1"/>
  <c r="AE20" i="34"/>
  <c r="AD22" i="34" s="1"/>
  <c r="AE23" i="34" s="1"/>
  <c r="M50" i="32"/>
  <c r="L52" i="32" s="1"/>
  <c r="M53" i="32" s="1"/>
  <c r="Y50" i="32"/>
  <c r="X52" i="32" s="1"/>
  <c r="Y53" i="32" s="1"/>
  <c r="J50" i="32"/>
  <c r="I52" i="32" s="1"/>
  <c r="J53" i="32" s="1"/>
  <c r="V50" i="32"/>
  <c r="U52" i="32" s="1"/>
  <c r="V53" i="32" s="1"/>
  <c r="AH50" i="32"/>
  <c r="AG52" i="32" s="1"/>
  <c r="AH53" i="32" s="1"/>
  <c r="G50" i="32"/>
  <c r="F52" i="32" s="1"/>
  <c r="G53" i="32" s="1"/>
  <c r="S50" i="32"/>
  <c r="R52" i="32" s="1"/>
  <c r="S53" i="32" s="1"/>
  <c r="AE50" i="32"/>
  <c r="AD52" i="32" s="1"/>
  <c r="AE53" i="32" s="1"/>
  <c r="M38" i="31"/>
  <c r="L40" i="31" s="1"/>
  <c r="M41" i="31" s="1"/>
  <c r="Y38" i="31"/>
  <c r="X40" i="31" s="1"/>
  <c r="Y41" i="31" s="1"/>
  <c r="J38" i="31"/>
  <c r="I40" i="31" s="1"/>
  <c r="J41" i="31" s="1"/>
  <c r="V38" i="31"/>
  <c r="U40" i="31" s="1"/>
  <c r="V41" i="31" s="1"/>
  <c r="AH38" i="31"/>
  <c r="AG40" i="31" s="1"/>
  <c r="AH41" i="31" s="1"/>
  <c r="G38" i="31"/>
  <c r="F40" i="31" s="1"/>
  <c r="G41" i="31" s="1"/>
  <c r="S38" i="31"/>
  <c r="R40" i="31" s="1"/>
  <c r="S41" i="31" s="1"/>
  <c r="AE38" i="31"/>
  <c r="AD40" i="31" s="1"/>
  <c r="AE41" i="31" s="1"/>
  <c r="E6" i="33"/>
  <c r="E6" i="34"/>
  <c r="E6" i="32"/>
  <c r="AL22" i="34" l="1"/>
  <c r="AB6" i="34" s="1"/>
  <c r="AL20" i="33"/>
  <c r="AB6" i="33" s="1"/>
  <c r="D38" i="14" s="1"/>
  <c r="AL40" i="31"/>
  <c r="AL41" i="31" s="1"/>
  <c r="AL52" i="32"/>
  <c r="AL53" i="32" s="1"/>
  <c r="AL23" i="34" l="1"/>
  <c r="AL21" i="33"/>
  <c r="AB6" i="31"/>
  <c r="D36" i="14" s="1"/>
  <c r="AB6" i="32"/>
  <c r="D37" i="14" s="1"/>
  <c r="C50" i="30"/>
  <c r="C37" i="30"/>
  <c r="C36" i="30"/>
  <c r="C33" i="30"/>
  <c r="C32" i="30"/>
  <c r="C31" i="30"/>
  <c r="C30" i="30"/>
  <c r="C29" i="30"/>
  <c r="C28" i="30"/>
  <c r="H49" i="30"/>
  <c r="C51" i="30"/>
  <c r="F25" i="27"/>
  <c r="F12" i="27"/>
  <c r="G14" i="27" l="1"/>
  <c r="D14" i="27"/>
  <c r="F14" i="27"/>
  <c r="E14" i="27"/>
  <c r="H14" i="27"/>
  <c r="G33" i="30"/>
  <c r="G34" i="30"/>
  <c r="I27" i="27" l="1"/>
  <c r="G35" i="30"/>
  <c r="F28" i="14" l="1"/>
  <c r="F31" i="14" s="1"/>
  <c r="F32" i="14" s="1"/>
  <c r="F36" i="16"/>
  <c r="F35" i="16"/>
  <c r="C36" i="16"/>
  <c r="C35" i="16"/>
  <c r="J31" i="16"/>
  <c r="J36" i="16"/>
  <c r="E8" i="16"/>
  <c r="E7" i="16"/>
  <c r="E6" i="16"/>
  <c r="B4" i="16"/>
  <c r="K6" i="10" l="1"/>
  <c r="G34" i="21"/>
  <c r="E27" i="21"/>
  <c r="E28" i="21"/>
  <c r="E29" i="21"/>
  <c r="E30" i="21"/>
  <c r="E31" i="21"/>
  <c r="E26" i="21"/>
  <c r="C38" i="21" s="1"/>
  <c r="E19" i="21"/>
  <c r="E20" i="21"/>
  <c r="E21" i="21"/>
  <c r="F34" i="21" s="1"/>
  <c r="E22" i="21"/>
  <c r="E23" i="21"/>
  <c r="E18" i="21"/>
  <c r="E9" i="21"/>
  <c r="E17" i="21"/>
  <c r="E16" i="21"/>
  <c r="E15" i="21"/>
  <c r="E14" i="21"/>
  <c r="E13" i="21"/>
  <c r="E12" i="21"/>
  <c r="E11" i="21"/>
  <c r="E10" i="21"/>
  <c r="E8" i="21"/>
  <c r="E7" i="21"/>
  <c r="G39" i="21" s="1"/>
  <c r="E6" i="21"/>
  <c r="G38" i="21" s="1"/>
  <c r="C39" i="21"/>
  <c r="C53" i="14"/>
  <c r="C52" i="14"/>
  <c r="E53" i="14"/>
  <c r="E52" i="14"/>
  <c r="F47" i="14"/>
  <c r="E47" i="14"/>
  <c r="E17" i="14"/>
  <c r="C1" i="14"/>
  <c r="H40" i="14" s="1"/>
  <c r="B1" i="14"/>
  <c r="H28" i="16"/>
  <c r="E28" i="16"/>
  <c r="D28" i="16"/>
  <c r="F27" i="16"/>
  <c r="G27" i="16" s="1"/>
  <c r="I27" i="16" s="1"/>
  <c r="J27" i="16" s="1"/>
  <c r="K27" i="16" s="1"/>
  <c r="G26" i="16"/>
  <c r="I26" i="16" s="1"/>
  <c r="J26" i="16" s="1"/>
  <c r="K26" i="16" s="1"/>
  <c r="F26" i="16"/>
  <c r="F25" i="16"/>
  <c r="G25" i="16" s="1"/>
  <c r="I25" i="16" s="1"/>
  <c r="J25" i="16" s="1"/>
  <c r="K25" i="16" s="1"/>
  <c r="F24" i="16"/>
  <c r="G24" i="16" s="1"/>
  <c r="I24" i="16" s="1"/>
  <c r="J24" i="16" s="1"/>
  <c r="K24" i="16" s="1"/>
  <c r="F23" i="16"/>
  <c r="G23" i="16" s="1"/>
  <c r="I23" i="16" s="1"/>
  <c r="J23" i="16" s="1"/>
  <c r="K23" i="16" s="1"/>
  <c r="F22" i="16"/>
  <c r="G22" i="16" s="1"/>
  <c r="I22" i="16" s="1"/>
  <c r="J22" i="16" s="1"/>
  <c r="K22" i="16" s="1"/>
  <c r="F21" i="16"/>
  <c r="G21" i="16" s="1"/>
  <c r="I21" i="16" s="1"/>
  <c r="J21" i="16" s="1"/>
  <c r="K21" i="16" s="1"/>
  <c r="F20" i="16"/>
  <c r="G20" i="16" s="1"/>
  <c r="I20" i="16" s="1"/>
  <c r="J20" i="16" s="1"/>
  <c r="K20" i="16" s="1"/>
  <c r="F19" i="16"/>
  <c r="G19" i="16" s="1"/>
  <c r="I19" i="16" s="1"/>
  <c r="J19" i="16" s="1"/>
  <c r="K19" i="16" s="1"/>
  <c r="G18" i="16"/>
  <c r="I18" i="16" s="1"/>
  <c r="J18" i="16" s="1"/>
  <c r="K18" i="16" s="1"/>
  <c r="F18" i="16"/>
  <c r="F17" i="16"/>
  <c r="G16" i="16"/>
  <c r="I16" i="16" s="1"/>
  <c r="F16" i="16"/>
  <c r="E24" i="14"/>
  <c r="E23" i="14"/>
  <c r="E22" i="14"/>
  <c r="E21" i="14"/>
  <c r="E20" i="14"/>
  <c r="E19" i="14"/>
  <c r="E16" i="14"/>
  <c r="E15" i="14"/>
  <c r="E14" i="14"/>
  <c r="E13" i="14"/>
  <c r="E12" i="14"/>
  <c r="E10" i="14"/>
  <c r="E9" i="14"/>
  <c r="B2" i="14"/>
  <c r="E8" i="14"/>
  <c r="L6" i="10" l="1"/>
  <c r="E38" i="14"/>
  <c r="E37" i="14"/>
  <c r="F37" i="14" s="1"/>
  <c r="E36" i="14"/>
  <c r="F28" i="16"/>
  <c r="D39" i="14"/>
  <c r="E39" i="14"/>
  <c r="F36" i="14"/>
  <c r="C39" i="14"/>
  <c r="B39" i="14"/>
  <c r="E11" i="14"/>
  <c r="J16" i="16"/>
  <c r="K16" i="16" s="1"/>
  <c r="G17" i="16"/>
  <c r="I39" i="14"/>
  <c r="J40" i="14"/>
  <c r="H39" i="14"/>
  <c r="J39" i="14"/>
  <c r="F39" i="14" l="1"/>
  <c r="G28" i="16"/>
  <c r="I17" i="16"/>
  <c r="E40" i="14"/>
  <c r="F38" i="14"/>
  <c r="J17" i="16" l="1"/>
  <c r="K17" i="16" s="1"/>
  <c r="I28" i="16"/>
  <c r="J28" i="16" l="1"/>
  <c r="K28" i="16" s="1"/>
  <c r="K29" i="16" s="1"/>
  <c r="E42" i="14" s="1"/>
  <c r="E41" i="14"/>
  <c r="E7" i="10" l="1"/>
  <c r="E35" i="11" l="1"/>
  <c r="J35" i="16"/>
  <c r="C45" i="11" l="1"/>
  <c r="E36" i="11" l="1"/>
  <c r="E33" i="11"/>
  <c r="E32" i="11"/>
  <c r="C25" i="11"/>
  <c r="G31" i="10" l="1"/>
  <c r="G30" i="10"/>
  <c r="G17" i="10"/>
  <c r="E17" i="10"/>
  <c r="E15" i="10"/>
  <c r="E14" i="10"/>
  <c r="E13" i="10"/>
  <c r="E12" i="10"/>
  <c r="E11" i="10"/>
  <c r="E9" i="10"/>
  <c r="E8" i="10"/>
  <c r="E6" i="10"/>
  <c r="C31" i="10" s="1"/>
  <c r="E5" i="10"/>
  <c r="C30" i="10" s="1"/>
  <c r="K38" i="9"/>
  <c r="K37" i="9"/>
  <c r="K36" i="9"/>
  <c r="K35" i="9"/>
  <c r="K34" i="9"/>
  <c r="K33" i="9"/>
  <c r="K31" i="9"/>
  <c r="K30" i="9"/>
  <c r="K29" i="9"/>
  <c r="K28" i="9"/>
  <c r="K27" i="9"/>
  <c r="K26" i="9"/>
  <c r="D35" i="14" l="1"/>
  <c r="F35" i="14" s="1"/>
  <c r="F40" i="14" s="1"/>
  <c r="E43" i="14" s="1"/>
  <c r="F44" i="14" s="1"/>
  <c r="K7" i="10" s="1"/>
  <c r="L7" i="10" s="1"/>
  <c r="L8" i="10" s="1"/>
  <c r="M7" i="10" s="1"/>
  <c r="E19" i="10" s="1"/>
  <c r="F19" i="10" s="1"/>
  <c r="E20" i="10" s="1"/>
  <c r="E44" i="14" l="1"/>
  <c r="M37" i="14" s="1"/>
</calcChain>
</file>

<file path=xl/comments1.xml><?xml version="1.0" encoding="utf-8"?>
<comments xmlns="http://schemas.openxmlformats.org/spreadsheetml/2006/main">
  <authors>
    <author>HP</author>
    <author>windows</author>
  </authors>
  <commentList>
    <comment ref="M2" authorId="0">
      <text>
        <r>
          <rPr>
            <b/>
            <sz val="9"/>
            <color indexed="81"/>
            <rFont val="Calibri"/>
            <family val="2"/>
            <scheme val="minor"/>
          </rPr>
          <t>Note:</t>
        </r>
        <r>
          <rPr>
            <sz val="9"/>
            <color indexed="81"/>
            <rFont val="Calibri"/>
            <family val="2"/>
            <scheme val="minor"/>
          </rPr>
          <t xml:space="preserve">
Isikan sesuai dengan Jenjang </t>
        </r>
        <r>
          <rPr>
            <b/>
            <sz val="9"/>
            <color indexed="81"/>
            <rFont val="Calibri"/>
            <family val="2"/>
            <scheme val="minor"/>
          </rPr>
          <t>SD, SMP, SMA, SMK, SLB, PAUD</t>
        </r>
        <r>
          <rPr>
            <sz val="9"/>
            <color indexed="81"/>
            <rFont val="Calibri"/>
            <family val="2"/>
            <scheme val="minor"/>
          </rPr>
          <t>.</t>
        </r>
      </text>
    </comment>
    <comment ref="E6" authorId="1">
      <text>
        <r>
          <rPr>
            <b/>
            <sz val="8"/>
            <color indexed="81"/>
            <rFont val="Tahoma"/>
            <family val="2"/>
          </rPr>
          <t>windows:
Gunakan tanda petik (') sebelum ditulis angka!</t>
        </r>
        <r>
          <rPr>
            <sz val="8"/>
            <color indexed="81"/>
            <rFont val="Tahoma"/>
            <family val="2"/>
          </rPr>
          <t xml:space="preserve">
</t>
        </r>
      </text>
    </comment>
    <comment ref="E18" authorId="1">
      <text>
        <r>
          <rPr>
            <b/>
            <sz val="8"/>
            <color indexed="81"/>
            <rFont val="Tahoma"/>
            <family val="2"/>
          </rPr>
          <t>windows:
Gunakan tanda petik (') sebelum ditulis angka!</t>
        </r>
        <r>
          <rPr>
            <sz val="8"/>
            <color indexed="81"/>
            <rFont val="Tahoma"/>
            <family val="2"/>
          </rPr>
          <t xml:space="preserve">
</t>
        </r>
      </text>
    </comment>
  </commentList>
</comments>
</file>

<file path=xl/sharedStrings.xml><?xml version="1.0" encoding="utf-8"?>
<sst xmlns="http://schemas.openxmlformats.org/spreadsheetml/2006/main" count="1532" uniqueCount="722">
  <si>
    <t>NO</t>
  </si>
  <si>
    <t>SKOR</t>
  </si>
  <si>
    <t>B.</t>
  </si>
  <si>
    <t>s.d.</t>
  </si>
  <si>
    <t>Kompetensi:</t>
  </si>
  <si>
    <t>Berkembang</t>
  </si>
  <si>
    <t>Layak</t>
  </si>
  <si>
    <t>Cakap</t>
  </si>
  <si>
    <t>Mahir</t>
  </si>
  <si>
    <t>No.</t>
  </si>
  <si>
    <t>A.2</t>
  </si>
  <si>
    <t>A.3</t>
  </si>
  <si>
    <t>B.1</t>
  </si>
  <si>
    <t>A.1</t>
  </si>
  <si>
    <t>B.2</t>
  </si>
  <si>
    <t>B.3</t>
  </si>
  <si>
    <t>C.1</t>
  </si>
  <si>
    <t>C.2</t>
  </si>
  <si>
    <t>a.</t>
  </si>
  <si>
    <t>Nama</t>
  </si>
  <si>
    <t>N I P</t>
  </si>
  <si>
    <t>Tempat / Tgl Lahir</t>
  </si>
  <si>
    <t>Pangkat / Gol.</t>
  </si>
  <si>
    <t>Masa Kerja</t>
  </si>
  <si>
    <t>Jenis Kelamin</t>
  </si>
  <si>
    <t>Pend. Terakhir</t>
  </si>
  <si>
    <t>Spesialisasi</t>
  </si>
  <si>
    <t>b.</t>
  </si>
  <si>
    <t>Nama Instansi/Sklh.</t>
  </si>
  <si>
    <t>Telepon / Fax</t>
  </si>
  <si>
    <t>Kelurahan</t>
  </si>
  <si>
    <t>Kecamatan</t>
  </si>
  <si>
    <t xml:space="preserve">Periode penilaian                                                  </t>
  </si>
  <si>
    <t>Formatif</t>
  </si>
  <si>
    <t>Sumatif</t>
  </si>
  <si>
    <t xml:space="preserve"> (tanggal, bulan, tahun)</t>
  </si>
  <si>
    <t>Kemajuan</t>
  </si>
  <si>
    <t>A.</t>
  </si>
  <si>
    <t>C.</t>
  </si>
  <si>
    <t>Penilai,</t>
  </si>
  <si>
    <t>Kepala Sekolah,</t>
  </si>
  <si>
    <t>:</t>
  </si>
  <si>
    <t>NUPTK / NRG</t>
  </si>
  <si>
    <t>Penilaian Tahun</t>
  </si>
  <si>
    <t>Nama Kepsek</t>
  </si>
  <si>
    <t>c.</t>
  </si>
  <si>
    <t>Provinsi</t>
  </si>
  <si>
    <t>Kepala Sekolah</t>
  </si>
  <si>
    <t>NIP</t>
  </si>
  <si>
    <t>d.</t>
  </si>
  <si>
    <t>Penilai</t>
  </si>
  <si>
    <t>SK Penugasan</t>
  </si>
  <si>
    <t>Nomor</t>
  </si>
  <si>
    <t>Tanggal</t>
  </si>
  <si>
    <t>Berlaku sampai dgn</t>
  </si>
  <si>
    <t xml:space="preserve">Waktu </t>
  </si>
  <si>
    <t>s.d</t>
  </si>
  <si>
    <t>31 Des 2022</t>
  </si>
  <si>
    <t>INDIKATOR</t>
  </si>
  <si>
    <t>CHEK LIST (v)</t>
  </si>
  <si>
    <t>DATA PENILAIAN PENGEMBANGAN KOMPETENSI</t>
  </si>
  <si>
    <t>REKAPITULASI HASIL PENILAIAN</t>
  </si>
  <si>
    <t>PETUNJUK</t>
  </si>
  <si>
    <t>Tuliskan NIP</t>
  </si>
  <si>
    <t>Tuliskan NUPTK / NRG</t>
  </si>
  <si>
    <t>Tuliskan tempat dan tanggal lahir</t>
  </si>
  <si>
    <t>Tuliskan Jenis Kelamin</t>
  </si>
  <si>
    <t>Tuliskan Pendidikan terakhir</t>
  </si>
  <si>
    <t>Tuliskan Tahun Penilaian</t>
  </si>
  <si>
    <t xml:space="preserve">Tuliskan masa Penilaian </t>
  </si>
  <si>
    <t>Tuliskan Tanggal Penilaian (gunakan tanda petik satu ['])</t>
  </si>
  <si>
    <t>LAPORAN DAN EVALUASI</t>
  </si>
  <si>
    <t>Nama Sekolah</t>
  </si>
  <si>
    <t>Alamat Sekolah</t>
  </si>
  <si>
    <t>Periode Penilaian</t>
  </si>
  <si>
    <t>S.d</t>
  </si>
  <si>
    <t>PERSETUJUAN</t>
  </si>
  <si>
    <t>semua aspek yang ditulis / dilaporkan dalam format ini dan menyatakan setuju.</t>
  </si>
  <si>
    <t>Nama Penilai</t>
  </si>
  <si>
    <t>Tanda tangan</t>
  </si>
  <si>
    <t>JANGKA WAKTU PENILAIAN</t>
  </si>
  <si>
    <t>PENILAIAN PENGEMBANGAN PROFESIONAL</t>
  </si>
  <si>
    <t>NUPTK</t>
  </si>
  <si>
    <t xml:space="preserve">Jabatan </t>
  </si>
  <si>
    <t>Jabatan</t>
  </si>
  <si>
    <t>28 Tahun</t>
  </si>
  <si>
    <t>S-2</t>
  </si>
  <si>
    <t>-</t>
  </si>
  <si>
    <t>0122/PK-G/XI/2022</t>
  </si>
  <si>
    <t>17 Juli 2022</t>
  </si>
  <si>
    <t>Unit Kerja</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</si>
  <si>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</si>
  <si>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</si>
  <si>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</si>
  <si>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</si>
  <si>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</si>
  <si>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</si>
  <si>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</si>
  <si>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</si>
  <si>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</si>
  <si>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</si>
  <si>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</si>
  <si>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</si>
  <si>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</si>
  <si>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</si>
  <si>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</si>
  <si>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</si>
  <si>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</si>
  <si>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</si>
  <si>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</si>
  <si>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</si>
  <si>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</si>
  <si>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</si>
  <si>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</si>
  <si>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</si>
  <si>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</si>
  <si>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</si>
  <si>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</si>
  <si>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</si>
  <si>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</si>
  <si>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</si>
  <si>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</si>
  <si>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Tuliskan pangkat / Golongan dan TMT Gol.</t>
  </si>
  <si>
    <t>v</t>
  </si>
  <si>
    <t>Perempuan</t>
  </si>
  <si>
    <t>Tuliskan Jabatan Guru sebagai Kepala Sekolah</t>
  </si>
  <si>
    <t>19660605 199403 1 012</t>
  </si>
  <si>
    <t>Tuliskan Nama Guru/KS yang dinilai</t>
  </si>
  <si>
    <t>Tuliskan Masa kerja sebagai guru</t>
  </si>
  <si>
    <t xml:space="preserve">Tuliskan Spesialisasi Pendidikan </t>
  </si>
  <si>
    <t>TINGKAT KOMPETENSI</t>
  </si>
  <si>
    <t>1.</t>
  </si>
  <si>
    <t>2.</t>
  </si>
  <si>
    <t>3.</t>
  </si>
  <si>
    <t>4.</t>
  </si>
  <si>
    <t>Pangkat / Gol. / TMT</t>
  </si>
  <si>
    <t>Pangkat/Jab./Gol.</t>
  </si>
  <si>
    <t>Tahun penilaian</t>
  </si>
  <si>
    <t>Kabupaten/Kota</t>
  </si>
  <si>
    <t>Total</t>
  </si>
  <si>
    <t>PENILAIAN</t>
  </si>
  <si>
    <t>HASIL PENILAIAN</t>
  </si>
  <si>
    <t>PROPORSI</t>
  </si>
  <si>
    <t>NILAI</t>
  </si>
  <si>
    <t xml:space="preserve">Perolehan Angka Kredit  per tahun bagi </t>
  </si>
  <si>
    <t>Rerata Kuesioner Guru</t>
  </si>
  <si>
    <t>Rerata Kuesioner Siswa</t>
  </si>
  <si>
    <t>Sesuai dengan permenegpan RB 16-2009</t>
  </si>
  <si>
    <t>Rerata Kuesionar Ortu</t>
  </si>
  <si>
    <t>AKK Min</t>
  </si>
  <si>
    <t>AKPKB Min</t>
  </si>
  <si>
    <t>AKP Min</t>
  </si>
  <si>
    <t>ke</t>
  </si>
  <si>
    <t>y =</t>
  </si>
  <si>
    <t>Ketidak hadiran Tanpa Keterangan</t>
  </si>
  <si>
    <t>Hari</t>
  </si>
  <si>
    <t>Sebutan</t>
  </si>
  <si>
    <t>Tim Penilai,</t>
  </si>
  <si>
    <t>Yang dinilai,</t>
  </si>
  <si>
    <t>KOMPETENSI 1</t>
  </si>
  <si>
    <t>KOMPETENSI 3</t>
  </si>
  <si>
    <t>KOMPETENSI 2</t>
  </si>
  <si>
    <t>JUMLAH SKOR</t>
  </si>
  <si>
    <t>JENJANG</t>
  </si>
  <si>
    <t>Propinsi</t>
  </si>
  <si>
    <t>Guru (KS) yang dinilai,</t>
  </si>
  <si>
    <t>Nama Guru / KS</t>
  </si>
  <si>
    <t>Tugas Pokok</t>
  </si>
  <si>
    <t>TIDAK HADIR</t>
  </si>
  <si>
    <t>SKOR PERSENTASE</t>
  </si>
  <si>
    <t>Bulan dan Tahun</t>
  </si>
  <si>
    <t>Terlambat</t>
  </si>
  <si>
    <t>Pulang Cepat</t>
  </si>
  <si>
    <t>Jumlah</t>
  </si>
  <si>
    <t>Konversi</t>
  </si>
  <si>
    <t>Tanpa Keterangan</t>
  </si>
  <si>
    <t>Jumlah Tidak Hadir</t>
  </si>
  <si>
    <t>Tidak Hadir</t>
  </si>
  <si>
    <t>Hadir</t>
  </si>
  <si>
    <t>(menit)</t>
  </si>
  <si>
    <t>(hari)</t>
  </si>
  <si>
    <t>(1)</t>
  </si>
  <si>
    <t>(2)</t>
  </si>
  <si>
    <t>(3)</t>
  </si>
  <si>
    <t>(4)</t>
  </si>
  <si>
    <t>(5)</t>
  </si>
  <si>
    <t>(6)</t>
  </si>
  <si>
    <t>(7)</t>
  </si>
  <si>
    <t>(8)</t>
  </si>
  <si>
    <t>(9)</t>
  </si>
  <si>
    <t>(10)</t>
  </si>
  <si>
    <t>INDEKS PERSENTASE KEHADIRAN</t>
  </si>
  <si>
    <t>Observer</t>
  </si>
  <si>
    <t xml:space="preserve">Tugas Pokok </t>
  </si>
  <si>
    <t>Hasil Nilai</t>
  </si>
  <si>
    <t>No</t>
  </si>
  <si>
    <t>Komponen</t>
  </si>
  <si>
    <t>Pernyataan</t>
  </si>
  <si>
    <t>Jumlah Per Skor</t>
  </si>
  <si>
    <t>Jumlah Skor</t>
  </si>
  <si>
    <t xml:space="preserve">Hasil </t>
  </si>
  <si>
    <t>Skor Maksimum = Jumlah indikator x 2</t>
  </si>
  <si>
    <t>Akhir</t>
  </si>
  <si>
    <t>Nilai Kinerja= (Jumlah skor/skor maksimum) x 100</t>
  </si>
  <si>
    <t>Hubungan sosial dengan peserta didik</t>
  </si>
  <si>
    <t>Komunikasi</t>
  </si>
  <si>
    <t>Kepercayaan dalam memberikan pendidikan</t>
  </si>
  <si>
    <t>guru dengan tugas utama ………………………………...…</t>
  </si>
  <si>
    <t>DENGAN PENILAIAN 360 DERAJAT DAN KEHADIRAN</t>
  </si>
  <si>
    <t>B. FORMAT IDENTITAS DIRI</t>
  </si>
  <si>
    <t xml:space="preserve">Nama  </t>
  </si>
  <si>
    <t>NIP / No. Seri Krpeg</t>
  </si>
  <si>
    <t>IDENTITAS PENILAI</t>
  </si>
  <si>
    <t>Kepribadian</t>
  </si>
  <si>
    <t>1. Menjelaskan konsep, materi, dan struktur dari suatu disiplin ilmu yang relevan.</t>
  </si>
  <si>
    <t>2. Menganalisis prasyarat untuk menguasai konsep dari suatu disiplin ilmu.</t>
  </si>
  <si>
    <t>3. Menjelaskan keterkaitan suatu konsep dengan konsep yang lain</t>
  </si>
  <si>
    <t>4. Mengevaluasi konsep, struktur, dan materi pada kurikulum.</t>
  </si>
  <si>
    <t>Menyusun konsep menjadi alur belajar yang urut dan meningkat kompleksitasnya.</t>
  </si>
  <si>
    <t>Menyusun konsep dan menjelaskan prasyaratnya untuk menjadi alur belajar yang urut dan meningkat kompleksitasnya.</t>
  </si>
  <si>
    <t>Menyusun konsep dan keterkaitannya dengan konsep dari disiplin ilmu yang berbeda menjadi alur belajar yang urut dan meningkat kompleksitasnya.</t>
  </si>
  <si>
    <t xml:space="preserve">Mampu menggerakkan guru lain dalam menyusun alur belajar yang meningkat kompleksitasnya berdasarkan urutan konsep dari suatu disiplin ilmu maupun lintas disiplin ilmu. </t>
  </si>
  <si>
    <t>1. Menjelaskan proses belajar yang dialami murid.</t>
  </si>
  <si>
    <t>2. Menjelaskan kebutuhan murid termasuk murid berkebutuhan khusus.</t>
  </si>
  <si>
    <t>3. Mengidentifikasi tahap perkembangan dan latar belakang murid.</t>
  </si>
  <si>
    <t>4. Menjabarkan tahap penguasaan kompetensi dari disiplin tertentu.</t>
  </si>
  <si>
    <t>Menjelaskan tahap penguasaan pengetahuan murid berdasarkan pemahaman terhadap proses belajar, kebutuhan, tahap perkembangan, dan latar belakang murid.</t>
  </si>
  <si>
    <t>Menjelaskan tahap penguasaan pengetahuan murid berdasarkan pemahaman terhadap proses belajar, kebutuhan, tahap perkembangan, dan latar belakang murid untuk mengetahui kemampuan awal murid dan memilih strategi pembelajaran yang tepat.</t>
  </si>
  <si>
    <t>Menjelaskan tahap penguasaan pengetahuan murid berdasarkan pemahaman terhadap proses belajar, kebutuhan, tahap perkembangan, dan latar belakang murid untuk mengetahui kemampuan awal murid dan menerapkan diferrensial strategi pembelajaran.</t>
  </si>
  <si>
    <t>Membantu guru lain menganalisis tahap penguasaan pengetahuan murid berdasarkan pemahaman terhadap proses belajar, kebutuhan, tahap perkembangan, dan latar belakang murid untuk mengetahui kemampuan awal murid dan memilih strategi pembelajaran yang tepat, serta menerapkan
diferensiasi strategi pembelajaran.</t>
  </si>
  <si>
    <t>1. Menganalisis perkembangan murid, kurikulum,dan profil pelajar Pancasila.</t>
  </si>
  <si>
    <t>2. Menetapkan urutan hasil belajar sesuai dengan tahap penguasaan kompetensi murid.</t>
  </si>
  <si>
    <t>3. Merumuskan tujuan belajar yang dapat diukur dan menunjukkan capaian murid.</t>
  </si>
  <si>
    <t>4. Memastikan tujuan belajar yang mencakup keragaman perkembangan murid.</t>
  </si>
  <si>
    <t xml:space="preserve">Menetapkan tujuan belajar sesuai dengan perkembangan murid, kurikulum, dan profil pelajar Pancasila. </t>
  </si>
  <si>
    <t xml:space="preserve">Menetapkan tujuan belajar yang menantang dan realistis sesuai dengan perkembangan murid, kurikulum, dan profil pelajar Pancasila, dan memahami cara melakukan asesmennya. </t>
  </si>
  <si>
    <t>Menetapkan tujuan belajar yang bervariasi, menantang, dan realistis sesuai dengan perkembangan murid, kurikulum, dan profil pelajar Pancasila dan
melakukan asesmen yang bervariasi.</t>
  </si>
  <si>
    <t>Membantu guru lain menetapkan tujuan belajar yang bervariasi, menantang, dan realistis sesuai dengan perkembangan murid, kurikulum, dan profil pelajar Pancasila dan melakukan asesmen.</t>
  </si>
  <si>
    <t>1. Melakukan dan mendorong praktik komunikasi positif di lingkungan belajar.</t>
  </si>
  <si>
    <t>2. Mengikutsertakan murid dalam perencanaan, pelaksanaan, dan refleksi belajar.</t>
  </si>
  <si>
    <t>3. Mengembangkan kesepakatan dan kebiasaan positif di lingkungan belajar.</t>
  </si>
  <si>
    <t>4. Membangun kepercayaan diri dan menanamkan harapan yang tinggi pada murid.</t>
  </si>
  <si>
    <t>5. Memotivasi murid berdasarkan konsep motivasi intrinsik.</t>
  </si>
  <si>
    <t>6. Mengelola perilaku murid yang sulit dengan tetap menghargai hak anak tersebut.</t>
  </si>
  <si>
    <t xml:space="preserve">Menggunakan beberapa strategi komunikasi dalam mengembangkan dan memelihara lingkungan belajar yang memungkinkan murid belajar secara aman dan nyaman. </t>
  </si>
  <si>
    <t>Menggunakan berbagai strategi komunikasi yang positif dan efektif dalam mengikutsertakan murid mengelola kesepakatan dan kebiasaan kelas yang
memfasilitasi murid belajar secara aman dan nyaman.</t>
  </si>
  <si>
    <t>Mengembangkan kelas sebagai sistem sosial yang merencanakan, mengatur, dan mewujudkan lingkungan kelas yang memfasilitasi murid belajar secara aman dan nyaman.</t>
  </si>
  <si>
    <t xml:space="preserve">Mengembangkan kelas sebagai sistem sosial yang merencanakan, mengatur, dan mewujudkan lingkungan kelas yang memfasilitasi murid belajar secara aman dan nyaman dalam berbagai konteks sekolah dan tantangan yang berbeda. </t>
  </si>
  <si>
    <t>1. Menyusun desain pembelajaran sesuai dengan tujuan, bermakna, dan mengikutsertakan murid.</t>
  </si>
  <si>
    <t>2. Memastikan desain pembelajaran yang disusun relevan dengan tantangan di sekitar sekolah.</t>
  </si>
  <si>
    <t>3. Melaksanakan pembelajaran yang dinamis dan menumbuhkan kegemaran belajar murid.</t>
  </si>
  <si>
    <t>4. Melaksanakan pembelajaran yang menumbuhkan kemampuan bernalar kritis murid.</t>
  </si>
  <si>
    <t>5. Merefleksikan desain dan praktik pembelajaran serta menindaklanjutinya.</t>
  </si>
  <si>
    <t>Menyusun desain dan melaksanakan pembelajaran sesuai dengan tujuan, bermakna, dan mengikutsertakan murid yang menumbuhkan kegemaran belajar murid.</t>
  </si>
  <si>
    <t>Menyusun desain dan melaksanakan pembelajaran yang dinamis sesuai dengan tujuan, bermakna, dan mengikutsertakan murid, serta relevan dengan tantangan lingkungan sekitar sekolah untuk menumbuhkan kegemaran belajar dan kemampuan bernalar kritis murid.</t>
  </si>
  <si>
    <t>Menyusun desain dan melaksanakan pembelajaran yang dinamis sesuai tujuan, bermakna, dan mengikutsertakan murid, serta relevan dengan  tantangan lingkungan sekitar sekolah untuk memastikan tumbuhnya kegemaran belajar dan kemampuan bernalar kritis diikuti dengan refleksi bersama murid serta menindaklanjutinya.</t>
  </si>
  <si>
    <t xml:space="preserve">Membimbing guru lain dalam menyusun desain dan melaksanakan pembelajaran yang dinamis sesuai tujuan, bermakna, dan mengikutsertakan murid, serta relevan dengan tantangan lingkungan sekitar sekolah untuk memastikan tumbuhnya kegemaran belajar dan kemampuan bernalar kritis diikuti dengan refleksi bersama murid serta menindaklanjutinya. </t>
  </si>
  <si>
    <t>1. Merancang asesmen sesuai dengan tujuan dan bermakna bagi murid.</t>
  </si>
  <si>
    <t>2. Melakukan asesmen secara obyektif dan relevan bagi murid.</t>
  </si>
  <si>
    <t>3. Memberi umpan balik yang spesifik dan bermakna bagi murid.</t>
  </si>
  <si>
    <t>4. Menyusun laporan belajar yang relevan dan mudah dipahami.</t>
  </si>
  <si>
    <t>5. Menyampaikan laporan belajar melalui komunikasi yang dialogis.</t>
  </si>
  <si>
    <t>6. Menganalisis hasil asesmen sebagai bahan untuk perbaikan pembelajaran.</t>
  </si>
  <si>
    <t xml:space="preserve">Merancang minimal satu bentuk asesmen yang sesuai dengan tujuan dan bermakna, melakukan asesmen secara obyektif dan relevan, memberi umpan balik, serta menyampaikan laporan belajar kepada murid/wali murid. </t>
  </si>
  <si>
    <t>Merancang beragam asesmen yang sesuai dengan tujuan dan bermakna, melakukan asesmen secara obyektif dan relevan, memberi umpan balik yang
spesifik dan bermakna, menyampaikan laporan belajar kepada wali murid dan murid, dan menggunakan hasil asesmen untuk meningkatkan kualitas belajar.</t>
  </si>
  <si>
    <t>Merancang beragam asesmen yang sesuai dengan tujuan dan bermakna, melakukan asesmen secara obyektif dan relevan, membiasakan memberi umpan balik yang spesifik dan bermakna, menyampaikan laporan belajar kepada wali murid dan murid, dan menganalisis hasil asesmen sebagai bahan untuk perbaikan pembelajaran.</t>
  </si>
  <si>
    <t>Membimbing guru lain dalam merancang beragam asesmen yang sesuai dengan tujuan dan bermakna, melakukan asesmen secara obyektif dan relevan, membiasakan memberi umpan balik yang spesifik dan bermakna, menyampaikan laporan belajar kepada wali murid dan murid, dan menganalisis hasil asesmen sebagai bahan untuk perbaikan pembelajaran.</t>
  </si>
  <si>
    <t>3. Menyediakan peran yang relevan dan bermakna bagi orang tua/wali murid dan masyarakat dalam pembelajaran.</t>
  </si>
  <si>
    <t>Menunjukkan sikap positif terhadap keikutsertaan orang tua/wali murid dan masyarakat dalam pembelajaran.</t>
  </si>
  <si>
    <t>Memberi kesempatan bagi orang tua/wali murid dan masyarakat untuk ikut serta dalam pembelajaran sesuai konteks dan bermakna.</t>
  </si>
  <si>
    <t>Berkolaborasi dengan guru lain dalam menyediakan kesempatan bagi orang tua/wali murid dan masyarakat untuk ikut serta berperan dalam pembelajaran sesuai konteks dan bermakna.</t>
  </si>
  <si>
    <t>Menginisiasi baik secara mandiri maupun berkolaborasi dengan guru lain dalam menyediakan kesempatan bagi orang tua/wali murid dan masyarakat
untuk ikut serta berperan dalam pembelajaran sesuai konteks dan bermakna.</t>
  </si>
  <si>
    <t>1. Melakukan refleksi terhadap praktik pembelajaran dan pendidikan.</t>
  </si>
  <si>
    <t>2. Menemukan aspek kekuatan dan kelemahan sebagai guru.</t>
  </si>
  <si>
    <t>3. Menetapkan tujuan dan rencana pengembangan diri.</t>
  </si>
  <si>
    <t>4. Menentukan cara dan beradaptasi dalam melakukan pengembangan diri.</t>
  </si>
  <si>
    <t>Melakukan refleksi terhadap praktik pembelajaran dan pendidikan untuk mengetahui aspek kekuatan dan kelemahan sebagai guru.</t>
  </si>
  <si>
    <t>Melakukan refleksi terhadap praktik pembelajaran dan pendidikan berdasarkan penilaian diri dan umpan balik dari murid sehingga dapat menganalisis
aspek kekuatan dan kelemahan sebagai guru.</t>
  </si>
  <si>
    <t>Melakukan refleksi terhadap praktik pembelajaran dan pendidikan berdasarkan penilaian diri dan umpan balik dari murid dan/atau rekan kerja sehingga
dapat menganalisis aspek kekuatan dan kelemahan sebagai guru dalam melakukan pengembangan diri yang berdampak pada peningkatan kualitas
pembelajaran dan pendidikan.</t>
  </si>
  <si>
    <t>Menginisiasi refleksi kolaboratif dengan warga sekolah secara berkala terhadap praktik pembelajaran dan pendidikan sehingga dapat menganalisis  aspek kekuatan dan kelemahan sebagai guru dalam melakukan pengembangan praktik pembelajaran dan pendidikan yang berdampak pada peningkatan kualitas pembelajaran dan pendidikan.</t>
  </si>
  <si>
    <t>1. Mengaktualisasikan makna, tujuan, dan pandangan hidup guru berdasarkan
keyakinannya terhadap Tuhan Yang Maha Esa.</t>
  </si>
  <si>
    <t>2. Mengelola emosi agar berdampak positif terhadap fungsi dan perannya sebagai guru.</t>
  </si>
  <si>
    <t>3. Menggunakan prinsip moral dalam pengambilan keputusan.</t>
  </si>
  <si>
    <t>4. Melaksanakan pembelajaran sesuai dengan perilaku kerja yang mengacu pada kode
etik guru.</t>
  </si>
  <si>
    <t>5. Menerapkan strategi untuk menghindari pelanggaran kode etik guru dan konflik
kepentingan.</t>
  </si>
  <si>
    <t>Mengelola emosi, menggunakan prinsip moral, dan menunjukkan keyakinan terhadap Tuhan yang Maha Esa untuk berperilaku kerja yang mengacu pada kode etik guru.</t>
  </si>
  <si>
    <t>Mengelola emosi, menggunakan prinsip moral, dan menunjukkan keyakinan terhadap Tuhan yang Maha Esa untuk mengembangkan perilaku kerja dan
pembelajaran yang mengacu pada kode etik guru.</t>
  </si>
  <si>
    <t xml:space="preserve">Mengelola emosi, menggunakan prinsip moral, dan menunjukkan keyakinan terhadap Tuhan yang Maha Esa untuk mengembangkan perilaku kerja dan pembelajaran yang mengacu pada kode etik guru, serta mengantisipasi pelanggaran kode etik guru dan menghindari konflik kepentingan. </t>
  </si>
  <si>
    <t xml:space="preserve">Membimbing guru lain dalam mengelola emosi, menggunakan prinsip moral, dan menunjukkan keyakinan terhadap Tuhan yang Maha Esa untuk mengembangkan perilaku kerja dan pembelajaran yang mengacu pada kode etik guru serta mengantisipasi terjadinya pelanggaran kode etik guru dan menghindari konflik kepentingan. </t>
  </si>
  <si>
    <t>1. Melakukan interaksi aktif dengan menjaga dan menghormati hak anak</t>
  </si>
  <si>
    <t>2. Menunjukkan kepedulian terhadap keselamatan dan keamanan anak, baik sebagai individu maupun kelompok.</t>
  </si>
  <si>
    <t>3. Melakukan refleksi praktik dan kebiasaan bekerja yang berorientasi pada anak.</t>
  </si>
  <si>
    <t>C.3</t>
  </si>
  <si>
    <t>Melakukan dan menjelaskan cara berinteraksi dengan anak dengan menjaga dan menghormati hak anak.</t>
  </si>
  <si>
    <t>Melakukan interaksi aktif dengan anak dengan menjaga dan menghormati hak anak, baik sebagai individu dan kelompok dan melakukan refleksi interaksi dengan anak.</t>
  </si>
  <si>
    <t>Melakukan interaksi praktik dan kebiasaan bekerja serta memberikan respons yang berpihak pada anak dengan menjaga dan menghormati hak anak, baik sebagai individu dan kelompok menghadapi situasi yang mengancam keselamatan dan keamanan.</t>
  </si>
  <si>
    <t>Menginisiasi kolaborasi dengan guru lain untuk melakukan refleksi praktik dan kebiasaan bekerja untuk meningkatkan kualitas kerja yang menjaga dan menghormati hak anak, serta memastikan keselamatan dan keamanan, baik sebagai individu dan kelompok .</t>
  </si>
  <si>
    <t>1. Mengenali dan menghormati perbedaan dalam konteks kebinekaan.</t>
  </si>
  <si>
    <t>2. Mengakui dan menerima keberagaman kebutuhan pengembangan potensi orang lain.</t>
  </si>
  <si>
    <t>3. Merencanakan dan melaksanakan pengembangan potensi secara kolaboratif.</t>
  </si>
  <si>
    <t>4. Melakukan refleksi terhadap aktivitas kolaborasi pengembangan potensi.</t>
  </si>
  <si>
    <t>5. Menerapkan hasil pengembangan potensi untuk menumbuhkan perilaku kerja.</t>
  </si>
  <si>
    <t>C.4</t>
  </si>
  <si>
    <t>Mengetahui perlunya pengembangan potensi melalui kolaborasi dengan menghargai perbedaan.</t>
  </si>
  <si>
    <t>Melakukan kolaborasi dengan teman sejawat dan melakukan refleksi berdasarkan data dan fakta terhadap praktik pengembangan potensi yang  dilakukan untuk menumbuhkan perilaku kerja.</t>
  </si>
  <si>
    <t>Menginisiasi untuk melakukan kolaborasi dengan teman sejawat dan melakukan refleksi berdasarkan data dan fakta terhadap berbagai praktik pengembangan potensi yang dilakukan untuk menumbuhkan perilaku kerja.</t>
  </si>
  <si>
    <t xml:space="preserve">Membimbing guru lain untuk melakukan kolaborasi dengan teman sejawat dan melakukan refleksi berdasarkan data dan fakta terhadap berbagai praktik pengembangan potensi yang dilakukan untuk menumbuhkan perilaku kerja. </t>
  </si>
  <si>
    <t>1. Mengikuti secara aktif berbagai kegiatan jejaring dan organisasi profesi.</t>
  </si>
  <si>
    <t>2. Melakukan eksplorasi beragam pengalaman belajar dari kegiatan jejaring dan organisasi profesi untuk mengembangkan karier.</t>
  </si>
  <si>
    <t>3. Menghasilkan karya dan/atau memberikan layanan yang bermakna dari kegiatan jejaring dan organisasi profesi untuk mengembangkan karier.</t>
  </si>
  <si>
    <t>C.5</t>
  </si>
  <si>
    <t>Mengikuti kegiatan jejaring dan organisasi profesi untuk mengembangkan karier.</t>
  </si>
  <si>
    <t>Mengikuti secara aktif kegiatan jejaring dan organisasi profesi untuk mengekplorasi beragam pengalaman belajar yang relevan dengan kebutuhan belajar untuk mengembangkan karier.</t>
  </si>
  <si>
    <t>Membuat karya dan/atau memberikan layanan yang bermakna, berbagi praktik baik pembelajaran, dan mengambil beragam peran pada kegiatan jejaring dan organisasi profesi yang relevan dengan kebutuhan belajar untuk mengembangkan karier.</t>
  </si>
  <si>
    <t>Membimbing guru lain dalam membuat karya dan/atau memberikan layanan yang bermakna, dalam berbagi praktik baik pembelajaran, dan dalam mengambil beragam peran pada kegiatan jejaring dan organisasi profesi yang relevan dengan kebutuhan belajar untuk mengembangkan karier.</t>
  </si>
  <si>
    <t>KOMPETENSI</t>
  </si>
  <si>
    <t>Jumlah (Hasil Penilaian Kompetensi Profesional Guru)</t>
  </si>
  <si>
    <t>Guru yang dinilai,</t>
  </si>
  <si>
    <t>PENILAIAN GURU / PENDIDIK OLEH TEMAN SEJAWAT</t>
  </si>
  <si>
    <t xml:space="preserve">Perilaku Guru sehari-hari </t>
  </si>
  <si>
    <t xml:space="preserve">Guru mentaati peraturan yang berlaku di sekolah </t>
  </si>
  <si>
    <t>Guru bekerja sesuai jadwal yang ditetapkan</t>
  </si>
  <si>
    <t>Guru berpakaian rapi dan/atau sopan</t>
  </si>
  <si>
    <t>Guru  rajin mengikuti upacara bendera</t>
  </si>
  <si>
    <t>Guru berprilaku baik terhadap saya dan guru lain</t>
  </si>
  <si>
    <t>Guru bersedia menerima kritik dan saran dari saya atau guru lain</t>
  </si>
  <si>
    <t>Guru dapat menjadi teladan bagi saya dan teman-teman</t>
  </si>
  <si>
    <t>Guru ikut aktif menjaga lingkungan sekolah bebas dari asap rokok</t>
  </si>
  <si>
    <t>Guru berpartisipasi aktif dalam kegiatan ekstrakurikuler</t>
  </si>
  <si>
    <t>Guru berpartisispasi aktif dalam kegiatan peningkatan prestasi sekolah</t>
  </si>
  <si>
    <t>Hubungan Guru dengan Teman Sejawat</t>
  </si>
  <si>
    <t xml:space="preserve">Guru bersikap ramah kepada saya atau orang lain. </t>
  </si>
  <si>
    <t>Guru berbahasa santun kepada saya atau orang lain.</t>
  </si>
  <si>
    <t>Guru memberi motivasi kepada saya atau teman-teman guru lain</t>
  </si>
  <si>
    <t>Guru pandai berkomunikasi secara lisan atau tertulis</t>
  </si>
  <si>
    <t>Guru memotivasi diri dan rekan sejawat secara aktif dan kreatif dalam melaksanakan proses pendidikan.</t>
  </si>
  <si>
    <t>Guru menciptakan suasana kekeluargaan di dalam dan luar sekolah.</t>
  </si>
  <si>
    <t>Guru mudah bekerjasama dengan saya atau guru lainnya</t>
  </si>
  <si>
    <t>Guru bersedia membantu menyelesaikan masalah saya dan guru lainnya</t>
  </si>
  <si>
    <t>Guru menghargai kemampuan saya dan guru lainnya</t>
  </si>
  <si>
    <t xml:space="preserve">Perilaku Profesional Guru </t>
  </si>
  <si>
    <t>Guru memiliki kretivitas dalam pembelajaran</t>
  </si>
  <si>
    <t>Guru  memiliki pengetahuan dan keterampilan Teknologi Informasi (TI) yang memadai</t>
  </si>
  <si>
    <t>Guru memiliki perangkat pembelajaran yang lengkap</t>
  </si>
  <si>
    <t>Guru ada di sekolah meskipun  tidak mengajar di kelas</t>
  </si>
  <si>
    <t>Guru memulai  pembelajaran tepat waktu</t>
  </si>
  <si>
    <t>Guru mengakhiri pembelajaran tepat waktu</t>
  </si>
  <si>
    <t>Guru memberikan tugas kepada peserta didik apa bila berhalangan hadir untuk mengajar</t>
  </si>
  <si>
    <t>Guru  memberi informasi kepada saya atau guru lain jika berhalangan hadir untuk mengajar</t>
  </si>
  <si>
    <t>Guru memperlakukan peserta didik dengan penuh kasih sayang</t>
  </si>
  <si>
    <t>PENILAIAN GURU / PENDIDIK OLEH PESERTA DIDIK</t>
  </si>
  <si>
    <t>Penguasaan Materi</t>
  </si>
  <si>
    <t>Guru menyampaikan materi pelajaran dengan contoh kehidupan sehari-hari</t>
  </si>
  <si>
    <t>Guru menjelaskan materi Pelajaran dari buku paket dan sumber belajar lainnya</t>
  </si>
  <si>
    <t>Guru memberikan contoh atau permasalahan yang berhubungan dengan keadaan saat ini</t>
  </si>
  <si>
    <t>Guru Mengajar sesuai dengan materi pelajaran</t>
  </si>
  <si>
    <t>Kemahiran dalam mengajar</t>
  </si>
  <si>
    <t>Guru menyampaikan kegiatan yang akan dilakukan selama pembelajaran</t>
  </si>
  <si>
    <t>Guru memberikan motivasi kepada saya dan teman-teman</t>
  </si>
  <si>
    <t>Guru menyampaikan materi pelajaran dengan mudah dimengerti</t>
  </si>
  <si>
    <t>Guru mengajar dengan cara yang bervariasi misalnya diskusi, demonstrasi, tanya jawab, ceramah dan lain-lain</t>
  </si>
  <si>
    <t>Guru berbicara dengan jelas ketika menyampaikan materi pelajaran</t>
  </si>
  <si>
    <t>Guru meminta belajar secara berkelompok</t>
  </si>
  <si>
    <t>Guru mengajar secara menyenangkan dan menarik</t>
  </si>
  <si>
    <t>Guru terampil menggunakan alat bantu saat mengajar</t>
  </si>
  <si>
    <t>Guru membimbing saya dan teman-teman ketika mengalami kesulitan</t>
  </si>
  <si>
    <t>Guru membuat suasana nyaman saat melaksanakan pembelajaran</t>
  </si>
  <si>
    <t>Guru memberikan kesempatan kepada saya dan teman-teman untuk bertanya dan menjawab</t>
  </si>
  <si>
    <t>Guru menghargai kemampuan saya dan teman-teman</t>
  </si>
  <si>
    <t>Guru memberikan nilai hasil belajar</t>
  </si>
  <si>
    <t>Guru memberikan tugas dalam pembelajaran</t>
  </si>
  <si>
    <t>Perilaku Guru sehari-hari</t>
  </si>
  <si>
    <t>Guru mengajak saya dan teman-teman untuk berprilaku baik</t>
  </si>
  <si>
    <t>Guru memberi contoh perilaku yang sesuai dengan aturan</t>
  </si>
  <si>
    <t>Guru menjalankan ibadah sesuai dengan ajaran agamanya</t>
  </si>
  <si>
    <t>Guru berpakaian rapih sesuai dengan aturan sekolah</t>
  </si>
  <si>
    <t>Guru menghargai perbedaan asal, suku, agama dan ras.</t>
  </si>
  <si>
    <t>Guru berbicara dengan santun</t>
  </si>
  <si>
    <t>Guru ramah</t>
  </si>
  <si>
    <t>Guru Sabar</t>
  </si>
  <si>
    <t>Guru memulai pembelajaran tepat waktu</t>
  </si>
  <si>
    <t>Guru memberikan tugas apabila berhalangan hadir</t>
  </si>
  <si>
    <t>Guru menjaga lingkungan sekolah tanpa asap rokok</t>
  </si>
  <si>
    <t>Guru menjaga kebersihan lingkungan sekolah</t>
  </si>
  <si>
    <t>Guru memulai dan mengakhiri pembelajaran dengan doa bersama</t>
  </si>
  <si>
    <t>Guru memperhatikan kebutuhan belajar saya dan teman-teman</t>
  </si>
  <si>
    <t>Guru menyebutkan nama saya dan teman-teman selama kegiatan pembelajaran atau kegiatan lainnya</t>
  </si>
  <si>
    <t>Guru memberi perhatian kepada saya dan teman-teman</t>
  </si>
  <si>
    <t>Guru memelihara komunikasi yang baik dengan semua peserta didik</t>
  </si>
  <si>
    <t>Guru mudah dihubungi pada saat diperlukan untuk diskusi</t>
  </si>
  <si>
    <t>Guru akrab dengan saya dan teman-teman</t>
  </si>
  <si>
    <t>Guru ikut serta dalam berbagai macam kegiatan sekolah (upacara, kegiatan keagamaan, senam bersama)</t>
  </si>
  <si>
    <t>PENILAIAN GURU / PENDIDIK OLEH ORANG TUA / WALI / KOMITE</t>
  </si>
  <si>
    <t>Guru memberitahukan perkembangan belajar putra / putri saya</t>
  </si>
  <si>
    <t xml:space="preserve">Guru memberi kesempatan berkomunikasi dengan saya yang berkaitan dengan perilaku atau kesulitan belajar </t>
  </si>
  <si>
    <t>Guru bekerjasama dengan orang tua untuk menyelesaikan kesulitan belajar putra / putri saya</t>
  </si>
  <si>
    <t>Guru berperan sebagai orang tua bagi putra / putri saya di sekolah</t>
  </si>
  <si>
    <t>Guru mengubahn perilaku putra / putri saya menjadi lebih baik</t>
  </si>
  <si>
    <t>Guru memberikan bimbingan dalam pembelajaran kepada putra / putri saya yang dapat dimanfaatkan dalam kehidupan sehari-hari</t>
  </si>
  <si>
    <t>Guru disenangi oleh putra / putri saya dan teman-temannya</t>
  </si>
  <si>
    <t>Guru mengembalikan hasil belajar (PR, Tugas, Hasil Ulangan) putra - putri saya dilengkapi dengan catatan</t>
  </si>
  <si>
    <t>PENILAIAN GURU / PENDIDIK OLEH DUNIA USAHA DAN DUNIA INDUSTRI (DU-DI)</t>
  </si>
  <si>
    <t>Guru menunjukkan sikap bertanggung jawab</t>
  </si>
  <si>
    <t>Guru menunjukkan sikap disiplin</t>
  </si>
  <si>
    <t>Guru peduli menjaga kebersihan lingkungan kerja</t>
  </si>
  <si>
    <t>Guru mencari informasi sarana atau sumberbelajar dari instansi / DUDI</t>
  </si>
  <si>
    <t>Guru melaksanakan sinkronisasi kompetensi dasar dengan instansi dan DUDI</t>
  </si>
  <si>
    <t>Guru mengkoordinasikan penempatan peserta didik untuk praktik kerja lapangan dengan instansi atau DUDI</t>
  </si>
  <si>
    <t>Guru memantau peserta didik selama praktik kerja lapangan</t>
  </si>
  <si>
    <t>Guru mengkoordinasikan penyusunan laporan jurnal praktik kerja lapangan dengan instansi atau DUDI</t>
  </si>
  <si>
    <t>PROFESIONAL GURU DAN PENILAI</t>
  </si>
  <si>
    <t>Nama Guru yang dinilai</t>
  </si>
  <si>
    <t>Laki-laki</t>
  </si>
  <si>
    <t>Dra. Ratih Purwasih, M.Pd.</t>
  </si>
  <si>
    <t>19680610 199903 2 001</t>
  </si>
  <si>
    <t>Magister Manajemen</t>
  </si>
  <si>
    <t>Drs. Dedi Sarjono M.Pd.</t>
  </si>
  <si>
    <t>SK. Tim PK-Guru SMK</t>
  </si>
  <si>
    <t>Pembina Tk.I / IV.b</t>
  </si>
  <si>
    <t>Tahun Penilaian</t>
  </si>
  <si>
    <t>(Persetujuan ini ditandatangani oleh penilai dan Guru yang dinilai)</t>
  </si>
  <si>
    <t>Penilai dan guru yang dinilai menyatakan telah membaca dan memahami</t>
  </si>
  <si>
    <t xml:space="preserve">Nama Guru </t>
  </si>
  <si>
    <t>IDENTITAS GURU YANG DINILAI</t>
  </si>
  <si>
    <t>Guru yang dinilai</t>
  </si>
  <si>
    <t>1. PENGETAHUAN PROFESIONAL</t>
  </si>
  <si>
    <t>1.1 Menganalisis struktur dan alur pengetahuan untuk pembelajaran.</t>
  </si>
  <si>
    <t>1.2 Menjabarkan tahap penguasaan kompetensi murid.</t>
  </si>
  <si>
    <t>1.3 Menetapkan tujuan belajar sesuai karakteristik murid, kurikulum, dan profil pelajar Pancasila.</t>
  </si>
  <si>
    <t>2. PRAKTIK PEMBELAJARAN PROFESIONAL</t>
  </si>
  <si>
    <t>2.1 Mengembangkan lingkungan kelas yang memfasilitasi murid belajar secara aman dan nyaman.</t>
  </si>
  <si>
    <t>2.2 Menyusun desain, melaksanakan, dan merefleksikan pembelajaran yang efektif.</t>
  </si>
  <si>
    <t>2.3 Melakukan asesmen, memberi umpan balik, dan menyampaikan laporan belajar.</t>
  </si>
  <si>
    <t>2.4 Mengikutsertakan orang tua/wali murid dan masyarakat dalam pembelajaran.</t>
  </si>
  <si>
    <t>3. PENGEMBANGAN PROFESI</t>
  </si>
  <si>
    <t>3.2 Menunjukkan kematangan spiritual, moral, dan emosi untuk berperilaku sesuai dengan kode etik guru.</t>
  </si>
  <si>
    <t>3.3 Menunjukkan praktik dan kebiasaan bekerja yang berorientasi pada anak.</t>
  </si>
  <si>
    <t>3.4 Melakukan pengembangan potensi secara gotong royong untuk menumbuhkan perilaku kerja.</t>
  </si>
  <si>
    <t>3.5 Berpartisipasi aktif dalam jejaring dan organisasi profesi untuk mengembangkan karier.</t>
  </si>
  <si>
    <t>KOMPETENSI PROFESIONAL GURU</t>
  </si>
  <si>
    <t>KODE PKG</t>
  </si>
  <si>
    <t>Nama Guru</t>
  </si>
  <si>
    <t xml:space="preserve">INSTRUMEN PENILAIAN PRILAKU KINERJA GURU / KEPALA SEKOLAH </t>
  </si>
  <si>
    <t>OLEH GURU/TEMAN SEJAWAT</t>
  </si>
  <si>
    <t xml:space="preserve">Nama Guru / KS </t>
  </si>
  <si>
    <t>NIP.</t>
  </si>
  <si>
    <t>Tugas Tambahan</t>
  </si>
  <si>
    <t>PERNYATAAN</t>
  </si>
  <si>
    <t>KOMPONEN</t>
  </si>
  <si>
    <t>Tidak ada bukti (Tidak  terpenuhi)</t>
  </si>
  <si>
    <t>Terpenuhi sebagian</t>
  </si>
  <si>
    <t>Seluruhnya terpenuhi</t>
  </si>
  <si>
    <t>I</t>
  </si>
  <si>
    <t>Prilaku sehari-hari</t>
  </si>
  <si>
    <t>II</t>
  </si>
  <si>
    <t>Hubungan dengan teman</t>
  </si>
  <si>
    <t>III</t>
  </si>
  <si>
    <t>Prilaku Profesional Guru</t>
  </si>
  <si>
    <t>JUMLAH SKOR SETIAP PERNYATAAN</t>
  </si>
  <si>
    <t>TOTAL SKOR</t>
  </si>
  <si>
    <t>Responden,</t>
  </si>
  <si>
    <t>OLEH PESERTA DIDIK/SISWA</t>
  </si>
  <si>
    <t>OLEH ORANG TUA / KOMITE</t>
  </si>
  <si>
    <t>OLEH DUNIA USAHA DAN INDUSTRI (DU-DI)</t>
  </si>
  <si>
    <t>……….., ……….20 ………</t>
  </si>
  <si>
    <t>.………………………………..</t>
  </si>
  <si>
    <t>: …………………………………………</t>
  </si>
  <si>
    <t>3.1 Menunjukkan kebiasaan refleksi untuk pengembangan diri secara mandiri.</t>
  </si>
  <si>
    <t>DESKRIPSI SIMPULAN HASIL EVALUASI</t>
  </si>
  <si>
    <t>KODE</t>
  </si>
  <si>
    <t>CAPAIAN</t>
  </si>
  <si>
    <t>Hasil Evaluasi</t>
  </si>
  <si>
    <t>Deskripsi Capaian</t>
  </si>
  <si>
    <t>Persentase Nilai PK-Guru dari Kehadiran</t>
  </si>
  <si>
    <t>Nilai Akhir PK-Guru</t>
  </si>
  <si>
    <t xml:space="preserve">Tim / KS / Pengawas*, </t>
  </si>
  <si>
    <t>Atasan (Penilai)</t>
  </si>
  <si>
    <t>Guru menjawab pertanyaan dengan jelas dan benar</t>
  </si>
  <si>
    <t>Guru berpakaian rapih dan sopan sesuai dengan aturan sekolah</t>
  </si>
  <si>
    <t>Guru mengubah perilaku putra / putri saya menjadi lebih baik</t>
  </si>
  <si>
    <t>Guru berpakaian rapih dan sopan</t>
  </si>
  <si>
    <t>Guru berbicara santun dan bersikap ramah</t>
  </si>
  <si>
    <t xml:space="preserve">INSTRUMEN MODEL PENILAIAN KOMPETENSI PENGEMBANGAN PROFESIONAL GURU
</t>
  </si>
  <si>
    <t>: ……………………………………</t>
  </si>
  <si>
    <t>Tempat dan Tanggal</t>
  </si>
  <si>
    <t>1. Membangun komunikasi dan interaksi positif dengan orang tua/wali murid dan
masyarakat.</t>
  </si>
  <si>
    <t>2. Merancang dan melaksanakan pembelajaran yang mengikutsertakan orang tua/wali murid dan masyaraka.</t>
  </si>
  <si>
    <t>Mengetahui,</t>
  </si>
  <si>
    <t>Observer,</t>
  </si>
  <si>
    <t xml:space="preserve">Kepala Sekolah </t>
  </si>
  <si>
    <t>Tim PK / KS / Pengawas*</t>
  </si>
  <si>
    <t>……………………………………</t>
  </si>
  <si>
    <t>NIP. ………………………………..</t>
  </si>
  <si>
    <t>*) Coret yang tidak dibutuhkan,</t>
  </si>
  <si>
    <t>C</t>
  </si>
  <si>
    <t>REKAPITULASI KEHADIRAN GURU</t>
  </si>
  <si>
    <t>1. PEDAGOGIK</t>
  </si>
  <si>
    <t>Indikator Kompetensi:</t>
  </si>
  <si>
    <t>1.1 Lingkungan pembelajaran yang aman dan nyaman bagi peserta didik.</t>
  </si>
  <si>
    <t>Memahami penting dan manfaat lingkungan pembelajaran yang aman dan nyaman bagi peserta didik.</t>
  </si>
  <si>
    <t>Level 1</t>
  </si>
  <si>
    <t>Menerapkan strategi lingkungan pembelajaran yang aman dan nyaman bagi peserta didik</t>
  </si>
  <si>
    <t>Mengevaluasi strategi implementasi lingkungan pembelajaran yang aman dan nyaman bagi peserta didik dan merancang perbaikannya</t>
  </si>
  <si>
    <t>Berkolaborasi dengan rekan sejawat terkait strategi implementasi lingkungan pembelajaran yang aman dan nyaman bagi peserta didik</t>
  </si>
  <si>
    <t>Membimbing rekan sejawat dalam melakukan strategi implementasi lingkungan pembelajaran yang aman dan nyaman bagi peserta didik</t>
  </si>
  <si>
    <t>Level 2</t>
  </si>
  <si>
    <t>Level 3</t>
  </si>
  <si>
    <t>Level 4</t>
  </si>
  <si>
    <t>Level 5</t>
  </si>
  <si>
    <t>1.2 Pembelajaran efektif yang berpusat pada peserta didik</t>
  </si>
  <si>
    <t>Memahami penting dan manfaat pembelajaran efektif yang berpusat pada peserta didik</t>
  </si>
  <si>
    <t>Menerapkan pembelajaran efektif yang berpusat pada peserta didik</t>
  </si>
  <si>
    <t>Mengevaluasi pembelajaran efektif yang berpusat pada peserta didik dan merancang perbaikannya</t>
  </si>
  <si>
    <t>Berkolaborasi dengan rekan sejawat terkait pemilihan strategi implementasi pembelajaran efektif yang berpusat pada peserta didik</t>
  </si>
  <si>
    <t>Membimbing rekan sejawat dalam melakukan strategi implementasi pembelajaran efektif yang berpusat pada peserta didik</t>
  </si>
  <si>
    <t>1.3 Asesmen, umpan balik, dan pelaporan yang berpusat pada peserta didik</t>
  </si>
  <si>
    <t>INDIKATOR PERILAKU</t>
  </si>
  <si>
    <t>2. KOMPETENSI KEPRIBADIAN</t>
  </si>
  <si>
    <t>2.1. Kematangan moral, emosi, dan spiritual untuk berperilaku sesuai dengan kode etik guru</t>
  </si>
  <si>
    <t>2.2. Pengembangan diri melalui kebiasaan refleksi</t>
  </si>
  <si>
    <t>2.3. Orientasi berpusat pada peserta didik</t>
  </si>
  <si>
    <t>Memahami penting dan manfaat kematangan moral, emosi, dan spiritual untuk berperilaku sesuai dengan kode etik guru</t>
  </si>
  <si>
    <t>Menerapkan perilaku yang mencerminkan kematangan moral, emosi, dan spiritual untuk berperilaku sesuai dengan kode etik guru</t>
  </si>
  <si>
    <t>Mengevaluasi perilaku yang mencerminkan kematangan moral, emosi, dan spiritual untuk berperilaku sesuai dengan kode etik guru dan merencanakan perbaikannya</t>
  </si>
  <si>
    <t>Berkolaborasi dengan rekan sejawat terkait penerapan perilaku yang mencerminkan kematangan moral, emosi, dan spiritual untuk berperilaku sesuai dengan kode etik guru</t>
  </si>
  <si>
    <t>Membimbing rekan sejawat dalam penerapan perilaku yang mencerminkan kematangan moral, emosi, dan spiritual untuk berperilaku sesuai dengan kode etik guru</t>
  </si>
  <si>
    <t>Memahami penting dan manfaat pengembangan diri melalui kebiasaan refleksi</t>
  </si>
  <si>
    <t>Menerapkan pengembangan diri melalui kebiasaan refleksi</t>
  </si>
  <si>
    <t>Mengevaluasi penerapan pengembangan diri melalui kebiasaan refleksi serta merancang perbaikannya</t>
  </si>
  <si>
    <t>Berkolaborasi dengan rekan sejawat terkait penerapan pengembangan diri melalui kebiasaan refleksi</t>
  </si>
  <si>
    <t>Membimbing rekan sejawat dalam membudayakan pengembangan diri melalui kebiasaan refleksi</t>
  </si>
  <si>
    <t>Memahami pentingnya menempatkan peserta didik sebagai pusat dari pembelajaran</t>
  </si>
  <si>
    <t>Membiasakan pentingnya menempatkan peserta didik sebagai pusat dari pembelajaran</t>
  </si>
  <si>
    <t>Mengevaluasi kebiasaan dalam menempatkan peserta didik sebagai pusat dari pembelajaran dan merancang perbaikannya</t>
  </si>
  <si>
    <t>Berkolaborasi dengan rekan sejawat terkait kebiasaan dalam menempatkan peserta didik sebagai pusat dari pembelajaran</t>
  </si>
  <si>
    <t>Membimbing rekan sejawat dalam meningkatkan kebiasaan untuk menempatkan peserta didik sebagai pusat dari pembelajaran</t>
  </si>
  <si>
    <t>3. KOMPETENSI SOSIAL</t>
  </si>
  <si>
    <t>3.1. Kolaborasi untuk peningkatan pembelajaran</t>
  </si>
  <si>
    <t>Memahami fungsi kolaborasi untuk peningkatan kualitas pembelajaran</t>
  </si>
  <si>
    <t>Melakukan kolaborasi untuk peningkatan kualitas pembelajaran</t>
  </si>
  <si>
    <t>Mengevaluasi strategi kolaborasi untuk peningkatan kualitas pembelajaran dan merancang perbaikannya</t>
  </si>
  <si>
    <t>Berbagi praktik baik dengan rekan sejawat terkait strategi kolaborasi untuk peningkatan kualitas pembelajaran</t>
  </si>
  <si>
    <t>Membimbing rekan sejawat dalam melakukan strategi kolaborasi untuk peningkatan kualitas pembelajaran</t>
  </si>
  <si>
    <t>3.2. Keterlibatan orangtua/wali dan masyarakat dalam pembelajaran</t>
  </si>
  <si>
    <t>Memahami penting dan manfaat keterlibatan orangtua/wali dan masyarakat dalam pembelajaran</t>
  </si>
  <si>
    <t>Melibatkan orangtua/wali dan masyarakat dalam pembelajaran</t>
  </si>
  <si>
    <t>Mengevaluasi pelibatan orangtua/wali dan masyarakat dalam pembelajaran dan merancang strategi pelibatan yang lebih efektif</t>
  </si>
  <si>
    <t>Berkolaborasi dengan rekan sejawat terkait pelibatan orangtua/wali dan masyarakat yang efektif dalam pembelajaran</t>
  </si>
  <si>
    <t>Membimbing rekan sejawat untuk dapat melibatkan orangtua/wali dan masyarakat secara efektif dalam pembelajaran</t>
  </si>
  <si>
    <t>3.3. Keterlibatan dalam organisasi profesi dan jejaring yang lebih luas untuk peningkatan pembelajaran</t>
  </si>
  <si>
    <t>Memahami pentingnya keterlibatan dalam organisasi profesi dan jejaring yang lebih luas untuk peningkatan kualitas pembelajaran peserta didik</t>
  </si>
  <si>
    <t>Berperan dalam organisasi profesi dan jejaring yang lebih luas untuk peningkatan kualitas pembelajaran peserta didik</t>
  </si>
  <si>
    <t>Mengevaluasi peran dalam organisasi profesi dan jejaring yang lebih luas untuk mengoptimalkan keterlibatan dalam peningkatan kualitas pembelajaran peserta didik</t>
  </si>
  <si>
    <t>Berkolaborasi dengan rekan sejawat terkait peran yang optimal dalam organisasi profesi dan jejaring yang lebih luas untuk peningkatan kualitas pembelajaran peserta didik</t>
  </si>
  <si>
    <t>Membimbing rekan sejawat untuk berperan lebih optimal di organisasi profesi dan jejaring yang lebih luas untuk peningkatan kualitas pembelajaran peserta didik</t>
  </si>
  <si>
    <t>4. KOMPETENSI PROFESIONAL</t>
  </si>
  <si>
    <t>4.1. Pengetahuan konten pembelajaran dan cara mengajarkannya</t>
  </si>
  <si>
    <t>4.2. Karakteristik dan cara belajar peserta didik</t>
  </si>
  <si>
    <t>4.3. Kurikulum dan cara menggunakannya</t>
  </si>
  <si>
    <t>Memahami komponen kurikulum dan cara menggunakannya untuk merancang desain pembelajaran</t>
  </si>
  <si>
    <t>Menggunakan pengetahuan tentang komponen kurikulum dan cara menggunakannya untuk merancang desain pembelajaran</t>
  </si>
  <si>
    <t>Mengevaluasi pengetahuan tentang komponen kurikulum dan cara menggunakannya untuk merancang desain pembelajaran dan merencanakan perbaikannya</t>
  </si>
  <si>
    <t>Berkolaborasi dengan rekan sejawat terkait pengetahuan tentang komponen kurikulum dan cara menggunakannya untuk merancang desain pembelajaran</t>
  </si>
  <si>
    <t>Membimbing rekan sejawat dalam meningkatkan pengetahuan tentang komponen kurikulum dan cara menggunakannya untuk merancang desain pembelajaran</t>
  </si>
  <si>
    <t>Memahami pengetahuan tentang karakteristik yang akan mempengaruhi cara belajar peserta didik</t>
  </si>
  <si>
    <t>Menggunakan pengetahuan dalam menentukan karakteristik yang akan mempengaruhi cara belajar peserta didik</t>
  </si>
  <si>
    <t>Mengevaluasi pengetahuan dalam menentukan karakteristik yang akan mempengaruhi cara belajar peserta didik dan merencanakan perbaikannya</t>
  </si>
  <si>
    <t>Berkolaborasi dengan rekan sejawat terkait pengetahuan dalam menentukan karakteristik yang akan mempengaruhi cara belajar peserta didik</t>
  </si>
  <si>
    <t>Membimbing rekan sejawat dalam meningkatkan pengetahuan dalam menentukan karakteristik yang akan mempengaruhi cara belajar peserta didik</t>
  </si>
  <si>
    <t>Membimbing rekan sejawat dalam meningkatkan pengetahuan konten pembelajaran dan cara mengajarkannya</t>
  </si>
  <si>
    <t>Berkolaborasi dengan rekan sejawat terkait pengetahuan konten pembelajaran dan cara mengajarkannya</t>
  </si>
  <si>
    <t>Mengevaluasi konten pembelajaran dan merancang cara perbaikannya</t>
  </si>
  <si>
    <t>Menggunakan konten pembelajaran dan cara mengajarkannya</t>
  </si>
  <si>
    <t>Memahami konten pembelajaran dan cara mengajarkannya</t>
  </si>
  <si>
    <t>D</t>
  </si>
  <si>
    <t>Memahami konsep lingkungan pembelajaran yang aman dan nyaman bagi peserta didik, strategi pembelajaran efektif dan strategi asesmen, umpan balik dan pelaporan yang berpusat pada peserta didik</t>
  </si>
  <si>
    <t>Melakukan upaya berupa strategi lingkungan pembelajaran yang aman dan nyaman bagi peserta didik, strategi pembelajaran efektif dan strategi asesmen, umpan balik dan pelaporan yang berpusat pada peserta didik</t>
  </si>
  <si>
    <t>Mengevaluasi penggunaan strategi lingkungan pembelajaran yang aman dan nyaman bagi peserta didik, strategi pembelajaran efektif dan strategi asesmen, umpan balik dan pelaporan yang berpusat pada peserta didik serta merancang perbaikannya.</t>
  </si>
  <si>
    <t>Berkolaborasi dengan rekan sejawat dalam menggunakan strategi lingkungan pembelajaran yang aman dan nyaman bagi peserta didik, strategi pembelajaran efektif dan strategi asesmen, umpan balik dan pelaporan yang berpusat pada peserta didik.</t>
  </si>
  <si>
    <t>Membimbing rekan sejawat dalam menggunakan strategi lingkungan pembelajaran yang aman dan nyaman bagi peserta didik, strategi pembelajaran efektif dan strategi asesmen, umpan balik dan pelaporan yang berpusat pada peserta didik.</t>
  </si>
  <si>
    <t>DESKRIPSI PEDAGOGIK</t>
  </si>
  <si>
    <t>DESKRIPSI KEPRIBADIAN</t>
  </si>
  <si>
    <t>DESKRIPSI SOSIAL</t>
  </si>
  <si>
    <t>DESKRIPSI PROFESIONAL</t>
  </si>
  <si>
    <t>Memahami konsep kematangan moral, emosi, dan spiritual untuk berperilaku sesuai dengan kode etik guru, pengembangan diri melalui kebiasaan refleksi serta orientasi yang berpusat pada peserta didik</t>
  </si>
  <si>
    <t>Menggunakan strategi dalam mengelola kematangan moral, emosi, dan spiritual untuk berperilaku sesuai dengan kode etik guru, pengembangan diri melalui kebiasaan refleksi serta orientasi yang berpusat pada peserta didik.</t>
  </si>
  <si>
    <t>Mengevaluasi penggunaan strategi dalam mengelola kematangan moral, emosi, dan spiritual untuk berperilaku sesuai dengan kode etik guru, pengembangan diri melalui kebiasaan refleksi serta orientasi yang berpusat pada peserta didik dilengkapi dengan perancangan perbaikannya.</t>
  </si>
  <si>
    <t>Berkolaborasi dengan rekan sejawat dalam menggunakan strategi untuk mengelola kematangan moral, emosi, dan spiritual sehingga dapat berperilaku sesuai dengan kode etik guru, pengembangan diri melalui kebiasaan refleksi serta orientasi yang berpusat pada peserta didik.</t>
  </si>
  <si>
    <t>Membimbing rekan sejawat dalam menggunakan strategi untuk mengelola kematangan moral, emosi dan spiritual sehingga dapat berperilaku sesuai dengan kode etik guru, pengembangan diri melalui kebiasaan refleksi serta orientasi yang berpusat pada peserta didik.</t>
  </si>
  <si>
    <t>Memahami konsep kolaborasi untuk peningkatan pembelajaran, keterlibatan orangtua/wali dan masyarakat dalam pembelajaran, serta keterlibatan dalam organisasi profesi dan jejaring yang lebih luas.</t>
  </si>
  <si>
    <t>Menggunakan strategi kolaborasi untuk peningkatan pembelajaran, keterlibatan orangtua/wali dan masyarakat dalam pembelajaran, serta keterlibatan dalam organisasi profesi dan jejaring yang lebih luas.</t>
  </si>
  <si>
    <t>Mengevaluasi penggunaan strategi kolaborasi untuk peningkatan pembelajaran, keterlibatan orangtua/wali dan masyarakat dalam pembelajaran, serta keterlibatan dalam organisasi profesi dan jejaring yang lebih luas serta merancang perbaikan</t>
  </si>
  <si>
    <t>Berkolaborasi dengan rekan sejawat dalam menggunakan strategi kolaborasi untuk peningkatan pembelajaran, keterlibatan orangtua/wali dan masyarakat dalam pembelajaran, serta keterlibatan dalam organisasi profesi dan jejaring yang lebih luas</t>
  </si>
  <si>
    <t>Membimbing rekan sejawat dalam menggunakan strategi kolaborasi untuk peningkatan pembelajaran, keterlibatan orangtua/wali dan masyarakat dalam pembelajaran, serta keterlibatan dalam organisasi profesi dan jejaring yang lebih luas.</t>
  </si>
  <si>
    <t>Memahami pengetahuan konten pembelajaran dan cara mengajarkannya, pengetahuan karakteristik peserta didik yang mempengaruhi cara belajarnya, serta pengetahuan komponen kurikulum dan cara menggunakannya untuk merancang desain pembelajaran</t>
  </si>
  <si>
    <t>Menggunakan pengetahuan konten pembelajaran dan cara mengajarkannya, pengetahuan karakteristik peserta didik yang mempengaruhi cara belajarnya, serta pengetahuan komponen kurikulum dan cara menggunakannya untuk merancang desain pembelajaran</t>
  </si>
  <si>
    <t>Mengevaluasi penggunaan pengetahuan konten pembelajaran dan cara mengajarkannya, pengetahuan karakteristik peserta didik yang mempengaruhi cara belajarnya, serta pengetahuan komponen kurikulum dan cara menggunakannya untuk merancang desain pembelajaran serta merancang perbaikannya</t>
  </si>
  <si>
    <t>Berkolaborasi dengan rekan sejawat dalam menggunakan pengetahuan konten pembelajaran dan cara mengajarkannya, pengetahuan karakteristik peserta didik yang mempengaruhi cara belajarnya, serta pengetahuan komponen kurikulum dan cara menggunakannya untuk merancang desain pembelajaran</t>
  </si>
  <si>
    <t>Membimbing rekan sejawat dalam menggunakan pengetahuan konten pembelajaran dan cara mengajarkannya, pengetahuan karakteristik peserta didik yang mempengaruhi cara belajarnya, serta pengetahuan komponen kurikulum dan cara menggunakannya untuk merancang desain pembelajaran</t>
  </si>
  <si>
    <t>D.</t>
  </si>
  <si>
    <t>KOMPETENSI 4</t>
  </si>
  <si>
    <t>NKG = (Total Skor/60) x 100</t>
  </si>
  <si>
    <t>MODEL KOMPETENSI GURU</t>
  </si>
  <si>
    <t>SMA</t>
  </si>
  <si>
    <t>2023</t>
  </si>
  <si>
    <t>DESKRIPSI UMUM</t>
  </si>
  <si>
    <t>Memahami pengetahuan indikator perilaku pedagogi, indikator perilaku kepribadian, indikator sosial dan indikator perilaku profesioan terkait konten pembelajaran dan cara mengajarkannya, pengetahuan karakteristik peserta didik yang mempengaruhi cara belajarnya, serta pengetahuan komponen kurikulum dan cara menggunakannya untuk merancang desain pembelajaran</t>
  </si>
  <si>
    <t>Menggunakan pengetahuan indikator perilaku pedagogi, indikator perilaku kepribadian, indikator sosial dan indikator perilaku profesioan terkait konten pembelajaran dan cara mengajarkannya, pengetahuan karakteristik peserta didik yang mempengaruhi cara belajarnya, serta pengetahuan komponen kurikulum dan cara menggunakannya untuk merancang desain pembelajaran</t>
  </si>
  <si>
    <t>Mengevaluasi penggunaan indikator perilaku pedagogi, indikator perilaku kepribadian, indikator sosial dan indikator perilaku profesioan terkait konten pembelajaran dan cara mengajarkannya, pengetahuan karakteristik peserta didik yang mempengaruhi cara belajarnya, serta pengetahuan komponen kurikulum dan cara menggunakannya untuk merancang desain pembelajaran dan perbaikannya.</t>
  </si>
  <si>
    <t>Berkolaborasi dengan rekan sejawat dalam indikator perilaku pedagogi, indikator perilaku kepribadian, indikator sosial dan indikator perilaku profesioan terkait konten pembelajaran dan cara mengajarkannya, pengetahuan karakteristik peserta didik yang mempengaruhi cara belajarnya, serta pengetahuan komponen kurikulum dan cara menggunakannya untuk merancang desain pembelajaran dan rencana perbaikannya</t>
  </si>
  <si>
    <t>Membimbing rekan sejawat dalam menggunakan indikator perilaku pedagogi, indikator perilaku kepribadian, indikator sosial dan indikator perilaku profesioan terkait konten pembelajaran dan cara mengajarkannya, pengetahuan karakteristik peserta didik yang mempengaruhi cara belajarnya, serta pengetahuan komponen kurikulum dan cara menggunakannya untuk merancang desain pembelajaran dan rencana perbaikannya.</t>
  </si>
  <si>
    <t>Januari 2023</t>
  </si>
  <si>
    <t>Pebruari 2023</t>
  </si>
  <si>
    <t>Maret 2023</t>
  </si>
  <si>
    <t>Ápril 2023</t>
  </si>
  <si>
    <t>Mei 2023</t>
  </si>
  <si>
    <t>Juni 2023</t>
  </si>
  <si>
    <t>Juli 2023</t>
  </si>
  <si>
    <t>Áug 2023</t>
  </si>
  <si>
    <t>Sep 2023</t>
  </si>
  <si>
    <t>Okt 2023</t>
  </si>
  <si>
    <t>Nov 2023</t>
  </si>
  <si>
    <t>Des 2023</t>
  </si>
  <si>
    <t>01 Jan 2023</t>
  </si>
  <si>
    <t>31 Des 2023</t>
  </si>
  <si>
    <t>10 Nov 2023</t>
  </si>
  <si>
    <t>Guru</t>
  </si>
  <si>
    <t xml:space="preserve">INSTRUMEN PENILAIAN PERILAKU GURU </t>
  </si>
  <si>
    <t>Membimbing rekan sejawat dalam melakukan asesmen, umpan balik, dan pelaporan yang berpusat pada peserta didik</t>
  </si>
  <si>
    <t>Berkolaborasi dengan rekan sejawat terkait pelaksanaan asesmen, umpan balik, dan pelaporan yang berpusat pada peserta didik</t>
  </si>
  <si>
    <t>Mengevaluasi asesmen, umpan balik, dan pelaporan yang berpusat pada peserta didik dan merancang perbaikannya</t>
  </si>
  <si>
    <t>Melakukan asesmen, umpan balik, dan pelaporan yang berpusat pada peserta didik</t>
  </si>
  <si>
    <t>Memahami penting dan manfaat asesmen, umpan balik, dan pelaporan yang berpusat pada peserta didik</t>
  </si>
  <si>
    <t>Tingkat Capaian</t>
  </si>
  <si>
    <t>FORMAT PENGHITUNGAN TINGKAT KOMPETENSI DAN LEVEL GURU</t>
  </si>
  <si>
    <t>Nilai Kompetensi Guru</t>
  </si>
  <si>
    <t xml:space="preserve">Cap. Tingkat Kompetensi  </t>
  </si>
  <si>
    <t>SESUAI PP DIRJEN GTK NO. 2626/B/HK.04.01/2023</t>
  </si>
  <si>
    <t>Kabupaten</t>
  </si>
  <si>
    <t>1.1</t>
  </si>
  <si>
    <t>2.1</t>
  </si>
  <si>
    <t>3.1</t>
  </si>
  <si>
    <t>4.1</t>
  </si>
  <si>
    <t>5.1</t>
  </si>
  <si>
    <t>5.3</t>
  </si>
  <si>
    <t>2.2</t>
  </si>
  <si>
    <t>2.3</t>
  </si>
  <si>
    <t>3.2</t>
  </si>
  <si>
    <t>3.3</t>
  </si>
  <si>
    <t>4.2</t>
  </si>
  <si>
    <t>4.3</t>
  </si>
  <si>
    <t>5.2</t>
  </si>
  <si>
    <t>Membimbing rekan sejawat dalam melakukan asesmen, umpan balik, dan pelaporan yang berpusat pada peserta didik.</t>
  </si>
  <si>
    <t>Memahami manfaat dan pentingnya lingkungan pembelajaran yang aman dan nyaman bagi peserta didik;</t>
  </si>
  <si>
    <t>Menerapkan strategi lingkungan pembelajaran yang aman dan nyaman bagi peserta didik;</t>
  </si>
  <si>
    <t>Menerapkan pembelajaran efektif yang berpusat pada peserta didik;</t>
  </si>
  <si>
    <t>Mengevaluasi strategi implementasi lingkungan pembelajaran yang aman dan nyaman bagi peserta didik dan merancang perbaikannya;</t>
  </si>
  <si>
    <t>Mengevaluasi pembelajaran efektif yang berpusat pada peserta didik dan merancang perbaikannya;</t>
  </si>
  <si>
    <t>Mengevaluasi asesmen, umpan balik, dan pelaporan yang berpusat pada peserta didik dan merancang perbaikannya.</t>
  </si>
  <si>
    <t>Berkolaborasi dengan rekan sejawat terkait strategi implementasi ingkungan pembelajaran yang aman dan nyaman bagi peserta didik;</t>
  </si>
  <si>
    <t>Berkolaborasi dengan rekan sejawat terkait pemilihan strategi implementasi pembelajaran efektif yang berpusat pada peserta didik;</t>
  </si>
  <si>
    <t>Berkolaborasi dengan rekan sejawat terkait pelaksanaan asesmen, umpan balik, dan pelaporan yang berpusat pada peserta didik.</t>
  </si>
  <si>
    <t>Membimbing rekan sejawat dalam melakukan strategi implementasi lingkungan pembelajaran yang aman dan nyaman bagi peserta didik;</t>
  </si>
  <si>
    <t>1.2</t>
  </si>
  <si>
    <t>Memahami penting dan manfaat pembelajaran efektif yang berpusat pada peserta didik;</t>
  </si>
  <si>
    <t>1.3</t>
  </si>
  <si>
    <t>Memahami penting dan manfaat asesmen, umpan balik, dan pelaporan yang berpusat pada peserta didik;</t>
  </si>
  <si>
    <t>Membimbing rekan sejawat dalam melakukan strategi implementasi pembelajaran efektif yang berpusat pada peserta didik.</t>
  </si>
  <si>
    <t>Deskripsi level</t>
  </si>
  <si>
    <t>Memahami manfaat dan pentingnya perilaku yang mencerminkan kematangan moral, emosi dan spiritual untuk berperilaku sesuai dengan kode etik guru</t>
  </si>
  <si>
    <t>Menerapkan perilaku yang mencerminkan kematangan moral, emosi dan spiritual untuk berperilaku sesuai dengan kode etik guru</t>
  </si>
  <si>
    <t>Mengevaluasi perilaku yang mencerminkan kematangan moral, emosi dan spiritual untuk berperilaku sesuai dengan kode etik guru dan merencanakan perbaikannya;</t>
  </si>
  <si>
    <t>Berkolaborasi dengan rekan sejawat terkait penerapan perilaku yang mencerminkan kematangan moral, emosi dan spiritual untuk berperilaku sesuai dengan kode etik guru</t>
  </si>
  <si>
    <t>Deskrpsi Level</t>
  </si>
  <si>
    <t>Mengevaluasi penerapan pengembangan diri melalui kebiasaan refleksi serta merancang perbaikannya;</t>
  </si>
  <si>
    <t>Membimbing rekam sejawat dalam berkolaborasi dengan rekan sejawat terkait penerapan pengembangan diri melalui kebiasaan refleksi</t>
  </si>
  <si>
    <t>Membimbing rekan sejawat dalam kebiasaan dalam menempatkan peserta didik sebagai pusat dari pembelajaran</t>
  </si>
  <si>
    <t>Memahami penting dan manfaat peran dalam organisasi profesi dan jejaring yang lebih luas untuk peningkatan kualitas pembelajaran peserta didik.</t>
  </si>
  <si>
    <t>Berperan dalam organisasi profesi dan jejaring yang lebih luas untuk peningkatan kualitas pembelajaran peserta didik.</t>
  </si>
  <si>
    <t>Membimbing rekan sejawat dalam berkolaborasi terkait peran yang optimal dalam organisasi profesi dan jejaring yang lebih luas untuk peningkatan kualitas pembelajaran peserta didik</t>
  </si>
  <si>
    <t>Memahami penting dan manfaat Melibatkan orangtua/wali dan masyarakat dalam pembelajaran;</t>
  </si>
  <si>
    <t>Melibatkan orangtua/wali dan masyarakat dalam pembelajaran;</t>
  </si>
  <si>
    <t>Berkolaborasi dengan rekan sejawat terkait pelibatan orangtua/wali dan masyarakat yang efektif dalam pembelajaran;</t>
  </si>
  <si>
    <t>Membimbing rekam sejawat dalam berkolaborasi dengan rekan sejawat terkait pelibatan orangtua/wali dan masyarakat yang efektif dalam pembelajaran;</t>
  </si>
  <si>
    <t>Memahami manfaat dan pentingnya kolaborasi untuk peningkatan kualitas pembelajaran</t>
  </si>
  <si>
    <t>Mengevaluasi strategi kolaborasi untuk peningkatan kualitas pembelajaran dan merancang perbaikannya;</t>
  </si>
  <si>
    <t>Berbagi praktik baik dengan rekan sejawat terkait strategi kolaborasi untuk peningkatan kualitas pembelajaran;</t>
  </si>
  <si>
    <t>Membimbing rekan sejawat dalam berbagi praktik baik terkait strategi kolaborasi untuk peningkatan kualitas pembelajaran;</t>
  </si>
  <si>
    <t>Deskripsi Level</t>
  </si>
  <si>
    <t>*) Nilai diisi berdasarkan laporan dan evaluasi PK Guru. Nilai minimum per kompetensi = 1 dan nilai maksimum = 5</t>
  </si>
  <si>
    <t>Memahami manfaat dan pentingnya penggunaan konten pembelajaran dan cara mengajarkannya;</t>
  </si>
  <si>
    <t>Menggunakan konten pembelajaran dan cara mengajarkannya;</t>
  </si>
  <si>
    <t>Membimbing rekan sejawat dalam berkolaborasi dengan rekan sejawat terkait pengetahuan konten pembelajaran dan cara mengajarkannya</t>
  </si>
  <si>
    <t>Memahami penting dan manfaat pengetahuan dalam menentukan karakteristik yang akan mempengaruhi cara belajar peserta didik</t>
  </si>
  <si>
    <t>Mengevaluasi pengetahuan dalam menentukan karakteristik yang akan mempengaruhi cara belajar peserta didik dan merencanakan perbaikannya.;</t>
  </si>
  <si>
    <t>Membimbing rekam sejawat dalam pengetahuan dalam menentukan karakteristik yang akan mempengaruhi cara belajar peserta didik dan merencanakan perbaikannya.;</t>
  </si>
  <si>
    <t>Memahami penting dan manfaat pengetahuan tentang komponen kurikulum dan cara menggunakannya untuk merancang desain pembelajaran</t>
  </si>
  <si>
    <t>Mengevaluasi pengetahuan tentang komponen kurikulum dan cara menggunakannya untuk merancang desain pembelajaran dan merencanakan perbaikannya.</t>
  </si>
  <si>
    <t xml:space="preserve">Membimbing rekan sejawat dalam berkolaborasi terkait pengetahuan tentang komponen kurikulum dan cara menggunakannya untuk merancang desain pembelajaran </t>
  </si>
  <si>
    <t>NILAI RATING*)</t>
  </si>
  <si>
    <t>Normal</t>
  </si>
  <si>
    <t>Plus 360</t>
  </si>
  <si>
    <t>Average</t>
  </si>
  <si>
    <t>Simpulan</t>
  </si>
  <si>
    <t>LEVEL</t>
  </si>
  <si>
    <t>PENILAIAN CAPAIAN TINGKAT JENJANG KOMPETENSI GURU</t>
  </si>
  <si>
    <t>2640761663200010</t>
  </si>
  <si>
    <t>Magetan, 08 Maret 1983</t>
  </si>
  <si>
    <t>S-1</t>
  </si>
  <si>
    <t>SMKN 10 Malang</t>
  </si>
  <si>
    <t>Pendidikan Teknik Informatika</t>
  </si>
  <si>
    <t>40 Tahun</t>
  </si>
  <si>
    <t>Guru Ahli Pertama</t>
  </si>
  <si>
    <t>Ahli Pertama</t>
  </si>
  <si>
    <t>IX</t>
  </si>
  <si>
    <t>01-02-2022</t>
  </si>
  <si>
    <t>19830308 202221 1 020</t>
  </si>
  <si>
    <t>Jawa Timur</t>
  </si>
  <si>
    <t>Kota Malang</t>
  </si>
  <si>
    <t>Kedungkandang</t>
  </si>
  <si>
    <t>Tlogowaru</t>
  </si>
  <si>
    <t>Nanang Triwahyudi S.Pd</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</si>
</sst>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d\-mmm\-yy;@"/>
  </numFmts>
  <fonts count="68">
    <font>
      <sz val="11"/>
      <color theme="1"/>
      <name val="Calibri"/>
      <family val="2"/>
      <scheme val="minor"/>
    </font>
    <font>
      <sz val="10"/>
      <name val="Arial"/>
      <family val="2"/>
    </font>
    <font>
      <b/>
      <sz val="10"/>
      <name val="Arial"/>
      <family val="2"/>
    </font>
    <font>
      <b/>
      <sz val="11"/>
      <name val="Arial"/>
      <family val="2"/>
    </font>
    <font>
      <u/>
      <sz val="11"/>
      <color theme="10"/>
      <name val="Calibri"/>
      <family val="2"/>
      <scheme val="minor"/>
    </font>
    <font>
      <sz val="10"/>
      <color theme="1"/>
      <name val="Times New Roman"/>
      <family val="1"/>
    </font>
    <font>
      <i/>
      <sz val="10"/>
      <name val="Arial"/>
      <family val="2"/>
    </font>
    <font>
      <sz val="10"/>
      <color theme="0"/>
      <name val="Arial"/>
      <family val="2"/>
    </font>
    <font>
      <b/>
      <i/>
      <sz val="10"/>
      <name val="Arial"/>
      <family val="2"/>
    </font>
    <font>
      <sz val="10"/>
      <name val="Berlin Sans FB"/>
      <family val="2"/>
    </font>
    <font>
      <sz val="10"/>
      <color theme="0"/>
      <name val="Berlin Sans FB"/>
      <family val="2"/>
    </font>
    <font>
      <sz val="12"/>
      <name val="Berlin Sans FB"/>
      <family val="2"/>
    </font>
    <font>
      <sz val="11"/>
      <name val="Berlin Sans FB"/>
      <family val="2"/>
    </font>
    <font>
      <b/>
      <sz val="11"/>
      <name val="Berlin Sans FB"/>
      <family val="2"/>
    </font>
    <font>
      <sz val="9"/>
      <name val="Berlin Sans FB"/>
      <family val="2"/>
    </font>
    <font>
      <sz val="10"/>
      <name val="Calibri Light"/>
      <family val="1"/>
      <scheme val="major"/>
    </font>
    <font>
      <b/>
      <sz val="10"/>
      <name val="Calibri Light"/>
      <family val="1"/>
      <scheme val="major"/>
    </font>
    <font>
      <i/>
      <sz val="10"/>
      <name val="Calibri"/>
      <family val="2"/>
    </font>
    <font>
      <u/>
      <sz val="10"/>
      <name val="Berlin Sans FB"/>
      <family val="2"/>
    </font>
    <font>
      <b/>
      <sz val="10"/>
      <name val="Berlin Sans FB"/>
      <family val="2"/>
    </font>
    <font>
      <b/>
      <sz val="8"/>
      <color indexed="81"/>
      <name val="Tahoma"/>
      <family val="2"/>
    </font>
    <font>
      <sz val="8"/>
      <color indexed="81"/>
      <name val="Tahoma"/>
      <family val="2"/>
    </font>
    <font>
      <b/>
      <sz val="9"/>
      <name val="Arial"/>
      <family val="2"/>
    </font>
    <font>
      <sz val="12"/>
      <name val="Calibri"/>
      <family val="2"/>
      <scheme val="minor"/>
    </font>
    <font>
      <b/>
      <i/>
      <sz val="12"/>
      <name val="Calibri"/>
      <family val="2"/>
      <scheme val="minor"/>
    </font>
    <font>
      <sz val="14"/>
      <color theme="0"/>
      <name val="Bernard MT Condensed"/>
      <family val="1"/>
    </font>
    <font>
      <sz val="12"/>
      <color indexed="9"/>
      <name val="Calibri"/>
      <family val="2"/>
      <scheme val="minor"/>
    </font>
    <font>
      <b/>
      <sz val="24"/>
      <name val="Calibri"/>
      <family val="2"/>
      <scheme val="minor"/>
    </font>
    <font>
      <b/>
      <sz val="18"/>
      <name val="Calibri"/>
      <family val="2"/>
      <scheme val="minor"/>
    </font>
    <font>
      <b/>
      <sz val="14"/>
      <name val="Calibri"/>
      <family val="2"/>
      <scheme val="minor"/>
    </font>
    <font>
      <b/>
      <sz val="16"/>
      <name val="Calibri"/>
      <family val="2"/>
      <scheme val="minor"/>
    </font>
    <font>
      <sz val="14"/>
      <name val="Calibri"/>
      <family val="2"/>
      <scheme val="minor"/>
    </font>
    <font>
      <sz val="10"/>
      <name val="Calibri"/>
      <family val="2"/>
      <scheme val="minor"/>
    </font>
    <font>
      <b/>
      <sz val="20"/>
      <name val="Perpetua Titling MT"/>
      <family val="1"/>
    </font>
    <font>
      <b/>
      <sz val="16"/>
      <name val="Quicksand Medium"/>
    </font>
    <font>
      <sz val="14"/>
      <name val="Quicksand Medium"/>
    </font>
    <font>
      <sz val="11"/>
      <color theme="1"/>
      <name val="Quicksand Medium"/>
    </font>
    <font>
      <sz val="10"/>
      <name val="Arial Narrow"/>
      <family val="2"/>
    </font>
    <font>
      <u/>
      <sz val="10.5"/>
      <name val="Berlin Sans FB"/>
      <family val="2"/>
    </font>
    <font>
      <sz val="10.5"/>
      <name val="Berlin Sans FB"/>
      <family val="2"/>
    </font>
    <font>
      <sz val="11"/>
      <color theme="0"/>
      <name val="Berlin Sans FB"/>
      <family val="2"/>
    </font>
    <font>
      <sz val="8.5"/>
      <name val="Berlin Sans FB"/>
      <family val="2"/>
    </font>
    <font>
      <b/>
      <sz val="11"/>
      <name val="Perpetua Titling MT"/>
      <family val="1"/>
    </font>
    <font>
      <b/>
      <sz val="10"/>
      <name val="Perpetua Titling MT"/>
      <family val="1"/>
    </font>
    <font>
      <sz val="8"/>
      <name val="Arial"/>
      <family val="2"/>
    </font>
    <font>
      <sz val="8"/>
      <name val="Arial Narrow"/>
      <family val="2"/>
    </font>
    <font>
      <sz val="10"/>
      <color theme="2" tint="-9.9978637043366805E-2"/>
      <name val="Arial Narrow"/>
      <family val="2"/>
    </font>
    <font>
      <b/>
      <sz val="10"/>
      <name val="Arial Narrow"/>
      <family val="2"/>
    </font>
    <font>
      <sz val="11"/>
      <name val="Arial Narrow"/>
      <family val="2"/>
    </font>
    <font>
      <b/>
      <u/>
      <sz val="11"/>
      <name val="Arial Narrow"/>
      <family val="2"/>
    </font>
    <font>
      <b/>
      <sz val="11"/>
      <name val="Arial Narrow"/>
      <family val="2"/>
    </font>
    <font>
      <u/>
      <sz val="10"/>
      <name val="Arial Narrow"/>
      <family val="2"/>
    </font>
    <font>
      <sz val="10"/>
      <color theme="0" tint="-0.14999847407452621"/>
      <name val="Berlin Sans FB"/>
      <family val="2"/>
    </font>
    <font>
      <sz val="10"/>
      <color theme="0" tint="-0.249977111117893"/>
      <name val="Berlin Sans FB"/>
      <family val="2"/>
    </font>
    <font>
      <sz val="12"/>
      <color theme="1"/>
      <name val="Arial"/>
      <family val="2"/>
    </font>
    <font>
      <b/>
      <sz val="12"/>
      <color theme="1"/>
      <name val="Arial"/>
      <family val="2"/>
    </font>
    <font>
      <sz val="11"/>
      <color theme="1"/>
      <name val="Arial"/>
      <family val="2"/>
    </font>
    <font>
      <sz val="12"/>
      <name val="Arial"/>
      <family val="2"/>
    </font>
    <font>
      <sz val="11"/>
      <name val="Arial"/>
      <family val="2"/>
    </font>
    <font>
      <u/>
      <sz val="12"/>
      <color theme="1"/>
      <name val="Arial"/>
      <family val="2"/>
    </font>
    <font>
      <b/>
      <sz val="12"/>
      <name val="Arial"/>
      <family val="2"/>
    </font>
    <font>
      <sz val="10"/>
      <color theme="1"/>
      <name val="Arial"/>
      <family val="2"/>
    </font>
    <font>
      <b/>
      <sz val="9"/>
      <color indexed="81"/>
      <name val="Calibri"/>
      <family val="2"/>
      <scheme val="minor"/>
    </font>
    <font>
      <sz val="9"/>
      <color indexed="81"/>
      <name val="Calibri"/>
      <family val="2"/>
      <scheme val="minor"/>
    </font>
    <font>
      <b/>
      <sz val="11"/>
      <color theme="1"/>
      <name val="Calibri"/>
      <family val="2"/>
      <scheme val="minor"/>
    </font>
    <font>
      <i/>
      <sz val="10"/>
      <name val="Berlin Sans FB"/>
      <family val="2"/>
    </font>
    <font>
      <sz val="12"/>
      <color theme="1"/>
      <name val="Times New Roman"/>
      <family val="1"/>
    </font>
    <font>
      <sz val="11"/>
      <color theme="1"/>
      <name val="Times New Roman"/>
      <family val="1"/>
    </font>
  </fonts>
  <fills count="21">
    <fill>
      <patternFill patternType="none"/>
    </fill>
    <fill>
      <patternFill patternType="gray125"/>
    </fill>
    <fill>
      <patternFill patternType="solid">
        <fgColor theme="9" tint="0.79998168889431442"/>
        <bgColor indexed="64"/>
      </patternFill>
    </fill>
    <fill>
      <patternFill patternType="solid">
        <fgColor theme="0" tint="-0.14999847407452621"/>
        <bgColor indexed="64"/>
      </patternFill>
    </fill>
    <fill>
      <patternFill patternType="solid">
        <fgColor indexed="22"/>
        <bgColor indexed="64"/>
      </patternFill>
    </fill>
    <fill>
      <patternFill patternType="solid">
        <fgColor theme="0"/>
        <bgColor indexed="64"/>
      </patternFill>
    </fill>
    <fill>
      <patternFill patternType="solid">
        <fgColor theme="0" tint="-4.9989318521683403E-2"/>
        <bgColor indexed="64"/>
      </patternFill>
    </fill>
    <fill>
      <patternFill patternType="solid">
        <fgColor theme="1"/>
        <bgColor indexed="64"/>
      </patternFill>
    </fill>
    <fill>
      <patternFill patternType="solid">
        <fgColor theme="8" tint="0.79998168889431442"/>
        <bgColor indexed="64"/>
      </patternFill>
    </fill>
    <fill>
      <patternFill patternType="solid">
        <fgColor theme="5" tint="0.59996337778862885"/>
        <bgColor indexed="64"/>
      </patternFill>
    </fill>
    <fill>
      <patternFill patternType="solid">
        <fgColor rgb="FF3333FF"/>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rgb="FF800000"/>
        <bgColor indexed="64"/>
      </patternFill>
    </fill>
    <fill>
      <patternFill patternType="solid">
        <fgColor theme="1" tint="0.499984740745262"/>
        <bgColor indexed="64"/>
      </patternFill>
    </fill>
    <fill>
      <patternFill patternType="solid">
        <fgColor theme="1" tint="4.9989318521683403E-2"/>
        <bgColor indexed="64"/>
      </patternFill>
    </fill>
    <fill>
      <patternFill patternType="solid">
        <fgColor rgb="FFFFCC00"/>
        <bgColor indexed="64"/>
      </patternFill>
    </fill>
    <fill>
      <patternFill patternType="solid">
        <fgColor rgb="FFFFFF00"/>
        <bgColor indexed="64"/>
      </patternFill>
    </fill>
    <fill>
      <patternFill patternType="solid">
        <fgColor theme="3" tint="0.59999389629810485"/>
        <bgColor indexed="64"/>
      </patternFill>
    </fill>
    <fill>
      <patternFill patternType="solid">
        <fgColor theme="4" tint="0.39997558519241921"/>
        <bgColor indexed="64"/>
      </patternFill>
    </fill>
    <fill>
      <patternFill patternType="solid">
        <fgColor rgb="FFC00000"/>
        <bgColor indexed="64"/>
      </patternFill>
    </fill>
  </fills>
  <borders count="47">
    <border>
      <left/>
      <right/>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style="double">
        <color indexed="64"/>
      </left>
      <right style="double">
        <color indexed="64"/>
      </right>
      <top style="double">
        <color indexed="64"/>
      </top>
      <bottom style="double">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bottom/>
      <diagonal/>
    </border>
    <border>
      <left/>
      <right/>
      <top/>
      <bottom style="thin">
        <color indexed="64"/>
      </bottom>
      <diagonal/>
    </border>
    <border>
      <left style="thin">
        <color indexed="64"/>
      </left>
      <right style="thin">
        <color indexed="64"/>
      </right>
      <top style="double">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double">
        <color indexed="64"/>
      </bottom>
      <diagonal/>
    </border>
    <border>
      <left style="double">
        <color indexed="64"/>
      </left>
      <right style="double">
        <color indexed="64"/>
      </right>
      <top style="double">
        <color indexed="64"/>
      </top>
      <bottom style="thin">
        <color indexed="64"/>
      </bottom>
      <diagonal/>
    </border>
    <border>
      <left style="thin">
        <color indexed="64"/>
      </left>
      <right style="thin">
        <color indexed="64"/>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double">
        <color indexed="64"/>
      </left>
      <right/>
      <top style="double">
        <color indexed="64"/>
      </top>
      <bottom/>
      <diagonal/>
    </border>
    <border>
      <left/>
      <right/>
      <top style="double">
        <color auto="1"/>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bottom style="dotted">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double">
        <color indexed="64"/>
      </right>
      <top style="double">
        <color indexed="64"/>
      </top>
      <bottom style="double">
        <color indexed="64"/>
      </bottom>
      <diagonal/>
    </border>
    <border>
      <left style="thin">
        <color indexed="64"/>
      </left>
      <right/>
      <top style="double">
        <color indexed="64"/>
      </top>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s>
  <cellStyleXfs count="8">
    <xf numFmtId="0" fontId="0" fillId="0" borderId="0"/>
    <xf numFmtId="0" fontId="1" fillId="0" borderId="0"/>
    <xf numFmtId="0" fontId="4" fillId="0" borderId="0" applyNumberFormat="0" applyFill="0" applyBorder="0" applyAlignment="0" applyProtection="0"/>
    <xf numFmtId="0" fontId="1" fillId="0" borderId="0"/>
    <xf numFmtId="0" fontId="5" fillId="9" borderId="5">
      <alignment horizontal="center" vertical="center"/>
    </xf>
    <xf numFmtId="0" fontId="5" fillId="10" borderId="5">
      <alignment horizontal="center" vertical="center"/>
    </xf>
    <xf numFmtId="0" fontId="1" fillId="0" borderId="0"/>
    <xf numFmtId="0" fontId="1" fillId="0" borderId="0"/>
  </cellStyleXfs>
  <cellXfs count="707">
    <xf numFmtId="0" fontId="0" fillId="0" borderId="0" xfId="0"/>
    <xf numFmtId="0" fontId="1" fillId="2" borderId="0" xfId="1" applyFont="1" applyFill="1"/>
    <xf numFmtId="0" fontId="1" fillId="2" borderId="0" xfId="1" applyFont="1" applyFill="1" applyAlignment="1">
      <alignment vertical="top"/>
    </xf>
    <xf numFmtId="0" fontId="2" fillId="2" borderId="0" xfId="1" applyFont="1" applyFill="1"/>
    <xf numFmtId="0" fontId="1" fillId="0" borderId="0" xfId="1" applyFont="1" applyAlignment="1">
      <alignment horizontal="center"/>
    </xf>
    <xf numFmtId="0" fontId="1" fillId="0" borderId="0" xfId="1" applyFont="1"/>
    <xf numFmtId="0" fontId="1" fillId="4" borderId="0" xfId="1" applyFont="1" applyFill="1"/>
    <xf numFmtId="0" fontId="1" fillId="0" borderId="0" xfId="1" applyFont="1" applyAlignment="1">
      <alignment vertical="top"/>
    </xf>
    <xf numFmtId="0" fontId="2" fillId="0" borderId="0" xfId="1" applyFont="1"/>
    <xf numFmtId="0" fontId="1" fillId="0" borderId="0" xfId="1" applyFont="1" applyBorder="1" applyAlignment="1"/>
    <xf numFmtId="0" fontId="1" fillId="0" borderId="0" xfId="1" applyFont="1" applyAlignment="1">
      <alignment horizontal="center" vertical="center"/>
    </xf>
    <xf numFmtId="0" fontId="1" fillId="0" borderId="0" xfId="1" applyFont="1" applyAlignment="1">
      <alignment vertical="center"/>
    </xf>
    <xf numFmtId="0" fontId="2" fillId="3" borderId="5" xfId="1" applyFont="1" applyFill="1" applyBorder="1" applyAlignment="1">
      <alignment horizontal="center" vertical="center"/>
    </xf>
    <xf numFmtId="0" fontId="2" fillId="3" borderId="5" xfId="1" applyFont="1" applyFill="1" applyBorder="1" applyAlignment="1" applyProtection="1">
      <alignment horizontal="center" vertical="center"/>
      <protection hidden="1"/>
    </xf>
    <xf numFmtId="0" fontId="2" fillId="3" borderId="6" xfId="1" applyFont="1" applyFill="1" applyBorder="1" applyAlignment="1" applyProtection="1">
      <alignment horizontal="center" vertical="center"/>
    </xf>
    <xf numFmtId="0" fontId="1" fillId="5" borderId="3" xfId="1" applyFont="1" applyFill="1" applyBorder="1" applyAlignment="1">
      <alignment horizontal="center" vertical="top"/>
    </xf>
    <xf numFmtId="0" fontId="5" fillId="6" borderId="5" xfId="0" applyFont="1" applyFill="1" applyBorder="1" applyAlignment="1" applyProtection="1">
      <alignment horizontal="center" vertical="center"/>
    </xf>
    <xf numFmtId="0" fontId="1" fillId="5" borderId="7" xfId="1" applyFont="1" applyFill="1" applyBorder="1" applyAlignment="1">
      <alignment horizontal="center" vertical="top"/>
    </xf>
    <xf numFmtId="0" fontId="2" fillId="0" borderId="7" xfId="1" applyFont="1" applyBorder="1" applyAlignment="1">
      <alignment vertical="center"/>
    </xf>
    <xf numFmtId="0" fontId="1" fillId="0" borderId="13" xfId="1" applyFont="1" applyBorder="1" applyAlignment="1">
      <alignment horizontal="left" vertical="top" wrapText="1" indent="1"/>
    </xf>
    <xf numFmtId="0" fontId="1" fillId="5" borderId="14" xfId="1" applyFont="1" applyFill="1" applyBorder="1" applyAlignment="1">
      <alignment horizontal="left" vertical="center" indent="1"/>
    </xf>
    <xf numFmtId="0" fontId="1" fillId="5" borderId="0" xfId="1" applyFont="1" applyFill="1" applyBorder="1" applyAlignment="1">
      <alignment horizontal="center" vertical="top"/>
    </xf>
    <xf numFmtId="0" fontId="1" fillId="5" borderId="0" xfId="1" applyFont="1" applyFill="1" applyBorder="1" applyAlignment="1">
      <alignment horizontal="left" vertical="center" indent="1"/>
    </xf>
    <xf numFmtId="0" fontId="1" fillId="0" borderId="7" xfId="1" applyFont="1" applyBorder="1" applyAlignment="1">
      <alignment horizontal="left" vertical="top" wrapText="1" indent="1"/>
    </xf>
    <xf numFmtId="0" fontId="3" fillId="5" borderId="0" xfId="1" applyFont="1" applyFill="1" applyBorder="1" applyAlignment="1">
      <alignment horizontal="left" vertical="center"/>
    </xf>
    <xf numFmtId="0" fontId="2" fillId="0" borderId="0" xfId="1" quotePrefix="1" applyFont="1" applyBorder="1" applyAlignment="1">
      <alignment horizontal="left"/>
    </xf>
    <xf numFmtId="0" fontId="2" fillId="5" borderId="0" xfId="1" applyFont="1" applyFill="1" applyBorder="1" applyAlignment="1">
      <alignment horizontal="left" vertical="center" indent="1"/>
    </xf>
    <xf numFmtId="0" fontId="2" fillId="5" borderId="0" xfId="1" applyFont="1" applyFill="1" applyBorder="1" applyAlignment="1">
      <alignment horizontal="left" vertical="center"/>
    </xf>
    <xf numFmtId="0" fontId="1" fillId="5" borderId="0" xfId="1" applyFont="1" applyFill="1" applyBorder="1" applyAlignment="1">
      <alignment horizontal="left" vertical="center"/>
    </xf>
    <xf numFmtId="0" fontId="5" fillId="6" borderId="10" xfId="0" applyFont="1" applyFill="1" applyBorder="1" applyAlignment="1" applyProtection="1">
      <alignment horizontal="center" vertical="center"/>
    </xf>
    <xf numFmtId="0" fontId="1" fillId="3" borderId="0" xfId="1" applyFont="1" applyFill="1" applyAlignment="1">
      <alignment horizontal="center" vertical="center" wrapText="1"/>
    </xf>
    <xf numFmtId="0" fontId="7" fillId="7" borderId="0" xfId="2" applyFont="1" applyFill="1" applyAlignment="1">
      <alignment horizontal="center" vertical="center" wrapText="1"/>
    </xf>
    <xf numFmtId="0" fontId="1" fillId="5" borderId="0" xfId="1" applyFont="1" applyFill="1" applyAlignment="1">
      <alignment horizontal="center" vertical="center" wrapText="1"/>
    </xf>
    <xf numFmtId="0" fontId="3" fillId="5" borderId="14" xfId="1" applyFont="1" applyFill="1" applyBorder="1" applyAlignment="1">
      <alignment horizontal="left" vertical="center"/>
    </xf>
    <xf numFmtId="0" fontId="1" fillId="0" borderId="14" xfId="1" applyFont="1" applyBorder="1" applyAlignment="1"/>
    <xf numFmtId="0" fontId="2" fillId="3" borderId="14" xfId="1" applyFont="1" applyFill="1" applyBorder="1" applyAlignment="1">
      <alignment horizontal="center" vertical="center"/>
    </xf>
    <xf numFmtId="0" fontId="3" fillId="3" borderId="14" xfId="1" applyFont="1" applyFill="1" applyBorder="1" applyAlignment="1">
      <alignment horizontal="left" vertical="center"/>
    </xf>
    <xf numFmtId="0" fontId="1" fillId="3" borderId="14" xfId="1" applyFont="1" applyFill="1" applyBorder="1" applyAlignment="1"/>
    <xf numFmtId="0" fontId="8" fillId="0" borderId="1" xfId="1" quotePrefix="1" applyFont="1" applyBorder="1" applyAlignment="1">
      <alignment horizontal="center" vertical="center" wrapText="1"/>
    </xf>
    <xf numFmtId="0" fontId="2" fillId="0" borderId="3" xfId="1" quotePrefix="1" applyFont="1" applyBorder="1" applyAlignment="1">
      <alignment horizontal="left" wrapText="1"/>
    </xf>
    <xf numFmtId="0" fontId="2" fillId="0" borderId="7" xfId="1" quotePrefix="1" applyFont="1" applyBorder="1" applyAlignment="1">
      <alignment horizontal="left" wrapText="1"/>
    </xf>
    <xf numFmtId="0" fontId="2" fillId="3" borderId="17" xfId="1" applyFont="1" applyFill="1" applyBorder="1" applyAlignment="1">
      <alignment horizontal="center" vertical="center"/>
    </xf>
    <xf numFmtId="0" fontId="2" fillId="3" borderId="17" xfId="1" applyFont="1" applyFill="1" applyBorder="1" applyAlignment="1" applyProtection="1">
      <alignment horizontal="center" vertical="center"/>
      <protection hidden="1"/>
    </xf>
    <xf numFmtId="0" fontId="2" fillId="8" borderId="16" xfId="1" applyFont="1" applyFill="1" applyBorder="1" applyAlignment="1">
      <alignment horizontal="right" vertical="top"/>
    </xf>
    <xf numFmtId="0" fontId="1" fillId="8" borderId="14" xfId="1" applyFont="1" applyFill="1" applyBorder="1" applyAlignment="1">
      <alignment horizontal="center" vertical="center"/>
    </xf>
    <xf numFmtId="0" fontId="2" fillId="8" borderId="14" xfId="1" applyFont="1" applyFill="1" applyBorder="1" applyAlignment="1">
      <alignment horizontal="right" vertical="center"/>
    </xf>
    <xf numFmtId="0" fontId="2" fillId="8" borderId="15" xfId="1" applyFont="1" applyFill="1" applyBorder="1" applyAlignment="1" applyProtection="1">
      <alignment horizontal="center" vertical="center"/>
    </xf>
    <xf numFmtId="0" fontId="2" fillId="8" borderId="14" xfId="1" applyFont="1" applyFill="1" applyBorder="1" applyAlignment="1">
      <alignment horizontal="center" vertical="center"/>
    </xf>
    <xf numFmtId="0" fontId="1" fillId="0" borderId="0" xfId="1" applyFont="1" applyBorder="1" applyAlignment="1">
      <alignment horizontal="left" vertical="top" wrapText="1" indent="1"/>
    </xf>
    <xf numFmtId="0" fontId="8" fillId="5" borderId="0" xfId="1" applyFont="1" applyFill="1" applyBorder="1" applyAlignment="1">
      <alignment horizontal="left" vertical="center" indent="1"/>
    </xf>
    <xf numFmtId="0" fontId="2" fillId="0" borderId="0" xfId="1" applyFont="1" applyBorder="1" applyAlignment="1">
      <alignment vertical="center"/>
    </xf>
    <xf numFmtId="0" fontId="1" fillId="5" borderId="2" xfId="1" applyFont="1" applyFill="1" applyBorder="1" applyAlignment="1">
      <alignment horizontal="left" vertical="center" indent="1"/>
    </xf>
    <xf numFmtId="0" fontId="3" fillId="5" borderId="2" xfId="1" applyFont="1" applyFill="1" applyBorder="1" applyAlignment="1">
      <alignment horizontal="left" vertical="center"/>
    </xf>
    <xf numFmtId="0" fontId="1" fillId="0" borderId="2" xfId="1" applyFont="1" applyBorder="1" applyAlignment="1"/>
    <xf numFmtId="0" fontId="2" fillId="0" borderId="2" xfId="1" quotePrefix="1" applyFont="1" applyBorder="1" applyAlignment="1">
      <alignment horizontal="left" wrapText="1"/>
    </xf>
    <xf numFmtId="0" fontId="2" fillId="0" borderId="0" xfId="1" quotePrefix="1" applyFont="1" applyBorder="1" applyAlignment="1">
      <alignment horizontal="left" wrapText="1"/>
    </xf>
    <xf numFmtId="2" fontId="1" fillId="3" borderId="0" xfId="1" applyNumberFormat="1" applyFont="1" applyFill="1" applyAlignment="1">
      <alignment horizontal="center" vertical="center" wrapText="1"/>
    </xf>
    <xf numFmtId="0" fontId="2" fillId="0" borderId="1" xfId="1" quotePrefix="1" applyFont="1" applyBorder="1" applyAlignment="1">
      <alignment horizontal="center" vertical="center" wrapText="1"/>
    </xf>
    <xf numFmtId="0" fontId="2" fillId="0" borderId="11" xfId="1" quotePrefix="1" applyFont="1" applyBorder="1" applyAlignment="1">
      <alignment horizontal="center" vertical="center" wrapText="1"/>
    </xf>
    <xf numFmtId="0" fontId="2" fillId="8" borderId="8" xfId="1" applyFont="1" applyFill="1" applyBorder="1" applyAlignment="1">
      <alignment horizontal="right" vertical="top"/>
    </xf>
    <xf numFmtId="0" fontId="1" fillId="8" borderId="2" xfId="1" applyFont="1" applyFill="1" applyBorder="1" applyAlignment="1">
      <alignment horizontal="center" vertical="center"/>
    </xf>
    <xf numFmtId="0" fontId="2" fillId="8" borderId="2" xfId="1" applyFont="1" applyFill="1" applyBorder="1" applyAlignment="1">
      <alignment horizontal="right" vertical="center"/>
    </xf>
    <xf numFmtId="0" fontId="2" fillId="8" borderId="2" xfId="1" applyFont="1" applyFill="1" applyBorder="1" applyAlignment="1">
      <alignment horizontal="center" vertical="center"/>
    </xf>
    <xf numFmtId="0" fontId="2" fillId="8" borderId="9" xfId="1" applyFont="1" applyFill="1" applyBorder="1" applyAlignment="1" applyProtection="1">
      <alignment horizontal="center" vertical="center"/>
    </xf>
    <xf numFmtId="0" fontId="2" fillId="3" borderId="18" xfId="1" applyFont="1" applyFill="1" applyBorder="1" applyAlignment="1" applyProtection="1">
      <alignment horizontal="center" vertical="center"/>
    </xf>
    <xf numFmtId="0" fontId="2" fillId="3" borderId="5" xfId="1" applyFont="1" applyFill="1" applyBorder="1" applyAlignment="1" applyProtection="1">
      <alignment horizontal="center" vertical="center"/>
    </xf>
    <xf numFmtId="0" fontId="1" fillId="5" borderId="13" xfId="1" applyFont="1" applyFill="1" applyBorder="1" applyAlignment="1">
      <alignment horizontal="center" vertical="top"/>
    </xf>
    <xf numFmtId="0" fontId="1" fillId="5" borderId="19" xfId="1" applyFont="1" applyFill="1" applyBorder="1" applyAlignment="1">
      <alignment horizontal="center" vertical="top"/>
    </xf>
    <xf numFmtId="0" fontId="2" fillId="0" borderId="20" xfId="1" quotePrefix="1" applyFont="1" applyBorder="1" applyAlignment="1">
      <alignment horizontal="center" vertical="center" wrapText="1"/>
    </xf>
    <xf numFmtId="0" fontId="2" fillId="0" borderId="13" xfId="1" applyFont="1" applyBorder="1" applyAlignment="1">
      <alignment vertical="center"/>
    </xf>
    <xf numFmtId="0" fontId="8" fillId="5" borderId="0" xfId="1" applyFont="1" applyFill="1" applyBorder="1" applyAlignment="1">
      <alignment horizontal="left" vertical="top" indent="1"/>
    </xf>
    <xf numFmtId="0" fontId="9" fillId="3" borderId="0" xfId="3" applyFont="1" applyFill="1" applyAlignment="1">
      <alignment horizontal="right"/>
    </xf>
    <xf numFmtId="0" fontId="9" fillId="3" borderId="0" xfId="3" applyFont="1" applyFill="1"/>
    <xf numFmtId="0" fontId="9" fillId="3" borderId="0" xfId="3" applyFont="1" applyFill="1" applyAlignment="1"/>
    <xf numFmtId="0" fontId="9" fillId="0" borderId="0" xfId="3" applyFont="1" applyFill="1"/>
    <xf numFmtId="0" fontId="9" fillId="0" borderId="0" xfId="3" applyFont="1" applyFill="1" applyAlignment="1"/>
    <xf numFmtId="0" fontId="9" fillId="0" borderId="0" xfId="3" applyFont="1" applyFill="1" applyAlignment="1">
      <alignment horizontal="right"/>
    </xf>
    <xf numFmtId="0" fontId="9" fillId="0" borderId="0" xfId="3" applyFont="1" applyFill="1" applyAlignment="1">
      <alignment horizontal="right" vertical="center"/>
    </xf>
    <xf numFmtId="0" fontId="12" fillId="0" borderId="0" xfId="3" applyFont="1" applyFill="1" applyAlignment="1">
      <alignment horizontal="left" vertical="center" indent="2"/>
    </xf>
    <xf numFmtId="0" fontId="9" fillId="0" borderId="0" xfId="3" applyFont="1" applyFill="1" applyAlignment="1">
      <alignment horizontal="center" vertical="center"/>
    </xf>
    <xf numFmtId="0" fontId="12" fillId="0" borderId="21" xfId="3" applyFont="1" applyFill="1" applyBorder="1" applyAlignment="1">
      <alignment vertical="center"/>
    </xf>
    <xf numFmtId="0" fontId="9" fillId="0" borderId="21" xfId="3" applyFont="1" applyFill="1" applyBorder="1" applyAlignment="1">
      <alignment vertical="center"/>
    </xf>
    <xf numFmtId="0" fontId="9" fillId="0" borderId="0" xfId="3" applyFont="1" applyFill="1" applyAlignment="1">
      <alignment vertical="center"/>
    </xf>
    <xf numFmtId="0" fontId="9" fillId="3" borderId="0" xfId="3" applyFont="1" applyFill="1" applyAlignment="1">
      <alignment vertical="center"/>
    </xf>
    <xf numFmtId="0" fontId="9" fillId="0" borderId="22" xfId="3" applyFont="1" applyFill="1" applyBorder="1" applyAlignment="1">
      <alignment vertical="center"/>
    </xf>
    <xf numFmtId="0" fontId="12" fillId="0" borderId="23" xfId="3" applyFont="1" applyFill="1" applyBorder="1" applyAlignment="1">
      <alignment vertical="center"/>
    </xf>
    <xf numFmtId="0" fontId="9" fillId="0" borderId="23" xfId="3" applyFont="1" applyFill="1" applyBorder="1" applyAlignment="1">
      <alignment vertical="center"/>
    </xf>
    <xf numFmtId="0" fontId="9" fillId="0" borderId="0" xfId="3" applyFont="1" applyFill="1" applyAlignment="1">
      <alignment horizontal="left" vertical="center" indent="1"/>
    </xf>
    <xf numFmtId="0" fontId="9" fillId="0" borderId="16" xfId="3" applyFont="1" applyFill="1" applyBorder="1" applyAlignment="1">
      <alignment horizontal="right" vertical="center"/>
    </xf>
    <xf numFmtId="0" fontId="13" fillId="0" borderId="14" xfId="3" applyNumberFormat="1" applyFont="1" applyFill="1" applyBorder="1" applyAlignment="1">
      <alignment vertical="center"/>
    </xf>
    <xf numFmtId="0" fontId="12" fillId="0" borderId="14" xfId="3" applyNumberFormat="1" applyFont="1" applyFill="1" applyBorder="1" applyAlignment="1">
      <alignment horizontal="center" vertical="center"/>
    </xf>
    <xf numFmtId="0" fontId="13" fillId="0" borderId="15" xfId="3" applyNumberFormat="1" applyFont="1" applyFill="1" applyBorder="1" applyAlignment="1">
      <alignment horizontal="center" vertical="center"/>
    </xf>
    <xf numFmtId="0" fontId="12" fillId="0" borderId="14" xfId="3" applyFont="1" applyFill="1" applyBorder="1" applyAlignment="1">
      <alignment horizontal="center" vertical="center" wrapText="1"/>
    </xf>
    <xf numFmtId="0" fontId="9" fillId="3" borderId="0" xfId="3" applyFont="1" applyFill="1" applyAlignment="1">
      <alignment horizontal="center" vertical="center"/>
    </xf>
    <xf numFmtId="0" fontId="12" fillId="0" borderId="14" xfId="3" applyFont="1" applyFill="1" applyBorder="1" applyAlignment="1">
      <alignment horizontal="left" indent="1"/>
    </xf>
    <xf numFmtId="0" fontId="12" fillId="0" borderId="14" xfId="3" applyFont="1" applyFill="1" applyBorder="1"/>
    <xf numFmtId="0" fontId="18" fillId="0" borderId="0" xfId="3" applyFont="1" applyFill="1" applyAlignment="1">
      <alignment horizontal="right"/>
    </xf>
    <xf numFmtId="0" fontId="9" fillId="0" borderId="0" xfId="3" applyFont="1" applyFill="1" applyBorder="1"/>
    <xf numFmtId="0" fontId="9" fillId="0" borderId="0" xfId="3" applyFont="1" applyFill="1" applyBorder="1" applyAlignment="1"/>
    <xf numFmtId="0" fontId="18" fillId="3" borderId="0" xfId="3" applyFont="1" applyFill="1"/>
    <xf numFmtId="0" fontId="9" fillId="3" borderId="0" xfId="3" applyFont="1" applyFill="1" applyBorder="1"/>
    <xf numFmtId="0" fontId="9" fillId="3" borderId="0" xfId="3" applyFont="1" applyFill="1" applyBorder="1" applyAlignment="1"/>
    <xf numFmtId="0" fontId="12" fillId="0" borderId="10" xfId="3" applyFont="1" applyFill="1" applyBorder="1" applyAlignment="1">
      <alignment horizontal="left" vertical="center" indent="1"/>
    </xf>
    <xf numFmtId="0" fontId="9" fillId="6" borderId="16" xfId="3" applyFont="1" applyFill="1" applyBorder="1" applyAlignment="1">
      <alignment horizontal="left" vertical="center" indent="1"/>
    </xf>
    <xf numFmtId="0" fontId="12" fillId="6" borderId="14" xfId="3" applyFont="1" applyFill="1" applyBorder="1" applyAlignment="1">
      <alignment horizontal="left" vertical="center" indent="1"/>
    </xf>
    <xf numFmtId="0" fontId="9" fillId="6" borderId="14" xfId="3" applyFont="1" applyFill="1" applyBorder="1" applyAlignment="1">
      <alignment horizontal="left" vertical="center" indent="1"/>
    </xf>
    <xf numFmtId="0" fontId="9" fillId="6" borderId="15" xfId="3" applyFont="1" applyFill="1" applyBorder="1" applyAlignment="1">
      <alignment horizontal="left" vertical="center" indent="1"/>
    </xf>
    <xf numFmtId="0" fontId="11" fillId="5" borderId="0" xfId="3" applyFont="1" applyFill="1" applyAlignment="1">
      <alignment horizontal="center"/>
    </xf>
    <xf numFmtId="0" fontId="9" fillId="5" borderId="0" xfId="3" applyFont="1" applyFill="1" applyAlignment="1">
      <alignment horizontal="right" vertical="center"/>
    </xf>
    <xf numFmtId="0" fontId="9" fillId="5" borderId="0" xfId="3" applyFont="1" applyFill="1" applyAlignment="1">
      <alignment horizontal="left" vertical="center" indent="1"/>
    </xf>
    <xf numFmtId="0" fontId="9" fillId="5" borderId="0" xfId="3" applyFont="1" applyFill="1" applyAlignment="1">
      <alignment horizontal="center" vertical="center"/>
    </xf>
    <xf numFmtId="0" fontId="9" fillId="5" borderId="21" xfId="3" applyFont="1" applyFill="1" applyBorder="1" applyAlignment="1">
      <alignment vertical="center"/>
    </xf>
    <xf numFmtId="0" fontId="9" fillId="5" borderId="0" xfId="3" applyFont="1" applyFill="1" applyAlignment="1">
      <alignment vertical="center"/>
    </xf>
    <xf numFmtId="0" fontId="9" fillId="5" borderId="22" xfId="3" quotePrefix="1" applyFont="1" applyFill="1" applyBorder="1" applyAlignment="1">
      <alignment vertical="center"/>
    </xf>
    <xf numFmtId="0" fontId="9" fillId="5" borderId="22" xfId="3" applyFont="1" applyFill="1" applyBorder="1" applyAlignment="1">
      <alignment vertical="center"/>
    </xf>
    <xf numFmtId="0" fontId="9" fillId="5" borderId="22" xfId="3" quotePrefix="1" applyFont="1" applyFill="1" applyBorder="1" applyAlignment="1" applyProtection="1">
      <alignment vertical="center"/>
    </xf>
    <xf numFmtId="0" fontId="9" fillId="5" borderId="23" xfId="3" applyFont="1" applyFill="1" applyBorder="1" applyAlignment="1">
      <alignment vertical="center"/>
    </xf>
    <xf numFmtId="0" fontId="9" fillId="5" borderId="21" xfId="3" quotePrefix="1" applyFont="1" applyFill="1" applyBorder="1" applyAlignment="1">
      <alignment horizontal="left" vertical="center"/>
    </xf>
    <xf numFmtId="0" fontId="9" fillId="5" borderId="0" xfId="3" applyFont="1" applyFill="1" applyBorder="1" applyAlignment="1">
      <alignment vertical="center"/>
    </xf>
    <xf numFmtId="0" fontId="9" fillId="5" borderId="23" xfId="3" quotePrefix="1" applyFont="1" applyFill="1" applyBorder="1"/>
    <xf numFmtId="164" fontId="9" fillId="5" borderId="22" xfId="3" quotePrefix="1" applyNumberFormat="1" applyFont="1" applyFill="1" applyBorder="1" applyAlignment="1" applyProtection="1">
      <alignment horizontal="left" vertical="center"/>
    </xf>
    <xf numFmtId="164" fontId="9" fillId="5" borderId="22" xfId="3" quotePrefix="1" applyNumberFormat="1" applyFont="1" applyFill="1" applyBorder="1" applyAlignment="1">
      <alignment horizontal="left" vertical="center"/>
    </xf>
    <xf numFmtId="0" fontId="9" fillId="5" borderId="16" xfId="3" applyFont="1" applyFill="1" applyBorder="1" applyAlignment="1">
      <alignment horizontal="right" vertical="center"/>
    </xf>
    <xf numFmtId="0" fontId="19" fillId="5" borderId="14" xfId="3" applyNumberFormat="1" applyFont="1" applyFill="1" applyBorder="1" applyAlignment="1">
      <alignment vertical="center"/>
    </xf>
    <xf numFmtId="0" fontId="9" fillId="5" borderId="14" xfId="3" applyNumberFormat="1" applyFont="1" applyFill="1" applyBorder="1" applyAlignment="1">
      <alignment horizontal="center" vertical="center"/>
    </xf>
    <xf numFmtId="0" fontId="19" fillId="5" borderId="15" xfId="3" applyNumberFormat="1" applyFont="1" applyFill="1" applyBorder="1" applyAlignment="1">
      <alignment horizontal="center" vertical="center"/>
    </xf>
    <xf numFmtId="0" fontId="9" fillId="5" borderId="10" xfId="3" applyFont="1" applyFill="1" applyBorder="1" applyAlignment="1">
      <alignment horizontal="left" vertical="center" wrapText="1" indent="1"/>
    </xf>
    <xf numFmtId="164" fontId="9" fillId="5" borderId="14" xfId="3" quotePrefix="1" applyNumberFormat="1" applyFont="1" applyFill="1" applyBorder="1" applyAlignment="1">
      <alignment horizontal="center" vertical="center" wrapText="1"/>
    </xf>
    <xf numFmtId="0" fontId="9" fillId="5" borderId="10" xfId="3" applyFont="1" applyFill="1" applyBorder="1" applyAlignment="1">
      <alignment horizontal="center" vertical="center" wrapText="1"/>
    </xf>
    <xf numFmtId="0" fontId="9" fillId="5" borderId="14" xfId="3" applyFont="1" applyFill="1" applyBorder="1" applyAlignment="1">
      <alignment horizontal="center" vertical="center" wrapText="1"/>
    </xf>
    <xf numFmtId="17" fontId="9" fillId="5" borderId="15" xfId="3" quotePrefix="1" applyNumberFormat="1" applyFont="1" applyFill="1" applyBorder="1" applyAlignment="1">
      <alignment horizontal="center" vertical="center" wrapText="1"/>
    </xf>
    <xf numFmtId="0" fontId="9" fillId="5" borderId="15" xfId="3" applyFont="1" applyFill="1" applyBorder="1" applyAlignment="1">
      <alignment horizontal="center" vertical="center" wrapText="1"/>
    </xf>
    <xf numFmtId="0" fontId="9" fillId="3" borderId="0" xfId="3" applyFont="1" applyFill="1" applyBorder="1" applyAlignment="1">
      <alignment horizontal="left" vertical="center" wrapText="1" indent="1"/>
    </xf>
    <xf numFmtId="164" fontId="9" fillId="3" borderId="0" xfId="3" applyNumberFormat="1" applyFont="1" applyFill="1"/>
    <xf numFmtId="0" fontId="1" fillId="3" borderId="0" xfId="3" applyFill="1"/>
    <xf numFmtId="0" fontId="9" fillId="5" borderId="21" xfId="3" quotePrefix="1" applyFont="1" applyFill="1" applyBorder="1" applyAlignment="1">
      <alignment vertical="center"/>
    </xf>
    <xf numFmtId="0" fontId="9" fillId="5" borderId="21" xfId="3" quotePrefix="1" applyFont="1" applyFill="1" applyBorder="1" applyAlignment="1" applyProtection="1">
      <alignment vertical="center"/>
    </xf>
    <xf numFmtId="0" fontId="9" fillId="3" borderId="10" xfId="3" applyFont="1" applyFill="1" applyBorder="1" applyAlignment="1">
      <alignment horizontal="center" vertical="center"/>
    </xf>
    <xf numFmtId="0" fontId="12" fillId="3" borderId="16" xfId="3" applyFont="1" applyFill="1" applyBorder="1" applyAlignment="1">
      <alignment horizontal="left" vertical="center"/>
    </xf>
    <xf numFmtId="0" fontId="9" fillId="3" borderId="14" xfId="3" applyFont="1" applyFill="1" applyBorder="1" applyAlignment="1">
      <alignment horizontal="left" vertical="center"/>
    </xf>
    <xf numFmtId="0" fontId="22" fillId="3" borderId="10" xfId="1" applyFont="1" applyFill="1" applyBorder="1" applyAlignment="1">
      <alignment horizontal="center" vertical="center" wrapText="1"/>
    </xf>
    <xf numFmtId="0" fontId="22" fillId="3" borderId="10" xfId="1" quotePrefix="1" applyFont="1" applyFill="1" applyBorder="1" applyAlignment="1">
      <alignment horizontal="center" vertical="center" wrapText="1"/>
    </xf>
    <xf numFmtId="0" fontId="2" fillId="3" borderId="14" xfId="1" applyFont="1" applyFill="1" applyBorder="1" applyAlignment="1">
      <alignment horizontal="right" vertical="center"/>
    </xf>
    <xf numFmtId="0" fontId="9" fillId="5" borderId="0" xfId="3" applyFont="1" applyFill="1" applyBorder="1" applyAlignment="1">
      <alignment horizontal="left" vertical="center" indent="1"/>
    </xf>
    <xf numFmtId="0" fontId="9" fillId="5" borderId="0" xfId="3" applyFont="1" applyFill="1" applyBorder="1" applyAlignment="1">
      <alignment horizontal="center" vertical="center"/>
    </xf>
    <xf numFmtId="0" fontId="9" fillId="3" borderId="0" xfId="3" applyFont="1" applyFill="1" applyAlignment="1">
      <alignment horizontal="center"/>
    </xf>
    <xf numFmtId="0" fontId="1" fillId="3" borderId="0" xfId="3" applyFill="1" applyAlignment="1">
      <alignment horizontal="center"/>
    </xf>
    <xf numFmtId="0" fontId="9" fillId="5" borderId="0" xfId="3" applyFont="1" applyFill="1" applyBorder="1"/>
    <xf numFmtId="0" fontId="9" fillId="5" borderId="0" xfId="3" quotePrefix="1" applyFont="1" applyFill="1" applyBorder="1"/>
    <xf numFmtId="0" fontId="9" fillId="5" borderId="0" xfId="3" applyFont="1" applyFill="1" applyBorder="1" applyAlignment="1">
      <alignment horizontal="center"/>
    </xf>
    <xf numFmtId="0" fontId="9" fillId="5" borderId="0" xfId="3" applyFont="1" applyFill="1"/>
    <xf numFmtId="0" fontId="9" fillId="6" borderId="0" xfId="3" applyFont="1" applyFill="1" applyBorder="1" applyAlignment="1">
      <alignment vertical="center"/>
    </xf>
    <xf numFmtId="0" fontId="14" fillId="6" borderId="0" xfId="3" applyFont="1" applyFill="1" applyBorder="1" applyAlignment="1">
      <alignment horizontal="left" indent="1"/>
    </xf>
    <xf numFmtId="0" fontId="9" fillId="6" borderId="0" xfId="3" applyFont="1" applyFill="1" applyBorder="1" applyAlignment="1">
      <alignment horizontal="center" vertical="center"/>
    </xf>
    <xf numFmtId="0" fontId="9" fillId="6" borderId="0" xfId="3" applyFont="1" applyFill="1" applyBorder="1" applyAlignment="1">
      <alignment horizontal="left" vertical="center" indent="1"/>
    </xf>
    <xf numFmtId="0" fontId="9" fillId="6" borderId="8" xfId="3" applyFont="1" applyFill="1" applyBorder="1" applyAlignment="1">
      <alignment horizontal="left"/>
    </xf>
    <xf numFmtId="0" fontId="9" fillId="6" borderId="2" xfId="3" applyFont="1" applyFill="1" applyBorder="1"/>
    <xf numFmtId="0" fontId="9" fillId="6" borderId="9" xfId="3" applyFont="1" applyFill="1" applyBorder="1"/>
    <xf numFmtId="0" fontId="9" fillId="6" borderId="25" xfId="3" applyFont="1" applyFill="1" applyBorder="1" applyAlignment="1">
      <alignment vertical="center"/>
    </xf>
    <xf numFmtId="0" fontId="9" fillId="6" borderId="24" xfId="3" applyFont="1" applyFill="1" applyBorder="1" applyAlignment="1">
      <alignment horizontal="left" vertical="center" indent="1"/>
    </xf>
    <xf numFmtId="0" fontId="9" fillId="6" borderId="25" xfId="3" applyFont="1" applyFill="1" applyBorder="1" applyAlignment="1">
      <alignment horizontal="center" vertical="center"/>
    </xf>
    <xf numFmtId="0" fontId="9" fillId="6" borderId="0" xfId="3" applyFont="1" applyFill="1" applyBorder="1" applyAlignment="1">
      <alignment horizontal="left" vertical="center"/>
    </xf>
    <xf numFmtId="0" fontId="1" fillId="6" borderId="4" xfId="3" applyFill="1" applyBorder="1" applyAlignment="1">
      <alignment horizontal="center"/>
    </xf>
    <xf numFmtId="0" fontId="1" fillId="6" borderId="12" xfId="3" applyFill="1" applyBorder="1"/>
    <xf numFmtId="0" fontId="1" fillId="6" borderId="6" xfId="3" applyFill="1" applyBorder="1"/>
    <xf numFmtId="0" fontId="9" fillId="11" borderId="0" xfId="3" applyFont="1" applyFill="1"/>
    <xf numFmtId="0" fontId="9" fillId="5" borderId="0" xfId="3" applyFont="1" applyFill="1" applyAlignment="1">
      <alignment horizontal="right"/>
    </xf>
    <xf numFmtId="0" fontId="11" fillId="5" borderId="0" xfId="3" applyFont="1" applyFill="1"/>
    <xf numFmtId="0" fontId="9" fillId="5" borderId="0" xfId="3" applyFont="1" applyFill="1" applyAlignment="1"/>
    <xf numFmtId="0" fontId="9" fillId="11" borderId="0" xfId="3" applyFont="1" applyFill="1" applyAlignment="1">
      <alignment vertical="center"/>
    </xf>
    <xf numFmtId="0" fontId="9" fillId="5" borderId="21" xfId="3" applyFont="1" applyFill="1" applyBorder="1" applyAlignment="1">
      <alignment horizontal="center"/>
    </xf>
    <xf numFmtId="164" fontId="9" fillId="5" borderId="21" xfId="3" applyNumberFormat="1" applyFont="1" applyFill="1" applyBorder="1" applyAlignment="1">
      <alignment horizontal="center" vertical="center"/>
    </xf>
    <xf numFmtId="0" fontId="9" fillId="5" borderId="8" xfId="3" applyFont="1" applyFill="1" applyBorder="1" applyAlignment="1">
      <alignment horizontal="right" vertical="center"/>
    </xf>
    <xf numFmtId="0" fontId="9" fillId="5" borderId="2" xfId="3" applyFont="1" applyFill="1" applyBorder="1" applyAlignment="1">
      <alignment horizontal="left" vertical="center" indent="1"/>
    </xf>
    <xf numFmtId="0" fontId="9" fillId="5" borderId="2" xfId="3" applyFont="1" applyFill="1" applyBorder="1" applyAlignment="1">
      <alignment horizontal="center" vertical="center"/>
    </xf>
    <xf numFmtId="0" fontId="9" fillId="5" borderId="2" xfId="3" applyFont="1" applyFill="1" applyBorder="1" applyAlignment="1">
      <alignment vertical="center"/>
    </xf>
    <xf numFmtId="0" fontId="9" fillId="5" borderId="9" xfId="3" applyFont="1" applyFill="1" applyBorder="1" applyAlignment="1">
      <alignment vertical="center"/>
    </xf>
    <xf numFmtId="0" fontId="9" fillId="5" borderId="24" xfId="3" applyFont="1" applyFill="1" applyBorder="1" applyAlignment="1">
      <alignment horizontal="right" vertical="center"/>
    </xf>
    <xf numFmtId="0" fontId="9" fillId="5" borderId="25" xfId="3" applyFont="1" applyFill="1" applyBorder="1" applyAlignment="1">
      <alignment vertical="center"/>
    </xf>
    <xf numFmtId="0" fontId="9" fillId="5" borderId="0" xfId="3" applyNumberFormat="1" applyFont="1" applyFill="1" applyBorder="1" applyAlignment="1">
      <alignment vertical="center"/>
    </xf>
    <xf numFmtId="0" fontId="9" fillId="5" borderId="0" xfId="3" applyNumberFormat="1" applyFont="1" applyFill="1" applyBorder="1" applyAlignment="1">
      <alignment horizontal="center" vertical="center"/>
    </xf>
    <xf numFmtId="0" fontId="19" fillId="5" borderId="0" xfId="3" applyNumberFormat="1" applyFont="1" applyFill="1" applyBorder="1" applyAlignment="1">
      <alignment horizontal="center" vertical="center"/>
    </xf>
    <xf numFmtId="0" fontId="9" fillId="5" borderId="0" xfId="3" applyFont="1" applyFill="1" applyBorder="1" applyAlignment="1">
      <alignment horizontal="left" vertical="center" wrapText="1" indent="1"/>
    </xf>
    <xf numFmtId="164" fontId="9" fillId="5" borderId="0" xfId="3" applyNumberFormat="1" applyFont="1" applyFill="1" applyBorder="1" applyAlignment="1">
      <alignment horizontal="center" vertical="center" wrapText="1"/>
    </xf>
    <xf numFmtId="0" fontId="9" fillId="5" borderId="25" xfId="3" applyFont="1" applyFill="1" applyBorder="1" applyAlignment="1">
      <alignment horizontal="center" vertical="center" wrapText="1"/>
    </xf>
    <xf numFmtId="0" fontId="9" fillId="11" borderId="0" xfId="3" applyFont="1" applyFill="1" applyAlignment="1">
      <alignment horizontal="center" vertical="center"/>
    </xf>
    <xf numFmtId="0" fontId="9" fillId="5" borderId="0" xfId="3" applyFont="1" applyFill="1" applyBorder="1" applyAlignment="1">
      <alignment horizontal="center" vertical="center" wrapText="1"/>
    </xf>
    <xf numFmtId="0" fontId="9" fillId="5" borderId="25" xfId="3" quotePrefix="1" applyFont="1" applyFill="1" applyBorder="1" applyAlignment="1">
      <alignment horizontal="center" vertical="center" wrapText="1"/>
    </xf>
    <xf numFmtId="164" fontId="9" fillId="5" borderId="25" xfId="3" applyNumberFormat="1" applyFont="1" applyFill="1" applyBorder="1" applyAlignment="1">
      <alignment horizontal="center" vertical="center" wrapText="1"/>
    </xf>
    <xf numFmtId="0" fontId="1" fillId="5" borderId="24" xfId="3" applyFont="1" applyFill="1" applyBorder="1"/>
    <xf numFmtId="0" fontId="18" fillId="5" borderId="0" xfId="3" applyFont="1" applyFill="1" applyBorder="1" applyAlignment="1">
      <alignment horizontal="center"/>
    </xf>
    <xf numFmtId="0" fontId="1" fillId="5" borderId="0" xfId="3" applyFont="1" applyFill="1" applyBorder="1"/>
    <xf numFmtId="0" fontId="1" fillId="5" borderId="25" xfId="3" applyFont="1" applyFill="1" applyBorder="1"/>
    <xf numFmtId="0" fontId="1" fillId="11" borderId="0" xfId="3" applyFont="1" applyFill="1"/>
    <xf numFmtId="0" fontId="9" fillId="5" borderId="24" xfId="3" applyFont="1" applyFill="1" applyBorder="1"/>
    <xf numFmtId="0" fontId="9" fillId="5" borderId="25" xfId="3" applyFont="1" applyFill="1" applyBorder="1"/>
    <xf numFmtId="0" fontId="9" fillId="5" borderId="12" xfId="3" applyFont="1" applyFill="1" applyBorder="1"/>
    <xf numFmtId="0" fontId="9" fillId="5" borderId="0" xfId="3" applyFont="1" applyFill="1" applyBorder="1" applyAlignment="1">
      <alignment horizontal="right"/>
    </xf>
    <xf numFmtId="0" fontId="9" fillId="5" borderId="4" xfId="3" applyFont="1" applyFill="1" applyBorder="1"/>
    <xf numFmtId="0" fontId="9" fillId="5" borderId="6" xfId="3" applyFont="1" applyFill="1" applyBorder="1"/>
    <xf numFmtId="0" fontId="23" fillId="12" borderId="0" xfId="6" applyFont="1" applyFill="1" applyBorder="1"/>
    <xf numFmtId="0" fontId="24" fillId="12" borderId="0" xfId="6" applyFont="1" applyFill="1" applyBorder="1" applyAlignment="1">
      <alignment horizontal="left" indent="1"/>
    </xf>
    <xf numFmtId="0" fontId="25" fillId="13" borderId="0" xfId="6" applyFont="1" applyFill="1" applyBorder="1" applyAlignment="1">
      <alignment horizontal="center" vertical="center" wrapText="1"/>
    </xf>
    <xf numFmtId="0" fontId="23" fillId="4" borderId="0" xfId="6" applyFont="1" applyFill="1" applyBorder="1"/>
    <xf numFmtId="0" fontId="26" fillId="0" borderId="0" xfId="6" applyFont="1" applyFill="1" applyBorder="1" applyAlignment="1">
      <alignment horizontal="center"/>
    </xf>
    <xf numFmtId="0" fontId="26" fillId="0" borderId="26" xfId="6" applyFont="1" applyFill="1" applyBorder="1" applyAlignment="1">
      <alignment horizontal="center"/>
    </xf>
    <xf numFmtId="0" fontId="26" fillId="0" borderId="27" xfId="6" applyFont="1" applyFill="1" applyBorder="1" applyAlignment="1">
      <alignment horizontal="center"/>
    </xf>
    <xf numFmtId="0" fontId="26" fillId="0" borderId="28" xfId="6" applyFont="1" applyFill="1" applyBorder="1" applyAlignment="1">
      <alignment horizontal="center"/>
    </xf>
    <xf numFmtId="0" fontId="26" fillId="0" borderId="29" xfId="6" applyFont="1" applyFill="1" applyBorder="1" applyAlignment="1">
      <alignment horizontal="center"/>
    </xf>
    <xf numFmtId="0" fontId="26" fillId="0" borderId="30" xfId="6" applyFont="1" applyFill="1" applyBorder="1" applyAlignment="1">
      <alignment horizontal="center"/>
    </xf>
    <xf numFmtId="0" fontId="23" fillId="0" borderId="0" xfId="6" applyFont="1" applyFill="1" applyBorder="1" applyAlignment="1">
      <alignment horizontal="center"/>
    </xf>
    <xf numFmtId="0" fontId="30" fillId="0" borderId="29" xfId="6" applyFont="1" applyFill="1" applyBorder="1" applyAlignment="1">
      <alignment horizontal="center"/>
    </xf>
    <xf numFmtId="0" fontId="30" fillId="0" borderId="0" xfId="6" applyFont="1" applyFill="1" applyBorder="1" applyAlignment="1">
      <alignment horizontal="center"/>
    </xf>
    <xf numFmtId="0" fontId="30" fillId="0" borderId="30" xfId="6" applyFont="1" applyFill="1" applyBorder="1" applyAlignment="1">
      <alignment horizontal="center"/>
    </xf>
    <xf numFmtId="0" fontId="23" fillId="0" borderId="29" xfId="6" applyFont="1" applyFill="1" applyBorder="1"/>
    <xf numFmtId="0" fontId="23" fillId="0" borderId="0" xfId="6" applyFont="1" applyFill="1" applyBorder="1"/>
    <xf numFmtId="0" fontId="23" fillId="0" borderId="30" xfId="6" applyFont="1" applyFill="1" applyBorder="1"/>
    <xf numFmtId="0" fontId="29" fillId="0" borderId="0" xfId="6" applyFont="1" applyFill="1" applyBorder="1" applyAlignment="1">
      <alignment horizontal="center" vertical="center"/>
    </xf>
    <xf numFmtId="0" fontId="23" fillId="4" borderId="0" xfId="6" applyFont="1" applyFill="1" applyBorder="1" applyAlignment="1">
      <alignment vertical="center"/>
    </xf>
    <xf numFmtId="0" fontId="30" fillId="0" borderId="29" xfId="6" applyFont="1" applyFill="1" applyBorder="1" applyAlignment="1">
      <alignment horizontal="center" vertical="center"/>
    </xf>
    <xf numFmtId="0" fontId="30" fillId="0" borderId="0" xfId="6" applyFont="1" applyFill="1" applyBorder="1" applyAlignment="1">
      <alignment horizontal="center" vertical="center"/>
    </xf>
    <xf numFmtId="0" fontId="30" fillId="0" borderId="30" xfId="6" applyFont="1" applyFill="1" applyBorder="1" applyAlignment="1">
      <alignment horizontal="center" vertical="center"/>
    </xf>
    <xf numFmtId="0" fontId="31" fillId="0" borderId="0" xfId="6" applyFont="1" applyFill="1" applyBorder="1" applyAlignment="1">
      <alignment horizontal="center" vertical="top"/>
    </xf>
    <xf numFmtId="0" fontId="23" fillId="0" borderId="30" xfId="6" applyFont="1" applyFill="1" applyBorder="1" applyAlignment="1">
      <alignment horizontal="left" indent="1"/>
    </xf>
    <xf numFmtId="0" fontId="23" fillId="0" borderId="0" xfId="6" applyFont="1" applyFill="1" applyBorder="1" applyAlignment="1">
      <alignment horizontal="left" indent="1"/>
    </xf>
    <xf numFmtId="0" fontId="31" fillId="0" borderId="29" xfId="6" applyFont="1" applyFill="1" applyBorder="1" applyAlignment="1">
      <alignment horizontal="left" vertical="top"/>
    </xf>
    <xf numFmtId="0" fontId="32" fillId="0" borderId="30" xfId="7" applyFont="1" applyBorder="1" applyAlignment="1">
      <alignment vertical="top"/>
    </xf>
    <xf numFmtId="0" fontId="32" fillId="0" borderId="0" xfId="7" applyFont="1" applyBorder="1" applyAlignment="1">
      <alignment vertical="top" wrapText="1"/>
    </xf>
    <xf numFmtId="0" fontId="31" fillId="0" borderId="29" xfId="6" applyFont="1" applyFill="1" applyBorder="1" applyAlignment="1">
      <alignment horizontal="left" indent="3"/>
    </xf>
    <xf numFmtId="0" fontId="31" fillId="0" borderId="0" xfId="6" applyFont="1" applyFill="1" applyBorder="1" applyAlignment="1">
      <alignment horizontal="center"/>
    </xf>
    <xf numFmtId="0" fontId="32" fillId="0" borderId="0" xfId="7" applyFont="1" applyBorder="1" applyAlignment="1">
      <alignment vertical="top"/>
    </xf>
    <xf numFmtId="0" fontId="31" fillId="0" borderId="29" xfId="6" applyFont="1" applyFill="1" applyBorder="1" applyAlignment="1">
      <alignment horizontal="left" indent="1"/>
    </xf>
    <xf numFmtId="0" fontId="31" fillId="0" borderId="0" xfId="6" applyFont="1" applyFill="1" applyBorder="1"/>
    <xf numFmtId="0" fontId="31" fillId="0" borderId="0" xfId="6" applyFont="1" applyFill="1" applyBorder="1" applyAlignment="1"/>
    <xf numFmtId="0" fontId="23" fillId="5" borderId="0" xfId="6" applyFont="1" applyFill="1" applyBorder="1"/>
    <xf numFmtId="0" fontId="23" fillId="5" borderId="29" xfId="6" applyFont="1" applyFill="1" applyBorder="1"/>
    <xf numFmtId="0" fontId="23" fillId="5" borderId="30" xfId="6" applyFont="1" applyFill="1" applyBorder="1"/>
    <xf numFmtId="0" fontId="23" fillId="5" borderId="31" xfId="6" applyFont="1" applyFill="1" applyBorder="1"/>
    <xf numFmtId="0" fontId="23" fillId="5" borderId="32" xfId="6" applyFont="1" applyFill="1" applyBorder="1"/>
    <xf numFmtId="0" fontId="23" fillId="5" borderId="33" xfId="6" applyFont="1" applyFill="1" applyBorder="1"/>
    <xf numFmtId="0" fontId="26" fillId="5" borderId="0" xfId="6" applyFont="1" applyFill="1" applyBorder="1" applyAlignment="1">
      <alignment horizontal="center"/>
    </xf>
    <xf numFmtId="0" fontId="0" fillId="14" borderId="0" xfId="0" applyFill="1"/>
    <xf numFmtId="0" fontId="35" fillId="0" borderId="0" xfId="6" applyFont="1" applyFill="1" applyBorder="1" applyAlignment="1">
      <alignment horizontal="left" vertical="top"/>
    </xf>
    <xf numFmtId="0" fontId="35" fillId="0" borderId="0" xfId="6" applyFont="1" applyFill="1" applyBorder="1" applyAlignment="1">
      <alignment vertical="center"/>
    </xf>
    <xf numFmtId="0" fontId="35" fillId="0" borderId="29" xfId="6" applyFont="1" applyFill="1" applyBorder="1" applyAlignment="1">
      <alignment horizontal="left" vertical="center" indent="5"/>
    </xf>
    <xf numFmtId="0" fontId="8" fillId="0" borderId="10" xfId="1" quotePrefix="1" applyFont="1" applyBorder="1" applyAlignment="1">
      <alignment horizontal="center" vertical="center" wrapText="1"/>
    </xf>
    <xf numFmtId="0" fontId="9" fillId="6" borderId="24" xfId="3" quotePrefix="1" applyFont="1" applyFill="1" applyBorder="1" applyAlignment="1">
      <alignment horizontal="left" vertical="center" indent="3"/>
    </xf>
    <xf numFmtId="0" fontId="9" fillId="6" borderId="24" xfId="3" quotePrefix="1" applyFont="1" applyFill="1" applyBorder="1" applyAlignment="1" applyProtection="1">
      <alignment horizontal="left" vertical="center" indent="3"/>
    </xf>
    <xf numFmtId="0" fontId="9" fillId="6" borderId="24" xfId="3" applyFont="1" applyFill="1" applyBorder="1" applyAlignment="1">
      <alignment horizontal="left" vertical="center" indent="3"/>
    </xf>
    <xf numFmtId="0" fontId="9" fillId="6" borderId="24" xfId="3" quotePrefix="1" applyFont="1" applyFill="1" applyBorder="1" applyAlignment="1">
      <alignment horizontal="left" indent="3"/>
    </xf>
    <xf numFmtId="164" fontId="9" fillId="6" borderId="24" xfId="3" quotePrefix="1" applyNumberFormat="1" applyFont="1" applyFill="1" applyBorder="1" applyAlignment="1" applyProtection="1">
      <alignment horizontal="left" vertical="center" indent="3"/>
    </xf>
    <xf numFmtId="0" fontId="34" fillId="0" borderId="0" xfId="6" applyFont="1" applyFill="1" applyBorder="1" applyAlignment="1">
      <alignment horizontal="left" vertical="center"/>
    </xf>
    <xf numFmtId="0" fontId="35" fillId="0" borderId="0" xfId="6" applyFont="1" applyFill="1" applyBorder="1" applyAlignment="1">
      <alignment horizontal="left" vertical="center"/>
    </xf>
    <xf numFmtId="0" fontId="12" fillId="0" borderId="16" xfId="3" applyFont="1" applyFill="1" applyBorder="1" applyAlignment="1">
      <alignment horizontal="left" vertical="center" wrapText="1" indent="1"/>
    </xf>
    <xf numFmtId="0" fontId="12" fillId="0" borderId="15" xfId="3" applyFont="1" applyFill="1" applyBorder="1" applyAlignment="1">
      <alignment horizontal="center" vertical="center" wrapText="1"/>
    </xf>
    <xf numFmtId="0" fontId="1" fillId="0" borderId="0" xfId="1" applyFont="1" applyFill="1" applyBorder="1" applyAlignment="1">
      <alignment horizontal="right" indent="1"/>
    </xf>
    <xf numFmtId="0" fontId="1" fillId="0" borderId="0" xfId="1" applyFont="1" applyAlignment="1">
      <alignment horizontal="left" indent="1"/>
    </xf>
    <xf numFmtId="0" fontId="1" fillId="0" borderId="0" xfId="1" applyFont="1" applyAlignment="1">
      <alignment horizontal="right" indent="1"/>
    </xf>
    <xf numFmtId="0" fontId="1" fillId="0" borderId="0" xfId="1" applyFont="1" applyFill="1" applyBorder="1" applyAlignment="1">
      <alignment horizontal="right" vertical="top" wrapText="1" indent="1"/>
    </xf>
    <xf numFmtId="0" fontId="1" fillId="0" borderId="0" xfId="1" applyFont="1" applyAlignment="1">
      <alignment horizontal="right" vertical="top" wrapText="1" indent="1"/>
    </xf>
    <xf numFmtId="0" fontId="11" fillId="5" borderId="0" xfId="3" applyFont="1" applyFill="1" applyAlignment="1">
      <alignment horizontal="center"/>
    </xf>
    <xf numFmtId="0" fontId="9" fillId="5" borderId="22" xfId="3" quotePrefix="1" applyFont="1" applyFill="1" applyBorder="1" applyAlignment="1">
      <alignment horizontal="center" vertical="center"/>
    </xf>
    <xf numFmtId="0" fontId="10" fillId="5" borderId="0" xfId="3" applyFont="1" applyFill="1" applyAlignment="1">
      <alignment horizontal="right"/>
    </xf>
    <xf numFmtId="0" fontId="11" fillId="11" borderId="0" xfId="3" applyFont="1" applyFill="1" applyAlignment="1">
      <alignment horizontal="center"/>
    </xf>
    <xf numFmtId="0" fontId="9" fillId="5" borderId="0" xfId="3" applyFont="1" applyFill="1" applyAlignment="1">
      <alignment horizontal="left" indent="1"/>
    </xf>
    <xf numFmtId="0" fontId="12" fillId="5" borderId="0" xfId="3" applyFont="1" applyFill="1"/>
    <xf numFmtId="0" fontId="9" fillId="11" borderId="0" xfId="3" applyFont="1" applyFill="1" applyBorder="1" applyAlignment="1">
      <alignment vertical="center"/>
    </xf>
    <xf numFmtId="0" fontId="14" fillId="12" borderId="10" xfId="3" applyFont="1" applyFill="1" applyBorder="1" applyAlignment="1">
      <alignment horizontal="center" vertical="center" wrapText="1"/>
    </xf>
    <xf numFmtId="0" fontId="14" fillId="12" borderId="15" xfId="3" applyFont="1" applyFill="1" applyBorder="1" applyAlignment="1">
      <alignment horizontal="center" vertical="center" wrapText="1"/>
    </xf>
    <xf numFmtId="0" fontId="9" fillId="11" borderId="0" xfId="3" applyFont="1" applyFill="1" applyAlignment="1">
      <alignment horizontal="center" vertical="center" wrapText="1"/>
    </xf>
    <xf numFmtId="0" fontId="9" fillId="5" borderId="10" xfId="3" applyFont="1" applyFill="1" applyBorder="1" applyAlignment="1">
      <alignment horizontal="center"/>
    </xf>
    <xf numFmtId="0" fontId="9" fillId="5" borderId="15" xfId="3" applyFont="1" applyFill="1" applyBorder="1" applyAlignment="1">
      <alignment horizontal="left" vertical="top" wrapText="1" indent="2"/>
    </xf>
    <xf numFmtId="2" fontId="9" fillId="5" borderId="15" xfId="3" applyNumberFormat="1" applyFont="1" applyFill="1" applyBorder="1" applyAlignment="1">
      <alignment horizontal="center" vertical="top" wrapText="1"/>
    </xf>
    <xf numFmtId="0" fontId="9" fillId="5" borderId="16" xfId="3" applyFont="1" applyFill="1" applyBorder="1" applyAlignment="1">
      <alignment horizontal="center" vertical="center"/>
    </xf>
    <xf numFmtId="0" fontId="9" fillId="5" borderId="14" xfId="3" applyFont="1" applyFill="1" applyBorder="1" applyAlignment="1">
      <alignment horizontal="left" vertical="center" indent="1"/>
    </xf>
    <xf numFmtId="0" fontId="12" fillId="5" borderId="14" xfId="3" applyFont="1" applyFill="1" applyBorder="1" applyAlignment="1">
      <alignment horizontal="center" vertical="center"/>
    </xf>
    <xf numFmtId="2" fontId="9" fillId="5" borderId="10" xfId="3" applyNumberFormat="1" applyFont="1" applyFill="1" applyBorder="1" applyAlignment="1">
      <alignment horizontal="center" vertical="center"/>
    </xf>
    <xf numFmtId="0" fontId="9" fillId="5" borderId="16" xfId="3" applyFont="1" applyFill="1" applyBorder="1" applyAlignment="1">
      <alignment horizontal="left" vertical="center"/>
    </xf>
    <xf numFmtId="0" fontId="12" fillId="5" borderId="14" xfId="3" applyFont="1" applyFill="1" applyBorder="1" applyAlignment="1">
      <alignment horizontal="center" vertical="center" wrapText="1"/>
    </xf>
    <xf numFmtId="0" fontId="9" fillId="5" borderId="15" xfId="3" applyFont="1" applyFill="1" applyBorder="1"/>
    <xf numFmtId="2" fontId="9" fillId="5" borderId="10" xfId="3" applyNumberFormat="1" applyFont="1" applyFill="1" applyBorder="1" applyAlignment="1">
      <alignment horizontal="center" vertical="center" wrapText="1"/>
    </xf>
    <xf numFmtId="0" fontId="12" fillId="11" borderId="0" xfId="3" applyFont="1" applyFill="1" applyBorder="1" applyAlignment="1">
      <alignment horizontal="left" vertical="top" wrapText="1" indent="2"/>
    </xf>
    <xf numFmtId="0" fontId="9" fillId="5" borderId="0" xfId="3" applyFont="1" applyFill="1" applyAlignment="1">
      <alignment horizontal="left" vertical="center"/>
    </xf>
    <xf numFmtId="0" fontId="12" fillId="5" borderId="0" xfId="3" applyNumberFormat="1" applyFont="1" applyFill="1" applyBorder="1" applyAlignment="1">
      <alignment horizontal="center" vertical="center"/>
    </xf>
    <xf numFmtId="0" fontId="9" fillId="11" borderId="0" xfId="3" applyFont="1" applyFill="1" applyAlignment="1">
      <alignment horizontal="left" vertical="center"/>
    </xf>
    <xf numFmtId="0" fontId="14" fillId="12" borderId="10" xfId="3" applyNumberFormat="1" applyFont="1" applyFill="1" applyBorder="1" applyAlignment="1">
      <alignment horizontal="center" vertical="center" wrapText="1"/>
    </xf>
    <xf numFmtId="0" fontId="9" fillId="5" borderId="10" xfId="3" applyFont="1" applyFill="1" applyBorder="1" applyAlignment="1">
      <alignment horizontal="center" vertical="center"/>
    </xf>
    <xf numFmtId="0" fontId="9" fillId="5" borderId="10" xfId="3" applyFont="1" applyFill="1" applyBorder="1" applyAlignment="1">
      <alignment horizontal="left" vertical="center" indent="1"/>
    </xf>
    <xf numFmtId="2" fontId="9" fillId="5" borderId="16" xfId="3" applyNumberFormat="1" applyFont="1" applyFill="1" applyBorder="1" applyAlignment="1">
      <alignment horizontal="right" vertical="center" indent="1"/>
    </xf>
    <xf numFmtId="9" fontId="9" fillId="5" borderId="10" xfId="3" applyNumberFormat="1" applyFont="1" applyFill="1" applyBorder="1" applyAlignment="1">
      <alignment horizontal="center" vertical="center"/>
    </xf>
    <xf numFmtId="2" fontId="9" fillId="5" borderId="10" xfId="3" applyNumberFormat="1" applyFont="1" applyFill="1" applyBorder="1" applyAlignment="1">
      <alignment horizontal="right" vertical="center" indent="3"/>
    </xf>
    <xf numFmtId="0" fontId="12" fillId="5" borderId="8" xfId="3" applyFont="1" applyFill="1" applyBorder="1" applyAlignment="1" applyProtection="1">
      <alignment horizontal="left" indent="1"/>
      <protection hidden="1"/>
    </xf>
    <xf numFmtId="0" fontId="12" fillId="5" borderId="2" xfId="3" applyFont="1" applyFill="1" applyBorder="1" applyProtection="1">
      <protection hidden="1"/>
    </xf>
    <xf numFmtId="0" fontId="12" fillId="5" borderId="2" xfId="3" applyFont="1" applyFill="1" applyBorder="1" applyAlignment="1" applyProtection="1">
      <protection hidden="1"/>
    </xf>
    <xf numFmtId="0" fontId="12" fillId="5" borderId="2" xfId="3" applyFont="1" applyFill="1" applyBorder="1" applyAlignment="1" applyProtection="1">
      <alignment horizontal="left"/>
      <protection hidden="1"/>
    </xf>
    <xf numFmtId="2" fontId="12" fillId="5" borderId="1" xfId="3" applyNumberFormat="1" applyFont="1" applyFill="1" applyBorder="1" applyAlignment="1" applyProtection="1">
      <alignment horizontal="center" vertical="center"/>
      <protection hidden="1"/>
    </xf>
    <xf numFmtId="0" fontId="12" fillId="5" borderId="24" xfId="3" applyFont="1" applyFill="1" applyBorder="1" applyAlignment="1" applyProtection="1">
      <alignment horizontal="left" indent="1"/>
      <protection hidden="1"/>
    </xf>
    <xf numFmtId="0" fontId="12" fillId="5" borderId="0" xfId="3" applyFont="1" applyFill="1" applyProtection="1">
      <protection hidden="1"/>
    </xf>
    <xf numFmtId="0" fontId="12" fillId="5" borderId="0" xfId="3" applyFont="1" applyFill="1" applyBorder="1" applyProtection="1">
      <protection hidden="1"/>
    </xf>
    <xf numFmtId="0" fontId="12" fillId="5" borderId="0" xfId="3" applyFont="1" applyFill="1" applyBorder="1" applyAlignment="1" applyProtection="1">
      <alignment horizontal="left"/>
      <protection hidden="1"/>
    </xf>
    <xf numFmtId="2" fontId="12" fillId="5" borderId="3" xfId="3" applyNumberFormat="1" applyFont="1" applyFill="1" applyBorder="1" applyAlignment="1" applyProtection="1">
      <alignment horizontal="center" vertical="center"/>
      <protection hidden="1"/>
    </xf>
    <xf numFmtId="0" fontId="12" fillId="5" borderId="4" xfId="3" applyFont="1" applyFill="1" applyBorder="1" applyAlignment="1" applyProtection="1">
      <alignment horizontal="left" vertical="top" indent="1"/>
      <protection hidden="1"/>
    </xf>
    <xf numFmtId="0" fontId="12" fillId="5" borderId="12" xfId="3" applyFont="1" applyFill="1" applyBorder="1" applyAlignment="1" applyProtection="1">
      <alignment horizontal="left" vertical="top" indent="1"/>
      <protection hidden="1"/>
    </xf>
    <xf numFmtId="0" fontId="12" fillId="5" borderId="12" xfId="3" applyFont="1" applyFill="1" applyBorder="1" applyAlignment="1" applyProtection="1">
      <alignment horizontal="center"/>
      <protection hidden="1"/>
    </xf>
    <xf numFmtId="0" fontId="12" fillId="5" borderId="0" xfId="3" applyFont="1" applyFill="1" applyBorder="1" applyAlignment="1" applyProtection="1">
      <protection hidden="1"/>
    </xf>
    <xf numFmtId="0" fontId="12" fillId="5" borderId="25" xfId="3" applyFont="1" applyFill="1" applyBorder="1" applyAlignment="1" applyProtection="1">
      <alignment horizontal="left"/>
      <protection hidden="1"/>
    </xf>
    <xf numFmtId="0" fontId="9" fillId="3" borderId="10" xfId="3" applyFont="1" applyFill="1" applyBorder="1" applyAlignment="1" applyProtection="1">
      <alignment horizontal="center" vertical="center" wrapText="1"/>
      <protection hidden="1"/>
    </xf>
    <xf numFmtId="0" fontId="9" fillId="3" borderId="10" xfId="3" applyFont="1" applyFill="1" applyBorder="1" applyAlignment="1" applyProtection="1">
      <alignment horizontal="center" vertical="center"/>
      <protection hidden="1"/>
    </xf>
    <xf numFmtId="0" fontId="12" fillId="5" borderId="24" xfId="3" applyFont="1" applyFill="1" applyBorder="1" applyAlignment="1" applyProtection="1">
      <protection hidden="1"/>
    </xf>
    <xf numFmtId="0" fontId="12" fillId="5" borderId="10" xfId="3" applyFont="1" applyFill="1" applyBorder="1" applyAlignment="1" applyProtection="1">
      <alignment horizontal="center"/>
      <protection hidden="1"/>
    </xf>
    <xf numFmtId="0" fontId="9" fillId="5" borderId="14" xfId="3" applyFont="1" applyFill="1" applyBorder="1" applyAlignment="1">
      <alignment horizontal="left" vertical="center"/>
    </xf>
    <xf numFmtId="2" fontId="9" fillId="11" borderId="0" xfId="3" applyNumberFormat="1" applyFont="1" applyFill="1" applyAlignment="1">
      <alignment horizontal="left" vertical="center"/>
    </xf>
    <xf numFmtId="0" fontId="12" fillId="5" borderId="15" xfId="3" applyFont="1" applyFill="1" applyBorder="1" applyAlignment="1" applyProtection="1">
      <alignment horizontal="center"/>
      <protection hidden="1"/>
    </xf>
    <xf numFmtId="9" fontId="12" fillId="5" borderId="16" xfId="3" applyNumberFormat="1" applyFont="1" applyFill="1" applyBorder="1" applyAlignment="1" applyProtection="1">
      <alignment horizontal="center"/>
      <protection hidden="1"/>
    </xf>
    <xf numFmtId="9" fontId="12" fillId="5" borderId="15" xfId="3" applyNumberFormat="1" applyFont="1" applyFill="1" applyBorder="1" applyAlignment="1" applyProtection="1">
      <alignment horizontal="left"/>
      <protection hidden="1"/>
    </xf>
    <xf numFmtId="2" fontId="12" fillId="5" borderId="7" xfId="3" applyNumberFormat="1" applyFont="1" applyFill="1" applyBorder="1" applyAlignment="1" applyProtection="1">
      <alignment horizontal="center" vertical="center"/>
      <protection hidden="1"/>
    </xf>
    <xf numFmtId="0" fontId="9" fillId="5" borderId="15" xfId="3" applyNumberFormat="1" applyFont="1" applyFill="1" applyBorder="1" applyAlignment="1">
      <alignment horizontal="left" vertical="center"/>
    </xf>
    <xf numFmtId="0" fontId="12" fillId="5" borderId="15" xfId="3" applyNumberFormat="1" applyFont="1" applyFill="1" applyBorder="1" applyAlignment="1">
      <alignment horizontal="center" vertical="center"/>
    </xf>
    <xf numFmtId="2" fontId="2" fillId="5" borderId="16" xfId="3" applyNumberFormat="1" applyFont="1" applyFill="1" applyBorder="1" applyAlignment="1">
      <alignment horizontal="right" vertical="center" indent="1"/>
    </xf>
    <xf numFmtId="0" fontId="9" fillId="5" borderId="14" xfId="3" applyFont="1" applyFill="1" applyBorder="1" applyAlignment="1">
      <alignment horizontal="center" vertical="center"/>
    </xf>
    <xf numFmtId="0" fontId="9" fillId="11" borderId="0" xfId="3" applyFont="1" applyFill="1" applyBorder="1" applyAlignment="1">
      <alignment horizontal="left" vertical="center"/>
    </xf>
    <xf numFmtId="0" fontId="12" fillId="5" borderId="0" xfId="3" applyNumberFormat="1" applyFont="1" applyFill="1" applyBorder="1" applyAlignment="1">
      <alignment horizontal="center"/>
    </xf>
    <xf numFmtId="0" fontId="9" fillId="5" borderId="0" xfId="3" applyFont="1" applyFill="1" applyAlignment="1">
      <alignment horizontal="center"/>
    </xf>
    <xf numFmtId="0" fontId="12" fillId="5" borderId="0" xfId="3" applyFont="1" applyFill="1" applyAlignment="1">
      <alignment horizontal="center"/>
    </xf>
    <xf numFmtId="0" fontId="12" fillId="5" borderId="0" xfId="3" applyFont="1" applyFill="1" applyAlignment="1">
      <alignment horizontal="right" indent="1"/>
    </xf>
    <xf numFmtId="0" fontId="9" fillId="11" borderId="0" xfId="3" applyFont="1" applyFill="1" applyAlignment="1">
      <alignment horizontal="right"/>
    </xf>
    <xf numFmtId="0" fontId="9" fillId="11" borderId="0" xfId="3" applyFont="1" applyFill="1" applyAlignment="1"/>
    <xf numFmtId="0" fontId="12" fillId="0" borderId="0" xfId="3" applyFont="1" applyFill="1"/>
    <xf numFmtId="0" fontId="12" fillId="0" borderId="0" xfId="3" applyFont="1" applyFill="1" applyAlignment="1">
      <alignment horizontal="right"/>
    </xf>
    <xf numFmtId="164" fontId="12" fillId="0" borderId="0" xfId="3" applyNumberFormat="1" applyFont="1" applyFill="1" applyBorder="1" applyAlignment="1"/>
    <xf numFmtId="0" fontId="12" fillId="0" borderId="0" xfId="3" applyFont="1" applyFill="1" applyAlignment="1">
      <alignment horizontal="right" indent="1"/>
    </xf>
    <xf numFmtId="0" fontId="40" fillId="15" borderId="0" xfId="3" applyFont="1" applyFill="1" applyAlignment="1">
      <alignment horizontal="center"/>
    </xf>
    <xf numFmtId="2" fontId="41" fillId="5" borderId="16" xfId="3" applyNumberFormat="1" applyFont="1" applyFill="1" applyBorder="1" applyAlignment="1">
      <alignment horizontal="left" vertical="center" indent="1"/>
    </xf>
    <xf numFmtId="0" fontId="41" fillId="5" borderId="15" xfId="3" applyFont="1" applyFill="1" applyBorder="1" applyAlignment="1">
      <alignment horizontal="left" vertical="top" wrapText="1" indent="2"/>
    </xf>
    <xf numFmtId="0" fontId="41" fillId="5" borderId="10" xfId="3" applyFont="1" applyFill="1" applyBorder="1" applyAlignment="1">
      <alignment horizontal="left" vertical="top" wrapText="1" indent="2"/>
    </xf>
    <xf numFmtId="0" fontId="1" fillId="11" borderId="0" xfId="3" applyFill="1"/>
    <xf numFmtId="0" fontId="2" fillId="5" borderId="0" xfId="3" applyFont="1" applyFill="1" applyAlignment="1">
      <alignment horizontal="center"/>
    </xf>
    <xf numFmtId="0" fontId="1" fillId="5" borderId="0" xfId="3" applyFont="1" applyFill="1" applyAlignment="1">
      <alignment horizontal="left"/>
    </xf>
    <xf numFmtId="0" fontId="1" fillId="5" borderId="0" xfId="3" applyFill="1"/>
    <xf numFmtId="0" fontId="1" fillId="5" borderId="0" xfId="3" applyFill="1" applyAlignment="1">
      <alignment horizontal="left" indent="1"/>
    </xf>
    <xf numFmtId="0" fontId="1" fillId="3" borderId="8" xfId="3" applyFill="1" applyBorder="1"/>
    <xf numFmtId="0" fontId="1" fillId="3" borderId="1" xfId="3" applyFill="1" applyBorder="1" applyAlignment="1">
      <alignment horizontal="left" indent="1"/>
    </xf>
    <xf numFmtId="0" fontId="1" fillId="3" borderId="16" xfId="3" applyFill="1" applyBorder="1"/>
    <xf numFmtId="0" fontId="1" fillId="3" borderId="14" xfId="3" applyFill="1" applyBorder="1"/>
    <xf numFmtId="0" fontId="44" fillId="3" borderId="14" xfId="3" applyFont="1" applyFill="1" applyBorder="1"/>
    <xf numFmtId="0" fontId="1" fillId="3" borderId="15" xfId="3" applyFill="1" applyBorder="1"/>
    <xf numFmtId="0" fontId="44" fillId="3" borderId="2" xfId="3" applyFont="1" applyFill="1" applyBorder="1" applyAlignment="1">
      <alignment horizontal="left" indent="3"/>
    </xf>
    <xf numFmtId="0" fontId="1" fillId="3" borderId="9" xfId="3" applyFill="1" applyBorder="1"/>
    <xf numFmtId="0" fontId="37" fillId="3" borderId="24" xfId="3" applyFont="1" applyFill="1" applyBorder="1" applyAlignment="1">
      <alignment horizontal="center" vertical="center" wrapText="1"/>
    </xf>
    <xf numFmtId="0" fontId="37" fillId="3" borderId="3" xfId="3" applyFont="1" applyFill="1" applyBorder="1" applyAlignment="1">
      <alignment horizontal="center" vertical="center" wrapText="1"/>
    </xf>
    <xf numFmtId="0" fontId="37" fillId="3" borderId="1" xfId="3" applyFont="1" applyFill="1" applyBorder="1" applyAlignment="1">
      <alignment horizontal="center" vertical="center" wrapText="1"/>
    </xf>
    <xf numFmtId="0" fontId="37" fillId="3" borderId="0" xfId="3" applyFont="1" applyFill="1" applyBorder="1" applyAlignment="1">
      <alignment horizontal="center" vertical="center" wrapText="1"/>
    </xf>
    <xf numFmtId="0" fontId="37" fillId="11" borderId="0" xfId="3" applyFont="1" applyFill="1" applyAlignment="1">
      <alignment horizontal="center" vertical="center" wrapText="1"/>
    </xf>
    <xf numFmtId="0" fontId="37" fillId="3" borderId="4" xfId="3" applyFont="1" applyFill="1" applyBorder="1" applyAlignment="1">
      <alignment horizontal="center"/>
    </xf>
    <xf numFmtId="0" fontId="37" fillId="3" borderId="7" xfId="3" applyFont="1" applyFill="1" applyBorder="1" applyAlignment="1">
      <alignment horizontal="center"/>
    </xf>
    <xf numFmtId="0" fontId="37" fillId="3" borderId="12" xfId="3" applyFont="1" applyFill="1" applyBorder="1" applyAlignment="1">
      <alignment horizontal="center"/>
    </xf>
    <xf numFmtId="0" fontId="37" fillId="11" borderId="0" xfId="3" applyFont="1" applyFill="1" applyAlignment="1">
      <alignment horizontal="center"/>
    </xf>
    <xf numFmtId="0" fontId="45" fillId="6" borderId="10" xfId="3" quotePrefix="1" applyFont="1" applyFill="1" applyBorder="1" applyAlignment="1">
      <alignment horizontal="center"/>
    </xf>
    <xf numFmtId="0" fontId="45" fillId="11" borderId="0" xfId="3" applyFont="1" applyFill="1"/>
    <xf numFmtId="0" fontId="1" fillId="5" borderId="10" xfId="3" applyFill="1" applyBorder="1" applyAlignment="1">
      <alignment horizontal="center"/>
    </xf>
    <xf numFmtId="0" fontId="1" fillId="5" borderId="10" xfId="3" applyFont="1" applyFill="1" applyBorder="1" applyAlignment="1">
      <alignment horizontal="left" indent="1"/>
    </xf>
    <xf numFmtId="0" fontId="37" fillId="5" borderId="10" xfId="3" applyFont="1" applyFill="1" applyBorder="1" applyAlignment="1">
      <alignment horizontal="center"/>
    </xf>
    <xf numFmtId="0" fontId="37" fillId="6" borderId="10" xfId="3" applyFont="1" applyFill="1" applyBorder="1" applyAlignment="1">
      <alignment horizontal="center"/>
    </xf>
    <xf numFmtId="2" fontId="37" fillId="6" borderId="10" xfId="3" applyNumberFormat="1" applyFont="1" applyFill="1" applyBorder="1" applyAlignment="1">
      <alignment horizontal="center"/>
    </xf>
    <xf numFmtId="10" fontId="37" fillId="6" borderId="10" xfId="3" applyNumberFormat="1" applyFont="1" applyFill="1" applyBorder="1" applyAlignment="1">
      <alignment horizontal="center"/>
    </xf>
    <xf numFmtId="17" fontId="1" fillId="5" borderId="10" xfId="3" applyNumberFormat="1" applyFont="1" applyFill="1" applyBorder="1" applyAlignment="1">
      <alignment horizontal="left" indent="1"/>
    </xf>
    <xf numFmtId="17" fontId="1" fillId="5" borderId="10" xfId="3" quotePrefix="1" applyNumberFormat="1" applyFont="1" applyFill="1" applyBorder="1" applyAlignment="1">
      <alignment horizontal="left" indent="1"/>
    </xf>
    <xf numFmtId="0" fontId="1" fillId="12" borderId="16" xfId="3" applyFill="1" applyBorder="1"/>
    <xf numFmtId="0" fontId="1" fillId="12" borderId="15" xfId="3" applyFont="1" applyFill="1" applyBorder="1" applyAlignment="1">
      <alignment horizontal="left" indent="1"/>
    </xf>
    <xf numFmtId="0" fontId="37" fillId="12" borderId="16" xfId="3" applyFont="1" applyFill="1" applyBorder="1" applyAlignment="1">
      <alignment horizontal="center"/>
    </xf>
    <xf numFmtId="0" fontId="37" fillId="12" borderId="10" xfId="3" applyFont="1" applyFill="1" applyBorder="1" applyAlignment="1">
      <alignment horizontal="center"/>
    </xf>
    <xf numFmtId="2" fontId="37" fillId="12" borderId="10" xfId="3" applyNumberFormat="1" applyFont="1" applyFill="1" applyBorder="1" applyAlignment="1">
      <alignment horizontal="center"/>
    </xf>
    <xf numFmtId="2" fontId="37" fillId="12" borderId="15" xfId="3" applyNumberFormat="1" applyFont="1" applyFill="1" applyBorder="1" applyAlignment="1">
      <alignment horizontal="center"/>
    </xf>
    <xf numFmtId="10" fontId="37" fillId="12" borderId="10" xfId="3" applyNumberFormat="1" applyFont="1" applyFill="1" applyBorder="1" applyAlignment="1">
      <alignment horizontal="center"/>
    </xf>
    <xf numFmtId="10" fontId="46" fillId="12" borderId="10" xfId="3" applyNumberFormat="1" applyFont="1" applyFill="1" applyBorder="1"/>
    <xf numFmtId="0" fontId="1" fillId="5" borderId="16" xfId="3" applyFill="1" applyBorder="1"/>
    <xf numFmtId="0" fontId="1" fillId="5" borderId="14" xfId="3" applyFill="1" applyBorder="1" applyAlignment="1">
      <alignment horizontal="left" indent="1"/>
    </xf>
    <xf numFmtId="0" fontId="37" fillId="5" borderId="14" xfId="3" applyFont="1" applyFill="1" applyBorder="1"/>
    <xf numFmtId="10" fontId="47" fillId="5" borderId="10" xfId="3" applyNumberFormat="1" applyFont="1" applyFill="1" applyBorder="1" applyAlignment="1">
      <alignment horizontal="center" vertical="center"/>
    </xf>
    <xf numFmtId="0" fontId="1" fillId="0" borderId="0" xfId="3" applyFill="1"/>
    <xf numFmtId="0" fontId="1" fillId="0" borderId="0" xfId="3" applyFill="1" applyAlignment="1">
      <alignment horizontal="left" indent="1"/>
    </xf>
    <xf numFmtId="0" fontId="48" fillId="0" borderId="0" xfId="3" applyFont="1" applyFill="1"/>
    <xf numFmtId="0" fontId="48" fillId="0" borderId="0" xfId="3" applyFont="1" applyFill="1" applyAlignment="1"/>
    <xf numFmtId="0" fontId="37" fillId="0" borderId="0" xfId="3" applyFont="1" applyFill="1"/>
    <xf numFmtId="0" fontId="48" fillId="0" borderId="0" xfId="3" applyFont="1" applyFill="1" applyAlignment="1">
      <alignment horizontal="right"/>
    </xf>
    <xf numFmtId="0" fontId="48" fillId="0" borderId="0" xfId="3" applyFont="1" applyFill="1" applyAlignment="1">
      <alignment horizontal="left"/>
    </xf>
    <xf numFmtId="0" fontId="48" fillId="0" borderId="0" xfId="3" applyFont="1" applyFill="1" applyAlignment="1">
      <alignment horizontal="center"/>
    </xf>
    <xf numFmtId="0" fontId="49" fillId="0" borderId="0" xfId="3" applyFont="1" applyFill="1" applyBorder="1" applyAlignment="1">
      <alignment horizontal="center"/>
    </xf>
    <xf numFmtId="0" fontId="47" fillId="0" borderId="0" xfId="3" applyFont="1" applyFill="1"/>
    <xf numFmtId="0" fontId="50" fillId="0" borderId="0" xfId="3" applyFont="1" applyFill="1"/>
    <xf numFmtId="0" fontId="51" fillId="0" borderId="0" xfId="3" applyFont="1" applyFill="1" applyAlignment="1">
      <alignment vertical="center"/>
    </xf>
    <xf numFmtId="0" fontId="1" fillId="11" borderId="0" xfId="3" applyFill="1" applyAlignment="1">
      <alignment horizontal="left" indent="1"/>
    </xf>
    <xf numFmtId="0" fontId="1" fillId="16" borderId="0" xfId="3" applyFont="1" applyFill="1"/>
    <xf numFmtId="0" fontId="1" fillId="16" borderId="0" xfId="3" applyFont="1" applyFill="1" applyAlignment="1">
      <alignment horizontal="center"/>
    </xf>
    <xf numFmtId="0" fontId="1" fillId="0" borderId="0" xfId="3" applyFont="1"/>
    <xf numFmtId="0" fontId="1" fillId="2" borderId="0" xfId="3" applyFont="1" applyFill="1"/>
    <xf numFmtId="0" fontId="29" fillId="0" borderId="0" xfId="3" applyFont="1" applyAlignment="1" applyProtection="1">
      <alignment horizontal="left" vertical="center"/>
      <protection hidden="1"/>
    </xf>
    <xf numFmtId="0" fontId="1" fillId="2" borderId="0" xfId="3" applyFont="1" applyFill="1" applyAlignment="1" applyProtection="1">
      <alignment vertical="center"/>
      <protection hidden="1"/>
    </xf>
    <xf numFmtId="0" fontId="1" fillId="0" borderId="0" xfId="3" applyFont="1" applyAlignment="1">
      <alignment horizontal="left" vertical="center"/>
    </xf>
    <xf numFmtId="0" fontId="1" fillId="0" borderId="0" xfId="3" applyFont="1" applyAlignment="1">
      <alignment horizontal="center" vertical="center"/>
    </xf>
    <xf numFmtId="0" fontId="1" fillId="0" borderId="12" xfId="3" applyFont="1" applyBorder="1" applyAlignment="1">
      <alignment horizontal="left" vertical="center"/>
    </xf>
    <xf numFmtId="0" fontId="1" fillId="0" borderId="12" xfId="3" applyFont="1" applyBorder="1" applyAlignment="1">
      <alignment horizontal="center" vertical="center"/>
    </xf>
    <xf numFmtId="0" fontId="1" fillId="3" borderId="16" xfId="3" applyFont="1" applyFill="1" applyBorder="1" applyAlignment="1" applyProtection="1">
      <alignment horizontal="left" vertical="center" indent="1"/>
      <protection hidden="1"/>
    </xf>
    <xf numFmtId="0" fontId="1" fillId="3" borderId="14" xfId="3" applyFont="1" applyFill="1" applyBorder="1" applyAlignment="1" applyProtection="1">
      <alignment horizontal="center" vertical="center"/>
      <protection hidden="1"/>
    </xf>
    <xf numFmtId="0" fontId="1" fillId="3" borderId="15" xfId="3" applyFont="1" applyFill="1" applyBorder="1" applyAlignment="1" applyProtection="1">
      <alignment horizontal="center" vertical="center"/>
      <protection hidden="1"/>
    </xf>
    <xf numFmtId="0" fontId="1" fillId="3" borderId="10" xfId="3" applyFont="1" applyFill="1" applyBorder="1" applyAlignment="1" applyProtection="1">
      <alignment horizontal="center" vertical="center"/>
      <protection hidden="1"/>
    </xf>
    <xf numFmtId="0" fontId="1" fillId="2" borderId="0" xfId="3" applyFont="1" applyFill="1" applyAlignment="1"/>
    <xf numFmtId="0" fontId="1" fillId="0" borderId="1" xfId="3" applyFont="1" applyBorder="1" applyAlignment="1" applyProtection="1">
      <alignment horizontal="center" vertical="top"/>
      <protection hidden="1"/>
    </xf>
    <xf numFmtId="0" fontId="1" fillId="0" borderId="16" xfId="3" applyFont="1" applyBorder="1" applyAlignment="1" applyProtection="1">
      <alignment horizontal="center" vertical="top"/>
      <protection hidden="1"/>
    </xf>
    <xf numFmtId="0" fontId="1" fillId="0" borderId="15" xfId="3" applyFont="1" applyBorder="1" applyAlignment="1" applyProtection="1">
      <alignment horizontal="left" vertical="top" wrapText="1"/>
    </xf>
    <xf numFmtId="0" fontId="1" fillId="0" borderId="0" xfId="3" applyFont="1" applyAlignment="1"/>
    <xf numFmtId="0" fontId="1" fillId="0" borderId="3" xfId="3" applyFont="1" applyBorder="1" applyAlignment="1" applyProtection="1">
      <alignment horizontal="center" vertical="top"/>
      <protection hidden="1"/>
    </xf>
    <xf numFmtId="0" fontId="1" fillId="0" borderId="3" xfId="3" applyFont="1" applyBorder="1" applyAlignment="1" applyProtection="1">
      <alignment horizontal="left" vertical="top" wrapText="1"/>
      <protection hidden="1"/>
    </xf>
    <xf numFmtId="0" fontId="1" fillId="0" borderId="7" xfId="3" applyFont="1" applyBorder="1" applyAlignment="1" applyProtection="1">
      <alignment horizontal="center" vertical="top"/>
      <protection hidden="1"/>
    </xf>
    <xf numFmtId="0" fontId="1" fillId="0" borderId="7" xfId="3" applyFont="1" applyBorder="1" applyAlignment="1" applyProtection="1">
      <alignment horizontal="left" vertical="top" wrapText="1"/>
      <protection hidden="1"/>
    </xf>
    <xf numFmtId="0" fontId="1" fillId="2" borderId="0" xfId="3" applyFont="1" applyFill="1" applyAlignment="1" applyProtection="1">
      <protection hidden="1"/>
    </xf>
    <xf numFmtId="0" fontId="1" fillId="2" borderId="15" xfId="3" applyFont="1" applyFill="1" applyBorder="1" applyAlignment="1" applyProtection="1">
      <alignment horizontal="center" vertical="center" wrapText="1"/>
      <protection locked="0"/>
    </xf>
    <xf numFmtId="0" fontId="1" fillId="6" borderId="16" xfId="3" applyFont="1" applyFill="1" applyBorder="1" applyAlignment="1" applyProtection="1">
      <alignment horizontal="center"/>
      <protection hidden="1"/>
    </xf>
    <xf numFmtId="0" fontId="1" fillId="6" borderId="14" xfId="3" applyFont="1" applyFill="1" applyBorder="1" applyAlignment="1" applyProtection="1">
      <alignment horizontal="center"/>
      <protection hidden="1"/>
    </xf>
    <xf numFmtId="0" fontId="1" fillId="6" borderId="15" xfId="3" applyFont="1" applyFill="1" applyBorder="1" applyAlignment="1" applyProtection="1">
      <alignment horizontal="center"/>
      <protection hidden="1"/>
    </xf>
    <xf numFmtId="0" fontId="1" fillId="0" borderId="16" xfId="3" applyFont="1" applyBorder="1" applyAlignment="1" applyProtection="1">
      <alignment horizontal="center"/>
      <protection hidden="1"/>
    </xf>
    <xf numFmtId="0" fontId="1" fillId="0" borderId="14" xfId="3" applyFont="1" applyBorder="1" applyAlignment="1" applyProtection="1">
      <alignment horizontal="center"/>
      <protection hidden="1"/>
    </xf>
    <xf numFmtId="0" fontId="1" fillId="0" borderId="15" xfId="3" applyFont="1" applyBorder="1" applyAlignment="1" applyProtection="1">
      <alignment horizontal="center"/>
      <protection hidden="1"/>
    </xf>
    <xf numFmtId="0" fontId="1" fillId="17" borderId="35" xfId="3" applyFont="1" applyFill="1" applyBorder="1" applyAlignment="1" applyProtection="1">
      <alignment horizontal="center"/>
      <protection hidden="1"/>
    </xf>
    <xf numFmtId="0" fontId="1" fillId="17" borderId="36" xfId="3" applyFont="1" applyFill="1" applyBorder="1" applyAlignment="1" applyProtection="1">
      <alignment horizontal="center"/>
      <protection hidden="1"/>
    </xf>
    <xf numFmtId="2" fontId="1" fillId="17" borderId="37" xfId="3" applyNumberFormat="1" applyFont="1" applyFill="1" applyBorder="1" applyAlignment="1" applyProtection="1">
      <alignment horizontal="center"/>
      <protection hidden="1"/>
    </xf>
    <xf numFmtId="0" fontId="9" fillId="6" borderId="14" xfId="3" applyFont="1" applyFill="1" applyBorder="1" applyAlignment="1">
      <alignment horizontal="center" vertical="center"/>
    </xf>
    <xf numFmtId="0" fontId="9" fillId="5" borderId="38" xfId="3" applyFont="1" applyFill="1" applyBorder="1" applyAlignment="1">
      <alignment horizontal="center" vertical="center"/>
    </xf>
    <xf numFmtId="0" fontId="1" fillId="2" borderId="0" xfId="3" applyFont="1" applyFill="1" applyAlignment="1">
      <alignment horizontal="center"/>
    </xf>
    <xf numFmtId="0" fontId="1" fillId="0" borderId="0" xfId="3" applyFont="1" applyAlignment="1">
      <alignment horizontal="center"/>
    </xf>
    <xf numFmtId="0" fontId="1" fillId="12" borderId="0" xfId="3" applyFont="1" applyFill="1"/>
    <xf numFmtId="0" fontId="1" fillId="12" borderId="0" xfId="3" applyFont="1" applyFill="1" applyAlignment="1">
      <alignment horizontal="center"/>
    </xf>
    <xf numFmtId="0" fontId="1" fillId="18" borderId="0" xfId="3" applyFont="1" applyFill="1"/>
    <xf numFmtId="0" fontId="1" fillId="18" borderId="0" xfId="3" applyFont="1" applyFill="1" applyAlignment="1">
      <alignment horizontal="center"/>
    </xf>
    <xf numFmtId="0" fontId="1" fillId="0" borderId="3" xfId="3" applyFont="1" applyBorder="1" applyAlignment="1" applyProtection="1">
      <alignment horizontal="left" vertical="top" wrapText="1" indent="1"/>
      <protection hidden="1"/>
    </xf>
    <xf numFmtId="2" fontId="9" fillId="5" borderId="16" xfId="3" applyNumberFormat="1" applyFont="1" applyFill="1" applyBorder="1" applyAlignment="1">
      <alignment horizontal="right" vertical="center" indent="3"/>
    </xf>
    <xf numFmtId="0" fontId="52" fillId="3" borderId="0" xfId="3" applyFont="1" applyFill="1" applyAlignment="1">
      <alignment horizontal="center"/>
    </xf>
    <xf numFmtId="0" fontId="11" fillId="5" borderId="10" xfId="3" quotePrefix="1" applyFont="1" applyFill="1" applyBorder="1" applyAlignment="1">
      <alignment horizontal="center" vertical="center"/>
    </xf>
    <xf numFmtId="0" fontId="39" fillId="5" borderId="0" xfId="3" applyFont="1" applyFill="1"/>
    <xf numFmtId="0" fontId="39" fillId="5" borderId="0" xfId="3" applyFont="1" applyFill="1" applyAlignment="1">
      <alignment horizontal="right"/>
    </xf>
    <xf numFmtId="0" fontId="39" fillId="5" borderId="0" xfId="3" applyFont="1" applyFill="1" applyAlignment="1">
      <alignment horizontal="center"/>
    </xf>
    <xf numFmtId="0" fontId="39" fillId="5" borderId="0" xfId="3" applyFont="1" applyFill="1" applyAlignment="1">
      <alignment horizontal="right" indent="4"/>
    </xf>
    <xf numFmtId="0" fontId="39" fillId="5" borderId="0" xfId="3" applyFont="1" applyFill="1" applyAlignment="1">
      <alignment horizontal="right" indent="1"/>
    </xf>
    <xf numFmtId="0" fontId="9" fillId="5" borderId="0" xfId="3" applyFont="1" applyFill="1" applyBorder="1" applyAlignment="1">
      <alignment horizontal="right" vertical="center"/>
    </xf>
    <xf numFmtId="0" fontId="53" fillId="11" borderId="0" xfId="3" applyFont="1" applyFill="1" applyBorder="1" applyAlignment="1">
      <alignment horizontal="right" vertical="center"/>
    </xf>
    <xf numFmtId="10" fontId="9" fillId="5" borderId="16" xfId="3" applyNumberFormat="1" applyFont="1" applyFill="1" applyBorder="1" applyAlignment="1">
      <alignment horizontal="right" vertical="center" wrapText="1" indent="1"/>
    </xf>
    <xf numFmtId="0" fontId="11" fillId="5" borderId="0" xfId="3" applyFont="1" applyFill="1" applyAlignment="1">
      <alignment horizontal="left" indent="1"/>
    </xf>
    <xf numFmtId="0" fontId="9" fillId="5" borderId="0" xfId="3" quotePrefix="1" applyFont="1" applyFill="1" applyBorder="1" applyAlignment="1">
      <alignment vertical="center"/>
    </xf>
    <xf numFmtId="164" fontId="9" fillId="5" borderId="34" xfId="3" applyNumberFormat="1" applyFont="1" applyFill="1" applyBorder="1" applyAlignment="1">
      <alignment horizontal="left"/>
    </xf>
    <xf numFmtId="0" fontId="9" fillId="5" borderId="0" xfId="3" quotePrefix="1" applyFont="1" applyFill="1" applyBorder="1" applyAlignment="1">
      <alignment horizontal="center" vertical="center" wrapText="1"/>
    </xf>
    <xf numFmtId="0" fontId="18" fillId="5" borderId="0" xfId="3" applyFont="1" applyFill="1" applyBorder="1" applyAlignment="1">
      <alignment horizontal="left"/>
    </xf>
    <xf numFmtId="0" fontId="18" fillId="5" borderId="0" xfId="3" applyFont="1" applyFill="1" applyBorder="1"/>
    <xf numFmtId="0" fontId="18" fillId="5" borderId="0" xfId="3" applyFont="1" applyFill="1" applyBorder="1" applyAlignment="1">
      <alignment horizontal="right"/>
    </xf>
    <xf numFmtId="0" fontId="9" fillId="5" borderId="0" xfId="3" applyFont="1" applyFill="1" applyBorder="1" applyAlignment="1">
      <alignment horizontal="left"/>
    </xf>
    <xf numFmtId="0" fontId="1" fillId="5" borderId="0" xfId="3" applyFont="1" applyFill="1"/>
    <xf numFmtId="0" fontId="1" fillId="3" borderId="0" xfId="3" applyFont="1" applyFill="1"/>
    <xf numFmtId="0" fontId="48" fillId="0" borderId="0" xfId="3" applyFont="1" applyFill="1" applyBorder="1" applyAlignment="1">
      <alignment horizontal="center" vertical="center"/>
    </xf>
    <xf numFmtId="164" fontId="48" fillId="0" borderId="0" xfId="3" applyNumberFormat="1" applyFont="1" applyFill="1" applyBorder="1" applyAlignment="1">
      <alignment horizontal="left"/>
    </xf>
    <xf numFmtId="0" fontId="48" fillId="0" borderId="0" xfId="3" applyFont="1" applyFill="1" applyBorder="1" applyAlignment="1">
      <alignment horizontal="center"/>
    </xf>
    <xf numFmtId="164" fontId="39" fillId="5" borderId="34" xfId="3" applyNumberFormat="1" applyFont="1" applyFill="1" applyBorder="1" applyAlignment="1">
      <alignment horizontal="left" indent="1"/>
    </xf>
    <xf numFmtId="0" fontId="11" fillId="0" borderId="0" xfId="3" applyFont="1" applyFill="1" applyAlignment="1">
      <alignment horizontal="center"/>
    </xf>
    <xf numFmtId="0" fontId="1" fillId="0" borderId="1" xfId="3" applyFont="1" applyBorder="1" applyAlignment="1" applyProtection="1">
      <alignment horizontal="left" vertical="top" wrapText="1" indent="1"/>
      <protection hidden="1"/>
    </xf>
    <xf numFmtId="0" fontId="1" fillId="0" borderId="1" xfId="3" applyFont="1" applyBorder="1" applyAlignment="1" applyProtection="1">
      <alignment horizontal="left" vertical="top" wrapText="1"/>
      <protection hidden="1"/>
    </xf>
    <xf numFmtId="0" fontId="29" fillId="0" borderId="0" xfId="3" applyFont="1" applyAlignment="1" applyProtection="1">
      <alignment horizontal="center" vertical="center"/>
      <protection hidden="1"/>
    </xf>
    <xf numFmtId="0" fontId="41" fillId="5" borderId="10" xfId="3" applyFont="1" applyFill="1" applyBorder="1" applyAlignment="1">
      <alignment horizontal="center"/>
    </xf>
    <xf numFmtId="0" fontId="41" fillId="5" borderId="16" xfId="3" applyFont="1" applyFill="1" applyBorder="1" applyAlignment="1">
      <alignment horizontal="center" vertical="center"/>
    </xf>
    <xf numFmtId="0" fontId="38" fillId="5" borderId="0" xfId="3" applyFont="1" applyFill="1" applyBorder="1" applyAlignment="1">
      <alignment horizontal="center"/>
    </xf>
    <xf numFmtId="0" fontId="38" fillId="5" borderId="0" xfId="3" applyFont="1" applyFill="1" applyBorder="1"/>
    <xf numFmtId="0" fontId="1" fillId="5" borderId="0" xfId="1" applyFont="1" applyFill="1" applyAlignment="1">
      <alignment horizontal="right" indent="1"/>
    </xf>
    <xf numFmtId="0" fontId="1" fillId="5" borderId="0" xfId="1" applyFont="1" applyFill="1" applyAlignment="1">
      <alignment horizontal="left" indent="1"/>
    </xf>
    <xf numFmtId="0" fontId="3" fillId="5" borderId="14" xfId="1" applyFont="1" applyFill="1" applyBorder="1" applyAlignment="1">
      <alignment horizontal="left" vertical="center" indent="1"/>
    </xf>
    <xf numFmtId="0" fontId="1" fillId="0" borderId="14" xfId="1" applyFont="1" applyBorder="1" applyAlignment="1">
      <alignment horizontal="left" indent="1"/>
    </xf>
    <xf numFmtId="164" fontId="12" fillId="0" borderId="9" xfId="3" applyNumberFormat="1" applyFont="1" applyFill="1" applyBorder="1" applyAlignment="1">
      <alignment horizontal="center" vertical="center" wrapText="1"/>
    </xf>
    <xf numFmtId="0" fontId="12" fillId="0" borderId="6" xfId="3" applyFont="1" applyFill="1" applyBorder="1" applyAlignment="1">
      <alignment horizontal="center" vertical="center" wrapText="1"/>
    </xf>
    <xf numFmtId="0" fontId="14" fillId="3" borderId="7" xfId="3" applyFont="1" applyFill="1" applyBorder="1" applyAlignment="1">
      <alignment horizontal="center" vertical="center" wrapText="1"/>
    </xf>
    <xf numFmtId="0" fontId="12" fillId="0" borderId="14" xfId="3" applyFont="1" applyFill="1" applyBorder="1" applyAlignment="1"/>
    <xf numFmtId="1" fontId="16" fillId="0" borderId="10" xfId="3" applyNumberFormat="1" applyFont="1" applyFill="1" applyBorder="1" applyAlignment="1">
      <alignment horizontal="center"/>
    </xf>
    <xf numFmtId="2" fontId="16" fillId="0" borderId="10" xfId="3" applyNumberFormat="1" applyFont="1" applyFill="1" applyBorder="1" applyAlignment="1">
      <alignment horizontal="center"/>
    </xf>
    <xf numFmtId="0" fontId="9" fillId="0" borderId="0" xfId="3" applyFont="1" applyFill="1" applyBorder="1" applyAlignment="1">
      <alignment horizontal="left"/>
    </xf>
    <xf numFmtId="0" fontId="9" fillId="0" borderId="0" xfId="3" applyFont="1" applyFill="1" applyBorder="1" applyAlignment="1">
      <alignment horizontal="center"/>
    </xf>
    <xf numFmtId="0" fontId="18" fillId="0" borderId="0" xfId="3" applyFont="1" applyFill="1"/>
    <xf numFmtId="0" fontId="9" fillId="0" borderId="0" xfId="3" applyFont="1" applyFill="1" applyBorder="1" applyAlignment="1">
      <alignment horizontal="right" indent="1"/>
    </xf>
    <xf numFmtId="0" fontId="1" fillId="0" borderId="3" xfId="3" applyFont="1" applyBorder="1" applyAlignment="1" applyProtection="1">
      <alignment horizontal="left" vertical="top" indent="1"/>
      <protection hidden="1"/>
    </xf>
    <xf numFmtId="0" fontId="1" fillId="5" borderId="0" xfId="3" applyFont="1" applyFill="1" applyAlignment="1">
      <alignment horizontal="center"/>
    </xf>
    <xf numFmtId="0" fontId="1" fillId="19" borderId="0" xfId="3" applyFont="1" applyFill="1"/>
    <xf numFmtId="0" fontId="1" fillId="19" borderId="0" xfId="3" applyFont="1" applyFill="1" applyAlignment="1">
      <alignment horizontal="center"/>
    </xf>
    <xf numFmtId="0" fontId="12" fillId="0" borderId="16" xfId="3" applyFont="1" applyFill="1" applyBorder="1" applyAlignment="1">
      <alignment horizontal="left" indent="1"/>
    </xf>
    <xf numFmtId="0" fontId="12" fillId="0" borderId="0" xfId="3" applyFont="1" applyFill="1" applyAlignment="1"/>
    <xf numFmtId="0" fontId="12" fillId="0" borderId="0" xfId="3" applyFont="1" applyFill="1" applyAlignment="1">
      <alignment horizontal="center"/>
    </xf>
    <xf numFmtId="0" fontId="12" fillId="0" borderId="0" xfId="3" applyFont="1" applyFill="1" applyAlignment="1">
      <alignment horizontal="right" indent="2"/>
    </xf>
    <xf numFmtId="0" fontId="38" fillId="0" borderId="0" xfId="3" applyFont="1" applyFill="1" applyBorder="1" applyAlignment="1">
      <alignment horizontal="left"/>
    </xf>
    <xf numFmtId="0" fontId="38" fillId="0" borderId="0" xfId="3" applyFont="1" applyFill="1" applyBorder="1"/>
    <xf numFmtId="0" fontId="38" fillId="0" borderId="0" xfId="3" applyFont="1" applyFill="1" applyBorder="1" applyAlignment="1">
      <alignment horizontal="center"/>
    </xf>
    <xf numFmtId="0" fontId="39" fillId="0" borderId="0" xfId="3" applyFont="1" applyFill="1"/>
    <xf numFmtId="0" fontId="38" fillId="0" borderId="0" xfId="3" applyFont="1" applyFill="1" applyBorder="1" applyAlignment="1">
      <alignment horizontal="right" indent="1"/>
    </xf>
    <xf numFmtId="0" fontId="54" fillId="11" borderId="0" xfId="3" applyFont="1" applyFill="1"/>
    <xf numFmtId="0" fontId="54" fillId="5" borderId="0" xfId="3" applyFont="1" applyFill="1"/>
    <xf numFmtId="0" fontId="55" fillId="5" borderId="0" xfId="3" applyFont="1" applyFill="1" applyAlignment="1">
      <alignment horizontal="center"/>
    </xf>
    <xf numFmtId="0" fontId="56" fillId="5" borderId="0" xfId="3" applyFont="1" applyFill="1" applyAlignment="1">
      <alignment horizontal="left" indent="6"/>
    </xf>
    <xf numFmtId="0" fontId="57" fillId="5" borderId="12" xfId="3" applyFont="1" applyFill="1" applyBorder="1" applyAlignment="1">
      <alignment horizontal="center"/>
    </xf>
    <xf numFmtId="0" fontId="57" fillId="5" borderId="12" xfId="3" applyFont="1" applyFill="1" applyBorder="1" applyAlignment="1">
      <alignment horizontal="justify" vertical="top" wrapText="1"/>
    </xf>
    <xf numFmtId="0" fontId="1" fillId="6" borderId="1" xfId="3" applyFont="1" applyFill="1" applyBorder="1" applyAlignment="1">
      <alignment horizontal="center" vertical="center"/>
    </xf>
    <xf numFmtId="0" fontId="1" fillId="6" borderId="8" xfId="3" applyFont="1" applyFill="1" applyBorder="1" applyAlignment="1">
      <alignment horizontal="center" vertical="center"/>
    </xf>
    <xf numFmtId="0" fontId="1" fillId="6" borderId="3" xfId="3" applyFont="1" applyFill="1" applyBorder="1" applyAlignment="1">
      <alignment horizontal="center" vertical="center"/>
    </xf>
    <xf numFmtId="0" fontId="1" fillId="6" borderId="24" xfId="3" applyFont="1" applyFill="1" applyBorder="1" applyAlignment="1">
      <alignment horizontal="center" vertical="center"/>
    </xf>
    <xf numFmtId="0" fontId="1" fillId="6" borderId="10" xfId="3" applyFont="1" applyFill="1" applyBorder="1" applyAlignment="1">
      <alignment horizontal="center" vertical="center" wrapText="1"/>
    </xf>
    <xf numFmtId="0" fontId="1" fillId="6" borderId="7" xfId="3" applyFont="1" applyFill="1" applyBorder="1" applyAlignment="1">
      <alignment horizontal="center" vertical="center"/>
    </xf>
    <xf numFmtId="0" fontId="1" fillId="6" borderId="4" xfId="3" applyFont="1" applyFill="1" applyBorder="1" applyAlignment="1">
      <alignment horizontal="center" vertical="center"/>
    </xf>
    <xf numFmtId="1" fontId="1" fillId="6" borderId="10" xfId="3" applyNumberFormat="1" applyFont="1" applyFill="1" applyBorder="1" applyAlignment="1">
      <alignment horizontal="center" wrapText="1"/>
    </xf>
    <xf numFmtId="0" fontId="58" fillId="5" borderId="1" xfId="3" quotePrefix="1" applyFont="1" applyFill="1" applyBorder="1" applyAlignment="1">
      <alignment horizontal="center" vertical="center"/>
    </xf>
    <xf numFmtId="0" fontId="3" fillId="5" borderId="10" xfId="3" applyNumberFormat="1" applyFont="1" applyFill="1" applyBorder="1" applyAlignment="1">
      <alignment horizontal="center" vertical="center" wrapText="1"/>
    </xf>
    <xf numFmtId="0" fontId="58" fillId="5" borderId="3" xfId="3" quotePrefix="1" applyFont="1" applyFill="1" applyBorder="1" applyAlignment="1">
      <alignment horizontal="center" vertical="center"/>
    </xf>
    <xf numFmtId="0" fontId="58" fillId="5" borderId="7" xfId="3" quotePrefix="1" applyFont="1" applyFill="1" applyBorder="1" applyAlignment="1">
      <alignment horizontal="center" vertical="center"/>
    </xf>
    <xf numFmtId="0" fontId="56" fillId="5" borderId="16" xfId="3" applyFont="1" applyFill="1" applyBorder="1"/>
    <xf numFmtId="0" fontId="56" fillId="5" borderId="14" xfId="3" applyFont="1" applyFill="1" applyBorder="1"/>
    <xf numFmtId="0" fontId="56" fillId="5" borderId="15" xfId="3" applyFont="1" applyFill="1" applyBorder="1" applyAlignment="1">
      <alignment vertical="center" wrapText="1"/>
    </xf>
    <xf numFmtId="0" fontId="56" fillId="5" borderId="10" xfId="3" applyFont="1" applyFill="1" applyBorder="1"/>
    <xf numFmtId="0" fontId="59" fillId="5" borderId="0" xfId="3" applyFont="1" applyFill="1"/>
    <xf numFmtId="0" fontId="1" fillId="5" borderId="1" xfId="3" quotePrefix="1" applyFont="1" applyFill="1" applyBorder="1" applyAlignment="1">
      <alignment horizontal="center" vertical="center"/>
    </xf>
    <xf numFmtId="0" fontId="60" fillId="5" borderId="10" xfId="3" applyNumberFormat="1" applyFont="1" applyFill="1" applyBorder="1" applyAlignment="1">
      <alignment horizontal="center" vertical="center" wrapText="1"/>
    </xf>
    <xf numFmtId="0" fontId="1" fillId="5" borderId="3" xfId="3" quotePrefix="1" applyFont="1" applyFill="1" applyBorder="1" applyAlignment="1">
      <alignment horizontal="center" vertical="center"/>
    </xf>
    <xf numFmtId="0" fontId="1" fillId="5" borderId="7" xfId="3" quotePrefix="1" applyFont="1" applyFill="1" applyBorder="1" applyAlignment="1">
      <alignment horizontal="center" vertical="center"/>
    </xf>
    <xf numFmtId="0" fontId="60" fillId="5" borderId="7" xfId="3" applyNumberFormat="1" applyFont="1" applyFill="1" applyBorder="1" applyAlignment="1">
      <alignment horizontal="center" vertical="center" wrapText="1"/>
    </xf>
    <xf numFmtId="0" fontId="60" fillId="5" borderId="1" xfId="3" applyNumberFormat="1" applyFont="1" applyFill="1" applyBorder="1" applyAlignment="1">
      <alignment horizontal="center" vertical="center" wrapText="1"/>
    </xf>
    <xf numFmtId="0" fontId="57" fillId="5" borderId="7" xfId="3" quotePrefix="1" applyFont="1" applyFill="1" applyBorder="1" applyAlignment="1">
      <alignment horizontal="center" vertical="center"/>
    </xf>
    <xf numFmtId="0" fontId="54" fillId="5" borderId="16" xfId="3" applyFont="1" applyFill="1" applyBorder="1"/>
    <xf numFmtId="0" fontId="54" fillId="5" borderId="14" xfId="3" applyFont="1" applyFill="1" applyBorder="1"/>
    <xf numFmtId="0" fontId="54" fillId="5" borderId="15" xfId="3" applyFont="1" applyFill="1" applyBorder="1" applyAlignment="1">
      <alignment vertical="center" wrapText="1"/>
    </xf>
    <xf numFmtId="0" fontId="54" fillId="5" borderId="10" xfId="3" applyFont="1" applyFill="1" applyBorder="1"/>
    <xf numFmtId="0" fontId="54" fillId="5" borderId="15" xfId="3" applyFont="1" applyFill="1" applyBorder="1"/>
    <xf numFmtId="0" fontId="1" fillId="5" borderId="1" xfId="3" quotePrefix="1" applyFont="1" applyFill="1" applyBorder="1" applyAlignment="1">
      <alignment horizontal="left" vertical="top" wrapText="1" indent="1"/>
    </xf>
    <xf numFmtId="0" fontId="61" fillId="5" borderId="3" xfId="3" applyFont="1" applyFill="1" applyBorder="1" applyAlignment="1">
      <alignment horizontal="left" vertical="top" wrapText="1" indent="1"/>
    </xf>
    <xf numFmtId="0" fontId="12" fillId="0" borderId="15" xfId="3" applyFont="1" applyFill="1" applyBorder="1"/>
    <xf numFmtId="0" fontId="0" fillId="11" borderId="0" xfId="0" applyFill="1"/>
    <xf numFmtId="0" fontId="0" fillId="0" borderId="0" xfId="0" applyFill="1"/>
    <xf numFmtId="0" fontId="0" fillId="0" borderId="10" xfId="0" applyFill="1" applyBorder="1" applyAlignment="1">
      <alignment horizontal="center" vertical="center" wrapText="1"/>
    </xf>
    <xf numFmtId="0" fontId="0" fillId="0" borderId="10" xfId="0" applyFill="1" applyBorder="1" applyAlignment="1">
      <alignment horizontal="left" vertical="center" wrapText="1" indent="1"/>
    </xf>
    <xf numFmtId="0" fontId="0" fillId="0" borderId="10" xfId="0" applyFill="1" applyBorder="1" applyAlignment="1">
      <alignment horizontal="left" vertical="top" wrapText="1" indent="1"/>
    </xf>
    <xf numFmtId="0" fontId="10" fillId="5" borderId="0" xfId="3" applyFont="1" applyFill="1" applyBorder="1" applyAlignment="1">
      <alignment horizontal="center" vertical="center"/>
    </xf>
    <xf numFmtId="0" fontId="9" fillId="5" borderId="0" xfId="3" applyFont="1" applyFill="1" applyAlignment="1">
      <alignment horizontal="center" vertical="top"/>
    </xf>
    <xf numFmtId="0" fontId="9" fillId="5" borderId="0" xfId="3" applyFont="1" applyFill="1" applyAlignment="1">
      <alignment horizontal="left" vertical="top" indent="1"/>
    </xf>
    <xf numFmtId="0" fontId="1" fillId="0" borderId="15" xfId="0" applyFont="1" applyBorder="1" applyAlignment="1" applyProtection="1">
      <alignment horizontal="left" vertical="top" wrapText="1"/>
    </xf>
    <xf numFmtId="164" fontId="18" fillId="5" borderId="0" xfId="3" applyNumberFormat="1" applyFont="1" applyFill="1" applyBorder="1" applyAlignment="1">
      <alignment horizontal="center"/>
    </xf>
    <xf numFmtId="0" fontId="61" fillId="0" borderId="16" xfId="0" applyFont="1" applyBorder="1" applyAlignment="1" applyProtection="1">
      <alignment horizontal="center" vertical="top"/>
      <protection hidden="1"/>
    </xf>
    <xf numFmtId="0" fontId="61" fillId="0" borderId="15" xfId="0" applyFont="1" applyBorder="1" applyAlignment="1" applyProtection="1">
      <alignment horizontal="left" vertical="top" wrapText="1"/>
    </xf>
    <xf numFmtId="0" fontId="58" fillId="5" borderId="0" xfId="1" applyFont="1" applyFill="1" applyBorder="1" applyAlignment="1">
      <alignment horizontal="left" vertical="center"/>
    </xf>
    <xf numFmtId="0" fontId="6" fillId="5" borderId="0" xfId="1" applyFont="1" applyFill="1" applyBorder="1" applyAlignment="1">
      <alignment horizontal="left" vertical="center" indent="1"/>
    </xf>
    <xf numFmtId="0" fontId="1" fillId="0" borderId="1" xfId="3" applyFont="1" applyBorder="1" applyAlignment="1" applyProtection="1">
      <alignment horizontal="left" vertical="top" wrapText="1" indent="1"/>
      <protection hidden="1"/>
    </xf>
    <xf numFmtId="0" fontId="61" fillId="5" borderId="3" xfId="3" applyFont="1" applyFill="1" applyBorder="1" applyAlignment="1">
      <alignment horizontal="left" vertical="top" wrapText="1" indent="1"/>
    </xf>
    <xf numFmtId="0" fontId="55" fillId="5" borderId="0" xfId="3" applyFont="1" applyFill="1" applyAlignment="1">
      <alignment horizontal="center"/>
    </xf>
    <xf numFmtId="0" fontId="1" fillId="6" borderId="1" xfId="3" applyFont="1" applyFill="1" applyBorder="1" applyAlignment="1">
      <alignment horizontal="center" vertical="center"/>
    </xf>
    <xf numFmtId="0" fontId="1" fillId="6" borderId="3" xfId="3" applyFont="1" applyFill="1" applyBorder="1" applyAlignment="1">
      <alignment horizontal="center" vertical="center"/>
    </xf>
    <xf numFmtId="0" fontId="1" fillId="6" borderId="7" xfId="3" applyFont="1" applyFill="1" applyBorder="1" applyAlignment="1">
      <alignment horizontal="center" vertical="center"/>
    </xf>
    <xf numFmtId="2" fontId="7" fillId="7" borderId="0" xfId="1" applyNumberFormat="1" applyFont="1" applyFill="1" applyAlignment="1">
      <alignment horizontal="center" vertical="center" wrapText="1"/>
    </xf>
    <xf numFmtId="0" fontId="1" fillId="0" borderId="10" xfId="1" applyFont="1" applyBorder="1" applyAlignment="1">
      <alignment horizontal="center" vertical="center" wrapText="1"/>
    </xf>
    <xf numFmtId="0" fontId="1" fillId="0" borderId="10" xfId="1" applyFont="1" applyBorder="1" applyAlignment="1">
      <alignment horizontal="center" vertical="center"/>
    </xf>
    <xf numFmtId="2" fontId="7" fillId="13" borderId="0" xfId="1" applyNumberFormat="1" applyFont="1" applyFill="1" applyAlignment="1">
      <alignment horizontal="center" vertical="center" wrapText="1"/>
    </xf>
    <xf numFmtId="0" fontId="8" fillId="0" borderId="3" xfId="1" quotePrefix="1" applyFont="1" applyBorder="1" applyAlignment="1">
      <alignment horizontal="center" vertical="center" wrapText="1"/>
    </xf>
    <xf numFmtId="0" fontId="64" fillId="3" borderId="10" xfId="0" applyFont="1" applyFill="1" applyBorder="1" applyAlignment="1">
      <alignment horizontal="center"/>
    </xf>
    <xf numFmtId="0" fontId="64" fillId="11" borderId="0" xfId="0" applyFont="1" applyFill="1"/>
    <xf numFmtId="0" fontId="1" fillId="0" borderId="8" xfId="3" applyFont="1" applyBorder="1" applyAlignment="1" applyProtection="1">
      <alignment horizontal="center" vertical="top"/>
      <protection hidden="1"/>
    </xf>
    <xf numFmtId="0" fontId="1" fillId="0" borderId="9" xfId="3" applyFont="1" applyBorder="1" applyAlignment="1" applyProtection="1">
      <alignment horizontal="left" vertical="top" wrapText="1"/>
    </xf>
    <xf numFmtId="0" fontId="1" fillId="5" borderId="2" xfId="3" quotePrefix="1" applyFont="1" applyFill="1" applyBorder="1" applyAlignment="1">
      <alignment horizontal="center" vertical="center"/>
    </xf>
    <xf numFmtId="0" fontId="1" fillId="0" borderId="2" xfId="3" applyFont="1" applyBorder="1" applyAlignment="1" applyProtection="1">
      <alignment horizontal="center" vertical="top"/>
      <protection hidden="1"/>
    </xf>
    <xf numFmtId="0" fontId="1" fillId="0" borderId="2" xfId="3" applyFont="1" applyBorder="1" applyAlignment="1" applyProtection="1">
      <alignment horizontal="left" vertical="top" wrapText="1"/>
    </xf>
    <xf numFmtId="0" fontId="60" fillId="5" borderId="2" xfId="3" applyNumberFormat="1" applyFont="1" applyFill="1" applyBorder="1" applyAlignment="1">
      <alignment horizontal="center" vertical="center" wrapText="1"/>
    </xf>
    <xf numFmtId="0" fontId="1" fillId="5" borderId="0" xfId="3" quotePrefix="1" applyFont="1" applyFill="1" applyBorder="1" applyAlignment="1">
      <alignment horizontal="center" vertical="center"/>
    </xf>
    <xf numFmtId="0" fontId="1" fillId="0" borderId="0" xfId="3" applyFont="1" applyBorder="1" applyAlignment="1" applyProtection="1">
      <alignment horizontal="center" vertical="top"/>
      <protection hidden="1"/>
    </xf>
    <xf numFmtId="0" fontId="1" fillId="0" borderId="0" xfId="3" applyFont="1" applyBorder="1" applyAlignment="1" applyProtection="1">
      <alignment horizontal="left" vertical="top" wrapText="1"/>
    </xf>
    <xf numFmtId="0" fontId="60" fillId="5" borderId="0" xfId="3" applyNumberFormat="1" applyFont="1" applyFill="1" applyBorder="1" applyAlignment="1">
      <alignment horizontal="center" vertical="center" wrapText="1"/>
    </xf>
    <xf numFmtId="0" fontId="0" fillId="6" borderId="10" xfId="0" applyFill="1" applyBorder="1" applyAlignment="1">
      <alignment horizontal="center" vertical="center" wrapText="1"/>
    </xf>
    <xf numFmtId="0" fontId="0" fillId="6" borderId="10" xfId="0" applyFill="1" applyBorder="1" applyAlignment="1">
      <alignment horizontal="left" vertical="center" wrapText="1" indent="1"/>
    </xf>
    <xf numFmtId="0" fontId="0" fillId="6" borderId="10" xfId="0" applyFill="1" applyBorder="1" applyAlignment="1">
      <alignment horizontal="left" vertical="top" wrapText="1" indent="1"/>
    </xf>
    <xf numFmtId="0" fontId="65" fillId="0" borderId="14" xfId="1" quotePrefix="1" applyFont="1" applyBorder="1" applyAlignment="1">
      <alignment horizontal="right" vertical="center"/>
    </xf>
    <xf numFmtId="0" fontId="9" fillId="5" borderId="16" xfId="3" applyFont="1" applyFill="1" applyBorder="1" applyAlignment="1">
      <alignment horizontal="left" vertical="center" indent="3"/>
    </xf>
    <xf numFmtId="0" fontId="65" fillId="0" borderId="15" xfId="1" quotePrefix="1" applyFont="1" applyBorder="1" applyAlignment="1">
      <alignment vertical="center" wrapText="1"/>
    </xf>
    <xf numFmtId="0" fontId="66" fillId="6" borderId="10" xfId="0" applyFont="1" applyFill="1" applyBorder="1" applyAlignment="1" applyProtection="1">
      <alignment horizontal="center" vertical="center" wrapText="1"/>
    </xf>
    <xf numFmtId="0" fontId="66" fillId="5" borderId="10" xfId="0" applyFont="1" applyFill="1" applyBorder="1" applyAlignment="1" applyProtection="1">
      <alignment horizontal="center" vertical="center" wrapText="1"/>
    </xf>
    <xf numFmtId="0" fontId="9" fillId="5" borderId="14" xfId="3" applyFont="1" applyFill="1" applyBorder="1" applyAlignment="1">
      <alignment vertical="center"/>
    </xf>
    <xf numFmtId="0" fontId="22" fillId="3" borderId="14" xfId="1" applyFont="1" applyFill="1" applyBorder="1" applyAlignment="1">
      <alignment horizontal="center" vertical="center" wrapText="1"/>
    </xf>
    <xf numFmtId="0" fontId="2" fillId="8" borderId="14" xfId="1" applyFont="1" applyFill="1" applyBorder="1" applyAlignment="1">
      <alignment horizontal="right" vertical="top"/>
    </xf>
    <xf numFmtId="0" fontId="2" fillId="3" borderId="14" xfId="1" applyFont="1" applyFill="1" applyBorder="1" applyAlignment="1">
      <alignment horizontal="center" vertical="center" wrapText="1"/>
    </xf>
    <xf numFmtId="0" fontId="61" fillId="5" borderId="16" xfId="0" applyFont="1" applyFill="1" applyBorder="1" applyAlignment="1" applyProtection="1">
      <alignment horizontal="center" vertical="top"/>
    </xf>
    <xf numFmtId="0" fontId="5" fillId="6" borderId="39" xfId="0" applyFont="1" applyFill="1" applyBorder="1" applyAlignment="1" applyProtection="1">
      <alignment horizontal="center" vertical="center"/>
    </xf>
    <xf numFmtId="0" fontId="1" fillId="0" borderId="6" xfId="1" applyFont="1" applyBorder="1" applyAlignment="1">
      <alignment horizontal="left" vertical="top" wrapText="1" indent="1"/>
    </xf>
    <xf numFmtId="0" fontId="1" fillId="5" borderId="40" xfId="1" applyFont="1" applyFill="1" applyBorder="1" applyAlignment="1">
      <alignment horizontal="center" vertical="top"/>
    </xf>
    <xf numFmtId="0" fontId="1" fillId="5" borderId="4" xfId="1" applyFont="1" applyFill="1" applyBorder="1" applyAlignment="1">
      <alignment horizontal="center" vertical="top"/>
    </xf>
    <xf numFmtId="0" fontId="61" fillId="5" borderId="16" xfId="0" applyFont="1" applyFill="1" applyBorder="1" applyAlignment="1" applyProtection="1">
      <alignment horizontal="center" vertical="center"/>
    </xf>
    <xf numFmtId="0" fontId="67" fillId="5" borderId="16" xfId="0" applyFont="1" applyFill="1" applyBorder="1" applyAlignment="1" applyProtection="1">
      <alignment horizontal="center" vertical="top"/>
    </xf>
    <xf numFmtId="0" fontId="67" fillId="5" borderId="16" xfId="0" applyFont="1" applyFill="1" applyBorder="1" applyAlignment="1" applyProtection="1">
      <alignment horizontal="center" vertical="top" wrapText="1"/>
    </xf>
    <xf numFmtId="0" fontId="5" fillId="5" borderId="16" xfId="0" applyFont="1" applyFill="1" applyBorder="1" applyAlignment="1" applyProtection="1">
      <alignment horizontal="center" vertical="top"/>
    </xf>
    <xf numFmtId="1" fontId="16" fillId="0" borderId="10" xfId="3" applyNumberFormat="1" applyFont="1" applyFill="1" applyBorder="1" applyAlignment="1">
      <alignment horizontal="center" vertical="center"/>
    </xf>
    <xf numFmtId="1" fontId="15" fillId="6" borderId="15" xfId="3" applyNumberFormat="1" applyFont="1" applyFill="1" applyBorder="1" applyAlignment="1">
      <alignment horizontal="center" vertical="center"/>
    </xf>
    <xf numFmtId="0" fontId="8" fillId="0" borderId="15" xfId="1" quotePrefix="1" applyFont="1" applyBorder="1" applyAlignment="1">
      <alignment horizontal="right" vertical="center" indent="1"/>
    </xf>
    <xf numFmtId="0" fontId="9" fillId="3" borderId="10" xfId="3" applyFont="1" applyFill="1" applyBorder="1" applyAlignment="1">
      <alignment horizontal="center" vertical="center" wrapText="1"/>
    </xf>
    <xf numFmtId="0" fontId="1" fillId="11" borderId="0" xfId="3" applyFont="1" applyFill="1" applyAlignment="1">
      <alignment horizontal="center"/>
    </xf>
    <xf numFmtId="0" fontId="9" fillId="11" borderId="0" xfId="3" applyFont="1" applyFill="1" applyAlignment="1">
      <alignment horizontal="center"/>
    </xf>
    <xf numFmtId="0" fontId="9" fillId="5" borderId="1" xfId="3" applyFont="1" applyFill="1" applyBorder="1" applyAlignment="1">
      <alignment vertical="center"/>
    </xf>
    <xf numFmtId="0" fontId="9" fillId="5" borderId="7" xfId="3" applyFont="1" applyFill="1" applyBorder="1" applyAlignment="1">
      <alignment horizontal="center" vertical="center"/>
    </xf>
    <xf numFmtId="0" fontId="9" fillId="5" borderId="10" xfId="3" quotePrefix="1" applyFont="1" applyFill="1" applyBorder="1" applyAlignment="1">
      <alignment horizontal="left" indent="1"/>
    </xf>
    <xf numFmtId="0" fontId="64" fillId="0" borderId="0" xfId="0" applyFont="1" applyFill="1" applyAlignment="1">
      <alignment horizontal="left" indent="1"/>
    </xf>
    <xf numFmtId="0" fontId="9" fillId="5" borderId="7" xfId="3" applyFont="1" applyFill="1" applyBorder="1" applyAlignment="1">
      <alignment horizontal="left" vertical="center" indent="1"/>
    </xf>
    <xf numFmtId="0" fontId="9" fillId="5" borderId="7" xfId="3" quotePrefix="1" applyFont="1" applyFill="1" applyBorder="1" applyAlignment="1">
      <alignment horizontal="left" indent="1"/>
    </xf>
    <xf numFmtId="0" fontId="10" fillId="20" borderId="43" xfId="3" applyFont="1" applyFill="1" applyBorder="1" applyAlignment="1">
      <alignment horizontal="center" vertical="center"/>
    </xf>
    <xf numFmtId="0" fontId="10" fillId="20" borderId="46" xfId="3" applyFont="1" applyFill="1" applyBorder="1" applyAlignment="1">
      <alignment horizontal="center" vertical="center"/>
    </xf>
    <xf numFmtId="0" fontId="9" fillId="5" borderId="3" xfId="3" applyFont="1" applyFill="1" applyBorder="1" applyAlignment="1">
      <alignment horizontal="center" vertical="center"/>
    </xf>
    <xf numFmtId="0" fontId="9" fillId="5" borderId="7" xfId="3" applyFont="1" applyFill="1" applyBorder="1" applyAlignment="1">
      <alignment vertical="center"/>
    </xf>
    <xf numFmtId="0" fontId="30" fillId="0" borderId="29" xfId="6" applyFont="1" applyFill="1" applyBorder="1" applyAlignment="1">
      <alignment horizontal="center" vertical="center"/>
    </xf>
    <xf numFmtId="0" fontId="30" fillId="0" borderId="0" xfId="6" applyFont="1" applyFill="1" applyBorder="1" applyAlignment="1">
      <alignment horizontal="center" vertical="center"/>
    </xf>
    <xf numFmtId="0" fontId="30" fillId="0" borderId="30" xfId="6" applyFont="1" applyFill="1" applyBorder="1" applyAlignment="1">
      <alignment horizontal="center" vertical="center"/>
    </xf>
    <xf numFmtId="0" fontId="35" fillId="0" borderId="0" xfId="6" applyFont="1" applyFill="1" applyBorder="1" applyAlignment="1">
      <alignment horizontal="left" vertical="top" wrapText="1"/>
    </xf>
    <xf numFmtId="0" fontId="36" fillId="0" borderId="0" xfId="0" applyFont="1" applyBorder="1" applyAlignment="1">
      <alignment vertical="top" wrapText="1"/>
    </xf>
    <xf numFmtId="0" fontId="33" fillId="0" borderId="29" xfId="6" applyFont="1" applyFill="1" applyBorder="1" applyAlignment="1">
      <alignment horizontal="center" wrapText="1"/>
    </xf>
    <xf numFmtId="0" fontId="33" fillId="0" borderId="0" xfId="6" applyFont="1" applyFill="1" applyBorder="1" applyAlignment="1">
      <alignment horizontal="center" wrapText="1"/>
    </xf>
    <xf numFmtId="0" fontId="33" fillId="0" borderId="30" xfId="6" applyFont="1" applyFill="1" applyBorder="1" applyAlignment="1">
      <alignment horizontal="center" wrapText="1"/>
    </xf>
    <xf numFmtId="0" fontId="33" fillId="0" borderId="29" xfId="6" applyFont="1" applyFill="1" applyBorder="1" applyAlignment="1">
      <alignment horizontal="center"/>
    </xf>
    <xf numFmtId="0" fontId="33" fillId="0" borderId="0" xfId="6" applyFont="1" applyFill="1" applyBorder="1" applyAlignment="1">
      <alignment horizontal="center"/>
    </xf>
    <xf numFmtId="0" fontId="33" fillId="0" borderId="30" xfId="6" applyFont="1" applyFill="1" applyBorder="1" applyAlignment="1">
      <alignment horizontal="center"/>
    </xf>
    <xf numFmtId="0" fontId="26" fillId="0" borderId="0" xfId="6" applyFont="1" applyFill="1" applyBorder="1" applyAlignment="1">
      <alignment horizontal="center"/>
    </xf>
    <xf numFmtId="0" fontId="27" fillId="0" borderId="29" xfId="6" applyFont="1" applyFill="1" applyBorder="1" applyAlignment="1">
      <alignment horizontal="center"/>
    </xf>
    <xf numFmtId="0" fontId="27" fillId="0" borderId="0" xfId="6" applyFont="1" applyFill="1" applyBorder="1" applyAlignment="1">
      <alignment horizontal="center"/>
    </xf>
    <xf numFmtId="0" fontId="27" fillId="0" borderId="30" xfId="6" applyFont="1" applyFill="1" applyBorder="1" applyAlignment="1">
      <alignment horizontal="center"/>
    </xf>
    <xf numFmtId="0" fontId="28" fillId="0" borderId="29" xfId="6" applyFont="1" applyFill="1" applyBorder="1" applyAlignment="1">
      <alignment horizontal="center"/>
    </xf>
    <xf numFmtId="0" fontId="28" fillId="0" borderId="0" xfId="6" applyFont="1" applyFill="1" applyBorder="1" applyAlignment="1">
      <alignment horizontal="center"/>
    </xf>
    <xf numFmtId="0" fontId="28" fillId="0" borderId="30" xfId="6" applyFont="1" applyFill="1" applyBorder="1" applyAlignment="1">
      <alignment horizontal="center"/>
    </xf>
    <xf numFmtId="0" fontId="29" fillId="0" borderId="29" xfId="6" applyFont="1" applyFill="1" applyBorder="1" applyAlignment="1">
      <alignment horizontal="center"/>
    </xf>
    <xf numFmtId="0" fontId="29" fillId="0" borderId="0" xfId="6" applyFont="1" applyFill="1" applyBorder="1" applyAlignment="1">
      <alignment horizontal="center"/>
    </xf>
    <xf numFmtId="0" fontId="29" fillId="0" borderId="30" xfId="6" applyFont="1" applyFill="1" applyBorder="1" applyAlignment="1">
      <alignment horizontal="center"/>
    </xf>
    <xf numFmtId="0" fontId="29" fillId="0" borderId="29" xfId="6" applyFont="1" applyFill="1" applyBorder="1" applyAlignment="1">
      <alignment horizontal="center" vertical="center"/>
    </xf>
    <xf numFmtId="0" fontId="29" fillId="0" borderId="0" xfId="6" applyFont="1" applyFill="1" applyBorder="1" applyAlignment="1">
      <alignment horizontal="center" vertical="center"/>
    </xf>
    <xf numFmtId="0" fontId="29" fillId="0" borderId="30" xfId="6" applyFont="1" applyFill="1" applyBorder="1" applyAlignment="1">
      <alignment horizontal="center" vertical="center"/>
    </xf>
    <xf numFmtId="0" fontId="11" fillId="5" borderId="0" xfId="3" applyFont="1" applyFill="1" applyAlignment="1">
      <alignment horizontal="center"/>
    </xf>
    <xf numFmtId="0" fontId="12" fillId="5" borderId="0" xfId="3" applyFont="1" applyFill="1" applyAlignment="1">
      <alignment horizontal="center"/>
    </xf>
    <xf numFmtId="0" fontId="9" fillId="5" borderId="0" xfId="3" applyFont="1" applyFill="1" applyBorder="1" applyAlignment="1">
      <alignment vertical="top" wrapText="1"/>
    </xf>
    <xf numFmtId="0" fontId="0" fillId="0" borderId="0" xfId="0" applyAlignment="1">
      <alignment vertical="top" wrapText="1"/>
    </xf>
    <xf numFmtId="0" fontId="10" fillId="20" borderId="44" xfId="3" applyFont="1" applyFill="1" applyBorder="1" applyAlignment="1">
      <alignment horizontal="center" vertical="center"/>
    </xf>
    <xf numFmtId="0" fontId="10" fillId="20" borderId="45" xfId="3" applyFont="1" applyFill="1" applyBorder="1" applyAlignment="1">
      <alignment horizontal="center" vertical="center"/>
    </xf>
    <xf numFmtId="0" fontId="11" fillId="5" borderId="0" xfId="3" applyFont="1" applyFill="1" applyAlignment="1">
      <alignment horizontal="left" indent="1"/>
    </xf>
    <xf numFmtId="0" fontId="1" fillId="5" borderId="7" xfId="1" applyFont="1" applyFill="1" applyBorder="1" applyAlignment="1">
      <alignment horizontal="center" vertical="center" textRotation="90"/>
    </xf>
    <xf numFmtId="0" fontId="1" fillId="5" borderId="10" xfId="1" applyFont="1" applyFill="1" applyBorder="1" applyAlignment="1">
      <alignment horizontal="center" vertical="center" textRotation="90"/>
    </xf>
    <xf numFmtId="0" fontId="2" fillId="3" borderId="42" xfId="1" applyFont="1" applyFill="1" applyBorder="1" applyAlignment="1">
      <alignment horizontal="center" vertical="center"/>
    </xf>
    <xf numFmtId="0" fontId="2" fillId="3" borderId="41" xfId="1" applyFont="1" applyFill="1" applyBorder="1" applyAlignment="1">
      <alignment horizontal="center" vertical="center"/>
    </xf>
    <xf numFmtId="0" fontId="1" fillId="5" borderId="14" xfId="1" applyFont="1" applyFill="1" applyBorder="1" applyAlignment="1">
      <alignment horizontal="left" vertical="top" wrapText="1"/>
    </xf>
    <xf numFmtId="0" fontId="1" fillId="5" borderId="15" xfId="1" applyFont="1" applyFill="1" applyBorder="1" applyAlignment="1">
      <alignment horizontal="left" vertical="top" wrapText="1"/>
    </xf>
    <xf numFmtId="0" fontId="1" fillId="5" borderId="14" xfId="1" applyFont="1" applyFill="1" applyBorder="1" applyAlignment="1">
      <alignment vertical="top" wrapText="1"/>
    </xf>
    <xf numFmtId="0" fontId="1" fillId="5" borderId="15" xfId="1" applyFont="1" applyFill="1" applyBorder="1" applyAlignment="1">
      <alignment vertical="top" wrapText="1"/>
    </xf>
    <xf numFmtId="0" fontId="1" fillId="5" borderId="14" xfId="1" applyFont="1" applyFill="1" applyBorder="1" applyAlignment="1">
      <alignment horizontal="left" vertical="top" wrapText="1" indent="1"/>
    </xf>
    <xf numFmtId="0" fontId="1" fillId="5" borderId="15" xfId="1" applyFont="1" applyFill="1" applyBorder="1" applyAlignment="1">
      <alignment horizontal="left" vertical="top" wrapText="1" indent="1"/>
    </xf>
    <xf numFmtId="0" fontId="1" fillId="5" borderId="40" xfId="1" applyFont="1" applyFill="1" applyBorder="1" applyAlignment="1">
      <alignment horizontal="center" vertical="center" textRotation="90" wrapText="1"/>
    </xf>
    <xf numFmtId="0" fontId="1" fillId="5" borderId="4" xfId="1" applyFont="1" applyFill="1" applyBorder="1" applyAlignment="1">
      <alignment horizontal="center" vertical="center" textRotation="90" wrapText="1"/>
    </xf>
    <xf numFmtId="0" fontId="0" fillId="0" borderId="4" xfId="0" applyBorder="1" applyAlignment="1">
      <alignment horizontal="center" vertical="center" textRotation="90" wrapText="1"/>
    </xf>
    <xf numFmtId="0" fontId="0" fillId="0" borderId="7" xfId="0" applyBorder="1" applyAlignment="1">
      <alignment horizontal="center" vertical="center" textRotation="90" wrapText="1"/>
    </xf>
    <xf numFmtId="0" fontId="12" fillId="0" borderId="16" xfId="3" applyFont="1" applyFill="1" applyBorder="1" applyAlignment="1">
      <alignment horizontal="left" vertical="center" wrapText="1" indent="2"/>
    </xf>
    <xf numFmtId="0" fontId="0" fillId="0" borderId="14" xfId="0" applyBorder="1" applyAlignment="1">
      <alignment horizontal="left" vertical="center" wrapText="1" indent="2"/>
    </xf>
    <xf numFmtId="0" fontId="0" fillId="0" borderId="15" xfId="0" applyBorder="1" applyAlignment="1">
      <alignment horizontal="left" vertical="center" wrapText="1" indent="2"/>
    </xf>
    <xf numFmtId="0" fontId="17" fillId="0" borderId="0" xfId="3" applyFont="1" applyFill="1" applyAlignment="1">
      <alignment horizontal="left" vertical="center" wrapText="1" indent="1"/>
    </xf>
    <xf numFmtId="0" fontId="11" fillId="0" borderId="0" xfId="3" applyFont="1" applyFill="1" applyAlignment="1">
      <alignment horizontal="center"/>
    </xf>
    <xf numFmtId="0" fontId="14" fillId="0" borderId="16" xfId="3" applyFont="1" applyFill="1" applyBorder="1" applyAlignment="1">
      <alignment horizontal="center" vertical="center" wrapText="1"/>
    </xf>
    <xf numFmtId="0" fontId="14" fillId="0" borderId="14" xfId="3" applyFont="1" applyFill="1" applyBorder="1" applyAlignment="1">
      <alignment horizontal="center" vertical="center" wrapText="1"/>
    </xf>
    <xf numFmtId="0" fontId="14" fillId="0" borderId="14" xfId="3" applyFont="1" applyFill="1" applyBorder="1" applyAlignment="1">
      <alignment horizontal="right" vertical="center" wrapText="1"/>
    </xf>
    <xf numFmtId="0" fontId="14" fillId="0" borderId="15" xfId="3" applyFont="1" applyFill="1" applyBorder="1" applyAlignment="1">
      <alignment horizontal="right" vertical="center" wrapText="1"/>
    </xf>
    <xf numFmtId="0" fontId="14" fillId="12" borderId="16" xfId="3" applyFont="1" applyFill="1" applyBorder="1" applyAlignment="1">
      <alignment horizontal="center" vertical="center" wrapText="1"/>
    </xf>
    <xf numFmtId="0" fontId="14" fillId="12" borderId="15" xfId="3" applyFont="1" applyFill="1" applyBorder="1" applyAlignment="1">
      <alignment horizontal="center" vertical="center" wrapText="1"/>
    </xf>
    <xf numFmtId="0" fontId="38" fillId="5" borderId="0" xfId="3" applyFont="1" applyFill="1" applyBorder="1" applyAlignment="1">
      <alignment horizontal="right" indent="1"/>
    </xf>
    <xf numFmtId="0" fontId="9" fillId="5" borderId="0" xfId="3" applyFont="1" applyFill="1" applyBorder="1" applyAlignment="1">
      <alignment horizontal="right" indent="1"/>
    </xf>
    <xf numFmtId="0" fontId="9" fillId="5" borderId="0" xfId="3" applyFont="1" applyFill="1" applyAlignment="1">
      <alignment horizontal="center" vertical="top"/>
    </xf>
    <xf numFmtId="0" fontId="43" fillId="5" borderId="0" xfId="3" applyFont="1" applyFill="1" applyAlignment="1">
      <alignment horizontal="center"/>
    </xf>
    <xf numFmtId="0" fontId="42" fillId="5" borderId="0" xfId="3" applyFont="1" applyFill="1" applyAlignment="1">
      <alignment horizontal="center"/>
    </xf>
    <xf numFmtId="2" fontId="37" fillId="0" borderId="16" xfId="3" applyNumberFormat="1" applyFont="1" applyBorder="1" applyAlignment="1" applyProtection="1">
      <alignment horizontal="center"/>
      <protection hidden="1"/>
    </xf>
    <xf numFmtId="2" fontId="37" fillId="0" borderId="14" xfId="3" applyNumberFormat="1" applyFont="1" applyBorder="1" applyAlignment="1" applyProtection="1">
      <alignment horizontal="center"/>
      <protection hidden="1"/>
    </xf>
    <xf numFmtId="2" fontId="37" fillId="0" borderId="15" xfId="3" applyNumberFormat="1" applyFont="1" applyBorder="1" applyAlignment="1" applyProtection="1">
      <alignment horizontal="center"/>
      <protection hidden="1"/>
    </xf>
    <xf numFmtId="0" fontId="1" fillId="0" borderId="10" xfId="3" applyFont="1" applyBorder="1" applyAlignment="1" applyProtection="1">
      <alignment horizontal="left" indent="3"/>
      <protection hidden="1"/>
    </xf>
    <xf numFmtId="2" fontId="37" fillId="6" borderId="16" xfId="3" applyNumberFormat="1" applyFont="1" applyFill="1" applyBorder="1" applyAlignment="1" applyProtection="1">
      <alignment horizontal="center"/>
      <protection hidden="1"/>
    </xf>
    <xf numFmtId="2" fontId="37" fillId="6" borderId="14" xfId="3" applyNumberFormat="1" applyFont="1" applyFill="1" applyBorder="1" applyAlignment="1" applyProtection="1">
      <alignment horizontal="center"/>
      <protection hidden="1"/>
    </xf>
    <xf numFmtId="2" fontId="37" fillId="6" borderId="15" xfId="3" applyNumberFormat="1" applyFont="1" applyFill="1" applyBorder="1" applyAlignment="1" applyProtection="1">
      <alignment horizontal="center"/>
      <protection hidden="1"/>
    </xf>
    <xf numFmtId="0" fontId="1" fillId="0" borderId="1" xfId="3" applyFont="1" applyBorder="1" applyAlignment="1" applyProtection="1">
      <alignment horizontal="left" vertical="top" wrapText="1" indent="1"/>
      <protection hidden="1"/>
    </xf>
    <xf numFmtId="0" fontId="1" fillId="0" borderId="3" xfId="3" applyBorder="1" applyAlignment="1">
      <alignment horizontal="left" vertical="top" wrapText="1"/>
    </xf>
    <xf numFmtId="0" fontId="29" fillId="0" borderId="0" xfId="3" applyFont="1" applyAlignment="1" applyProtection="1">
      <alignment horizontal="center" vertical="center"/>
      <protection hidden="1"/>
    </xf>
    <xf numFmtId="2" fontId="1" fillId="0" borderId="12" xfId="3" applyNumberFormat="1" applyFont="1" applyBorder="1" applyAlignment="1">
      <alignment horizontal="center" vertical="center"/>
    </xf>
    <xf numFmtId="0" fontId="1" fillId="3" borderId="1" xfId="3" applyFont="1" applyFill="1" applyBorder="1" applyAlignment="1" applyProtection="1">
      <alignment horizontal="center" vertical="center"/>
      <protection hidden="1"/>
    </xf>
    <xf numFmtId="0" fontId="1" fillId="3" borderId="7" xfId="3" applyFont="1" applyFill="1" applyBorder="1" applyAlignment="1" applyProtection="1">
      <alignment horizontal="center" vertical="center"/>
      <protection hidden="1"/>
    </xf>
    <xf numFmtId="0" fontId="1" fillId="3" borderId="8" xfId="3" applyFont="1" applyFill="1" applyBorder="1" applyAlignment="1" applyProtection="1">
      <alignment horizontal="center" vertical="center"/>
      <protection hidden="1"/>
    </xf>
    <xf numFmtId="0" fontId="1" fillId="3" borderId="9" xfId="3" applyFont="1" applyFill="1" applyBorder="1" applyAlignment="1" applyProtection="1">
      <alignment horizontal="center" vertical="center"/>
      <protection hidden="1"/>
    </xf>
    <xf numFmtId="0" fontId="1" fillId="3" borderId="4" xfId="3" applyFont="1" applyFill="1" applyBorder="1" applyAlignment="1" applyProtection="1">
      <alignment horizontal="center" vertical="center"/>
      <protection hidden="1"/>
    </xf>
    <xf numFmtId="0" fontId="1" fillId="3" borderId="6" xfId="3" applyFont="1" applyFill="1" applyBorder="1" applyAlignment="1" applyProtection="1">
      <alignment horizontal="center" vertical="center"/>
      <protection hidden="1"/>
    </xf>
    <xf numFmtId="0" fontId="1" fillId="0" borderId="3" xfId="3" quotePrefix="1" applyFont="1" applyBorder="1" applyAlignment="1" applyProtection="1">
      <alignment horizontal="left" vertical="top" wrapText="1" indent="1"/>
      <protection hidden="1"/>
    </xf>
    <xf numFmtId="0" fontId="1" fillId="6" borderId="1" xfId="3" applyFont="1" applyFill="1" applyBorder="1" applyAlignment="1">
      <alignment horizontal="center" vertical="center"/>
    </xf>
    <xf numFmtId="0" fontId="1" fillId="6" borderId="3" xfId="3" applyFont="1" applyFill="1" applyBorder="1" applyAlignment="1">
      <alignment horizontal="center" vertical="center"/>
    </xf>
    <xf numFmtId="0" fontId="1" fillId="6" borderId="7" xfId="3" applyFont="1" applyFill="1" applyBorder="1" applyAlignment="1">
      <alignment horizontal="center" vertical="center"/>
    </xf>
    <xf numFmtId="0" fontId="1" fillId="6" borderId="9" xfId="3" applyFont="1" applyFill="1" applyBorder="1" applyAlignment="1">
      <alignment horizontal="center" vertical="center" wrapText="1"/>
    </xf>
    <xf numFmtId="0" fontId="1" fillId="6" borderId="25" xfId="3" applyFont="1" applyFill="1" applyBorder="1" applyAlignment="1">
      <alignment horizontal="center" vertical="center" wrapText="1"/>
    </xf>
    <xf numFmtId="0" fontId="1" fillId="6" borderId="6" xfId="3" applyFont="1" applyFill="1" applyBorder="1" applyAlignment="1">
      <alignment horizontal="center" vertical="center" wrapText="1"/>
    </xf>
    <xf numFmtId="0" fontId="1" fillId="6" borderId="10" xfId="3" applyFont="1" applyFill="1" applyBorder="1" applyAlignment="1">
      <alignment horizontal="center" vertical="top" wrapText="1"/>
    </xf>
    <xf numFmtId="0" fontId="1" fillId="5" borderId="1" xfId="3" quotePrefix="1" applyFont="1" applyFill="1" applyBorder="1" applyAlignment="1">
      <alignment horizontal="left" vertical="top" wrapText="1" indent="1"/>
    </xf>
    <xf numFmtId="0" fontId="61" fillId="5" borderId="3" xfId="3" applyFont="1" applyFill="1" applyBorder="1" applyAlignment="1">
      <alignment horizontal="left" vertical="top" wrapText="1" indent="1"/>
    </xf>
    <xf numFmtId="0" fontId="55" fillId="5" borderId="0" xfId="3" applyFont="1" applyFill="1" applyAlignment="1">
      <alignment horizontal="center"/>
    </xf>
    <xf numFmtId="0" fontId="1" fillId="0" borderId="3" xfId="3" applyFont="1" applyBorder="1" applyAlignment="1">
      <alignment horizontal="left" vertical="top" wrapText="1" indent="1"/>
    </xf>
    <xf numFmtId="0" fontId="1" fillId="5" borderId="3" xfId="3" quotePrefix="1" applyFont="1" applyFill="1" applyBorder="1" applyAlignment="1">
      <alignment horizontal="left" vertical="top" wrapText="1" indent="1"/>
    </xf>
    <xf numFmtId="0" fontId="1" fillId="0" borderId="3" xfId="3" applyFont="1" applyBorder="1" applyAlignment="1">
      <alignment horizontal="left" indent="1"/>
    </xf>
    <xf numFmtId="164" fontId="9" fillId="5" borderId="1" xfId="3" quotePrefix="1" applyNumberFormat="1" applyFont="1" applyFill="1" applyBorder="1" applyAlignment="1">
      <alignment horizontal="center" wrapText="1"/>
    </xf>
    <xf numFmtId="164" fontId="9" fillId="5" borderId="7" xfId="3" applyNumberFormat="1" applyFont="1" applyFill="1" applyBorder="1" applyAlignment="1">
      <alignment horizontal="center" wrapText="1"/>
    </xf>
    <xf numFmtId="0" fontId="9" fillId="6" borderId="0" xfId="3" applyFont="1" applyFill="1" applyBorder="1" applyAlignment="1">
      <alignment horizontal="left" vertical="top" wrapText="1"/>
    </xf>
    <xf numFmtId="0" fontId="0" fillId="0" borderId="0" xfId="0" applyBorder="1" applyAlignment="1">
      <alignment vertical="top" wrapText="1"/>
    </xf>
    <xf numFmtId="0" fontId="1" fillId="5" borderId="16" xfId="1" applyFont="1" applyFill="1" applyBorder="1" applyAlignment="1">
      <alignment horizontal="left" vertical="top" wrapText="1" indent="1"/>
    </xf>
    <xf numFmtId="0" fontId="0" fillId="0" borderId="14" xfId="0" applyBorder="1" applyAlignment="1">
      <alignment horizontal="left" vertical="top" wrapText="1" indent="1"/>
    </xf>
    <xf numFmtId="0" fontId="0" fillId="0" borderId="15" xfId="0" applyBorder="1" applyAlignment="1">
      <alignment horizontal="left" vertical="top" wrapText="1" indent="1"/>
    </xf>
    <xf numFmtId="0" fontId="60" fillId="5" borderId="0" xfId="1" applyFont="1" applyFill="1" applyBorder="1" applyAlignment="1">
      <alignment horizontal="center" vertical="top" wrapText="1"/>
    </xf>
  </cellXfs>
  <cellStyles count="8">
    <cellStyle name="Hyperlink" xfId="2" builtinId="8"/>
    <cellStyle name="Normal" xfId="0" builtinId="0"/>
    <cellStyle name="Normal 2 10 2" xfId="3"/>
    <cellStyle name="Normal 2 2" xfId="7"/>
    <cellStyle name="Normal_01 DUPAK-PP-118-1996-GEMBONG" xfId="6"/>
    <cellStyle name="Normal_MZTER-OLAH-SD-SMP-SMA-SMK" xfId="1"/>
    <cellStyle name="Style 1" xfId="4"/>
    <cellStyle name="Style 2" xfId="5"/>
  </cellStyles>
  <dxfs count="283">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theme="0"/>
      </font>
    </dxf>
    <dxf>
      <font>
        <color theme="0"/>
      </font>
    </dxf>
    <dxf>
      <font>
        <color theme="0"/>
      </font>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theme="0"/>
      </font>
    </dxf>
    <dxf>
      <font>
        <color theme="0"/>
      </font>
    </dxf>
    <dxf>
      <font>
        <color theme="0"/>
      </font>
    </dxf>
    <dxf>
      <font>
        <color theme="0"/>
      </font>
    </dxf>
    <dxf>
      <font>
        <color theme="0"/>
      </font>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theme="0"/>
      </font>
    </dxf>
    <dxf>
      <font>
        <color theme="0"/>
      </font>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theme="0"/>
      </font>
    </dxf>
    <dxf>
      <font>
        <color theme="0"/>
      </font>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s>
  <tableStyles count="0" defaultTableStyle="TableStyleMedium2" defaultPivotStyle="PivotStyleLight16"/>
  <colors>
    <mruColors>
      <color rgb="FF317ABD"/>
      <color rgb="FF800000"/>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externalLink" Target="externalLinks/externalLink1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externalLink" Target="externalLinks/externalLink11.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MODEL-GURU'!A1"/><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hyperlink" Target="#'04-RKAP-KPG'!A1"/></Relationships>
</file>

<file path=xl/drawings/_rels/drawing10.xml.rels><?xml version="1.0" encoding="UTF-8" standalone="yes"?>
<Relationships xmlns="http://schemas.openxmlformats.org/package/2006/relationships"><Relationship Id="rId2" Type="http://schemas.openxmlformats.org/officeDocument/2006/relationships/hyperlink" Target="#'05-RKAP-PKGR'!A1"/><Relationship Id="rId1" Type="http://schemas.openxmlformats.org/officeDocument/2006/relationships/hyperlink" Target="#'MODEL-GURU'!A1"/></Relationships>
</file>

<file path=xl/drawings/_rels/drawing11.xml.rels><?xml version="1.0" encoding="UTF-8" standalone="yes"?>
<Relationships xmlns="http://schemas.openxmlformats.org/package/2006/relationships"><Relationship Id="rId2" Type="http://schemas.openxmlformats.org/officeDocument/2006/relationships/hyperlink" Target="#'05-RKAP-PKGR'!A1"/><Relationship Id="rId1" Type="http://schemas.openxmlformats.org/officeDocument/2006/relationships/hyperlink" Target="#'MODEL-GURU'!A1"/></Relationships>
</file>

<file path=xl/drawings/_rels/drawing12.xml.rels><?xml version="1.0" encoding="UTF-8" standalone="yes"?>
<Relationships xmlns="http://schemas.openxmlformats.org/package/2006/relationships"><Relationship Id="rId2" Type="http://schemas.openxmlformats.org/officeDocument/2006/relationships/hyperlink" Target="#'05-RKAP-PKGR'!A1"/><Relationship Id="rId1" Type="http://schemas.openxmlformats.org/officeDocument/2006/relationships/hyperlink" Target="#'MODEL-GURU'!A1"/></Relationships>
</file>

<file path=xl/drawings/_rels/drawing13.xml.rels><?xml version="1.0" encoding="UTF-8" standalone="yes"?>
<Relationships xmlns="http://schemas.openxmlformats.org/package/2006/relationships"><Relationship Id="rId2" Type="http://schemas.openxmlformats.org/officeDocument/2006/relationships/hyperlink" Target="#'05-RKAP-PKGR'!A1"/><Relationship Id="rId1" Type="http://schemas.openxmlformats.org/officeDocument/2006/relationships/hyperlink" Target="#'MODEL-GURU'!A1"/></Relationships>
</file>

<file path=xl/drawings/_rels/drawing14.xml.rels><?xml version="1.0" encoding="UTF-8" standalone="yes"?>
<Relationships xmlns="http://schemas.openxmlformats.org/package/2006/relationships"><Relationship Id="rId2" Type="http://schemas.openxmlformats.org/officeDocument/2006/relationships/hyperlink" Target="#'05-RKAP-PKGR'!A1"/><Relationship Id="rId1" Type="http://schemas.openxmlformats.org/officeDocument/2006/relationships/hyperlink" Target="#'MODEL-GURU'!A1"/></Relationships>
</file>

<file path=xl/drawings/_rels/drawing15.xml.rels><?xml version="1.0" encoding="UTF-8" standalone="yes"?>
<Relationships xmlns="http://schemas.openxmlformats.org/package/2006/relationships"><Relationship Id="rId1" Type="http://schemas.openxmlformats.org/officeDocument/2006/relationships/hyperlink" Target="#'MODEL-GURU'!A1"/></Relationships>
</file>

<file path=xl/drawings/_rels/drawing16.xml.rels><?xml version="1.0" encoding="UTF-8" standalone="yes"?>
<Relationships xmlns="http://schemas.openxmlformats.org/package/2006/relationships"><Relationship Id="rId1" Type="http://schemas.openxmlformats.org/officeDocument/2006/relationships/hyperlink" Target="#'01-LAPORN'!A1"/></Relationships>
</file>

<file path=xl/drawings/_rels/drawing17.xml.rels><?xml version="1.0" encoding="UTF-8" standalone="yes"?>
<Relationships xmlns="http://schemas.openxmlformats.org/package/2006/relationships"><Relationship Id="rId2" Type="http://schemas.openxmlformats.org/officeDocument/2006/relationships/hyperlink" Target="#'MODEL-GURU'!A1"/><Relationship Id="rId1" Type="http://schemas.openxmlformats.org/officeDocument/2006/relationships/hyperlink" Target="#'KOMP-1'!A1"/></Relationships>
</file>

<file path=xl/drawings/_rels/drawing18.xml.rels><?xml version="1.0" encoding="UTF-8" standalone="yes"?>
<Relationships xmlns="http://schemas.openxmlformats.org/package/2006/relationships"><Relationship Id="rId1" Type="http://schemas.openxmlformats.org/officeDocument/2006/relationships/hyperlink" Target="#'MODEL-GURU'!A1"/></Relationships>
</file>

<file path=xl/drawings/_rels/drawing19.xml.rels><?xml version="1.0" encoding="UTF-8" standalone="yes"?>
<Relationships xmlns="http://schemas.openxmlformats.org/package/2006/relationships"><Relationship Id="rId8" Type="http://schemas.openxmlformats.org/officeDocument/2006/relationships/hyperlink" Target="#COVER!A1"/><Relationship Id="rId13" Type="http://schemas.openxmlformats.org/officeDocument/2006/relationships/hyperlink" Target="#'02-IDNTY'!A1"/><Relationship Id="rId3" Type="http://schemas.openxmlformats.org/officeDocument/2006/relationships/hyperlink" Target="#'04-RKAP-PKG'!A1"/><Relationship Id="rId7" Type="http://schemas.openxmlformats.org/officeDocument/2006/relationships/hyperlink" Target="#'FORM-360-GR'!A1"/><Relationship Id="rId12" Type="http://schemas.openxmlformats.org/officeDocument/2006/relationships/hyperlink" Target="#'INDEK-HDIR'!A1"/><Relationship Id="rId17" Type="http://schemas.openxmlformats.org/officeDocument/2006/relationships/image" Target="../media/image3.jpg"/><Relationship Id="rId2" Type="http://schemas.openxmlformats.org/officeDocument/2006/relationships/hyperlink" Target="#'KOMP (3)'!A1"/><Relationship Id="rId16" Type="http://schemas.openxmlformats.org/officeDocument/2006/relationships/hyperlink" Target="#'05-RKAP-PKGR'!A1"/><Relationship Id="rId1" Type="http://schemas.openxmlformats.org/officeDocument/2006/relationships/hyperlink" Target="#'KOMP (2)'!A1"/><Relationship Id="rId6" Type="http://schemas.openxmlformats.org/officeDocument/2006/relationships/hyperlink" Target="#'KOMP-1'!A1"/><Relationship Id="rId11" Type="http://schemas.openxmlformats.org/officeDocument/2006/relationships/hyperlink" Target="#ORTU!A1"/><Relationship Id="rId5" Type="http://schemas.openxmlformats.org/officeDocument/2006/relationships/hyperlink" Target="#'00-DATA'!A1"/><Relationship Id="rId15" Type="http://schemas.openxmlformats.org/officeDocument/2006/relationships/hyperlink" Target="#DUDI!A1"/><Relationship Id="rId10" Type="http://schemas.openxmlformats.org/officeDocument/2006/relationships/hyperlink" Target="#SISWA!A1"/><Relationship Id="rId4" Type="http://schemas.openxmlformats.org/officeDocument/2006/relationships/image" Target="../media/image1.png"/><Relationship Id="rId9" Type="http://schemas.openxmlformats.org/officeDocument/2006/relationships/hyperlink" Target="#SEJAWAT!A1"/><Relationship Id="rId14" Type="http://schemas.openxmlformats.org/officeDocument/2006/relationships/hyperlink" Target="#'01-LAPORN'!A1"/></Relationships>
</file>

<file path=xl/drawings/_rels/drawing2.xml.rels><?xml version="1.0" encoding="UTF-8" standalone="yes"?>
<Relationships xmlns="http://schemas.openxmlformats.org/package/2006/relationships"><Relationship Id="rId3" Type="http://schemas.openxmlformats.org/officeDocument/2006/relationships/hyperlink" Target="#'RUBRIK-CAPAIAN'!A1"/><Relationship Id="rId2" Type="http://schemas.openxmlformats.org/officeDocument/2006/relationships/hyperlink" Target="#'05-RKAP-PKGR'!A1"/><Relationship Id="rId1" Type="http://schemas.openxmlformats.org/officeDocument/2006/relationships/hyperlink" Target="#'MODEL-GURU'!A1"/></Relationships>
</file>

<file path=xl/drawings/_rels/drawing3.xml.rels><?xml version="1.0" encoding="UTF-8" standalone="yes"?>
<Relationships xmlns="http://schemas.openxmlformats.org/package/2006/relationships"><Relationship Id="rId1" Type="http://schemas.openxmlformats.org/officeDocument/2006/relationships/hyperlink" Target="#'MODEL-GURU'!A1"/></Relationships>
</file>

<file path=xl/drawings/_rels/drawing4.xml.rels><?xml version="1.0" encoding="UTF-8" standalone="yes"?>
<Relationships xmlns="http://schemas.openxmlformats.org/package/2006/relationships"><Relationship Id="rId3" Type="http://schemas.openxmlformats.org/officeDocument/2006/relationships/hyperlink" Target="#'KOMP-1'!A1"/><Relationship Id="rId7" Type="http://schemas.openxmlformats.org/officeDocument/2006/relationships/hyperlink" Target="#'04-RKAP-PKG'!A1"/><Relationship Id="rId2" Type="http://schemas.openxmlformats.org/officeDocument/2006/relationships/hyperlink" Target="#'MODEL-GURU'!A1"/><Relationship Id="rId1" Type="http://schemas.openxmlformats.org/officeDocument/2006/relationships/hyperlink" Target="#'00-DATA'!A1"/><Relationship Id="rId6" Type="http://schemas.openxmlformats.org/officeDocument/2006/relationships/hyperlink" Target="#'KOMP (4)'!A1"/><Relationship Id="rId5" Type="http://schemas.openxmlformats.org/officeDocument/2006/relationships/hyperlink" Target="#'KOMP (3)'!A1"/><Relationship Id="rId4" Type="http://schemas.openxmlformats.org/officeDocument/2006/relationships/hyperlink" Target="#'KOMP (2)'!A1"/></Relationships>
</file>

<file path=xl/drawings/_rels/drawing5.xml.rels><?xml version="1.0" encoding="UTF-8" standalone="yes"?>
<Relationships xmlns="http://schemas.openxmlformats.org/package/2006/relationships"><Relationship Id="rId3" Type="http://schemas.openxmlformats.org/officeDocument/2006/relationships/hyperlink" Target="#'KOMP (2)'!A1"/><Relationship Id="rId7" Type="http://schemas.openxmlformats.org/officeDocument/2006/relationships/hyperlink" Target="#'MODEL-GURU'!A1"/><Relationship Id="rId2" Type="http://schemas.openxmlformats.org/officeDocument/2006/relationships/hyperlink" Target="#'KOMP-1'!A1"/><Relationship Id="rId1" Type="http://schemas.openxmlformats.org/officeDocument/2006/relationships/hyperlink" Target="#'00-DATA'!A1"/><Relationship Id="rId6" Type="http://schemas.openxmlformats.org/officeDocument/2006/relationships/hyperlink" Target="#'04-RKAP-PKG'!A1"/><Relationship Id="rId5" Type="http://schemas.openxmlformats.org/officeDocument/2006/relationships/hyperlink" Target="#'KOMP (4)'!A1"/><Relationship Id="rId4" Type="http://schemas.openxmlformats.org/officeDocument/2006/relationships/hyperlink" Target="#'KOMP (3)'!A1"/></Relationships>
</file>

<file path=xl/drawings/_rels/drawing6.xml.rels><?xml version="1.0" encoding="UTF-8" standalone="yes"?>
<Relationships xmlns="http://schemas.openxmlformats.org/package/2006/relationships"><Relationship Id="rId3" Type="http://schemas.openxmlformats.org/officeDocument/2006/relationships/hyperlink" Target="#'KOMP (2)'!A1"/><Relationship Id="rId7" Type="http://schemas.openxmlformats.org/officeDocument/2006/relationships/hyperlink" Target="#'MODEL-GURU'!A1"/><Relationship Id="rId2" Type="http://schemas.openxmlformats.org/officeDocument/2006/relationships/hyperlink" Target="#'KOMP-1'!A1"/><Relationship Id="rId1" Type="http://schemas.openxmlformats.org/officeDocument/2006/relationships/hyperlink" Target="#'00-DATA'!A1"/><Relationship Id="rId6" Type="http://schemas.openxmlformats.org/officeDocument/2006/relationships/hyperlink" Target="#'04-RKAP-PKG'!A1"/><Relationship Id="rId5" Type="http://schemas.openxmlformats.org/officeDocument/2006/relationships/hyperlink" Target="#'KOMP (4)'!A1"/><Relationship Id="rId4" Type="http://schemas.openxmlformats.org/officeDocument/2006/relationships/hyperlink" Target="#'KOMP (3)'!A1"/></Relationships>
</file>

<file path=xl/drawings/_rels/drawing7.xml.rels><?xml version="1.0" encoding="UTF-8" standalone="yes"?>
<Relationships xmlns="http://schemas.openxmlformats.org/package/2006/relationships"><Relationship Id="rId3" Type="http://schemas.openxmlformats.org/officeDocument/2006/relationships/hyperlink" Target="#'KOMP (2)'!A1"/><Relationship Id="rId7" Type="http://schemas.openxmlformats.org/officeDocument/2006/relationships/hyperlink" Target="#'MODEL-GURU'!A1"/><Relationship Id="rId2" Type="http://schemas.openxmlformats.org/officeDocument/2006/relationships/hyperlink" Target="#'KOMP-1'!A1"/><Relationship Id="rId1" Type="http://schemas.openxmlformats.org/officeDocument/2006/relationships/hyperlink" Target="#'00-DATA'!A1"/><Relationship Id="rId6" Type="http://schemas.openxmlformats.org/officeDocument/2006/relationships/hyperlink" Target="#'04-RKAP-PKG'!A1"/><Relationship Id="rId5" Type="http://schemas.openxmlformats.org/officeDocument/2006/relationships/hyperlink" Target="#'KOMP (4)'!A1"/><Relationship Id="rId4" Type="http://schemas.openxmlformats.org/officeDocument/2006/relationships/hyperlink" Target="#'KOMP (3)'!A1"/></Relationships>
</file>

<file path=xl/drawings/_rels/drawing8.xml.rels><?xml version="1.0" encoding="UTF-8" standalone="yes"?>
<Relationships xmlns="http://schemas.openxmlformats.org/package/2006/relationships"><Relationship Id="rId3" Type="http://schemas.openxmlformats.org/officeDocument/2006/relationships/hyperlink" Target="#'KOMP-1'!A1"/><Relationship Id="rId7" Type="http://schemas.openxmlformats.org/officeDocument/2006/relationships/hyperlink" Target="#'04-RKAP-PKG'!A1"/><Relationship Id="rId2" Type="http://schemas.openxmlformats.org/officeDocument/2006/relationships/hyperlink" Target="#'00-DATA'!A1"/><Relationship Id="rId1" Type="http://schemas.openxmlformats.org/officeDocument/2006/relationships/hyperlink" Target="#'MODEL-GURU'!A1"/><Relationship Id="rId6" Type="http://schemas.openxmlformats.org/officeDocument/2006/relationships/hyperlink" Target="#'KOMP (4)'!A1"/><Relationship Id="rId5" Type="http://schemas.openxmlformats.org/officeDocument/2006/relationships/hyperlink" Target="#'KOMP (3)'!A1"/><Relationship Id="rId4" Type="http://schemas.openxmlformats.org/officeDocument/2006/relationships/hyperlink" Target="#'KOMP (2)'!A1"/></Relationships>
</file>

<file path=xl/drawings/_rels/drawing9.xml.rels><?xml version="1.0" encoding="UTF-8" standalone="yes"?>
<Relationships xmlns="http://schemas.openxmlformats.org/package/2006/relationships"><Relationship Id="rId1" Type="http://schemas.openxmlformats.org/officeDocument/2006/relationships/hyperlink" Target="#'MODEL-GURU'!A1"/></Relationships>
</file>

<file path=xl/drawings/drawing1.xml><?xml version="1.0" encoding="utf-8"?>
<xdr:wsDr xmlns:xdr="http://schemas.openxmlformats.org/drawingml/2006/spreadsheetDrawing" xmlns:a="http://schemas.openxmlformats.org/drawingml/2006/main">
  <xdr:twoCellAnchor editAs="oneCell">
    <xdr:from>
      <xdr:col>0</xdr:col>
      <xdr:colOff>21166</xdr:colOff>
      <xdr:row>0</xdr:row>
      <xdr:rowOff>1</xdr:rowOff>
    </xdr:from>
    <xdr:to>
      <xdr:col>0</xdr:col>
      <xdr:colOff>412749</xdr:colOff>
      <xdr:row>1</xdr:row>
      <xdr:rowOff>9638</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166" y="1"/>
          <a:ext cx="391583" cy="371587"/>
        </a:xfrm>
        <a:prstGeom prst="rect">
          <a:avLst/>
        </a:prstGeom>
      </xdr:spPr>
    </xdr:pic>
    <xdr:clientData/>
  </xdr:twoCellAnchor>
  <xdr:twoCellAnchor editAs="oneCell">
    <xdr:from>
      <xdr:col>4</xdr:col>
      <xdr:colOff>175932</xdr:colOff>
      <xdr:row>5</xdr:row>
      <xdr:rowOff>182348</xdr:rowOff>
    </xdr:from>
    <xdr:to>
      <xdr:col>5</xdr:col>
      <xdr:colOff>1128432</xdr:colOff>
      <xdr:row>12</xdr:row>
      <xdr:rowOff>107014</xdr:rowOff>
    </xdr:to>
    <xdr:pic>
      <xdr:nvPicPr>
        <xdr:cNvPr id="4" name="Picture 10" descr="tutwuri"/>
        <xdr:cNvPicPr>
          <a:picLocks noChangeAspect="1" noChangeArrowheads="1"/>
        </xdr:cNvPicPr>
      </xdr:nvPicPr>
      <xdr:blipFill>
        <a:blip xmlns:r="http://schemas.openxmlformats.org/officeDocument/2006/relationships" r:embed="rId2">
          <a:clrChange>
            <a:clrFrom>
              <a:srgbClr val="FDFFFE"/>
            </a:clrFrom>
            <a:clrTo>
              <a:srgbClr val="FDFFFE">
                <a:alpha val="0"/>
              </a:srgbClr>
            </a:clrTo>
          </a:clrChange>
          <a:extLst>
            <a:ext uri="{28A0092B-C50C-407E-A947-70E740481C1C}">
              <a14:useLocalDpi xmlns:a14="http://schemas.microsoft.com/office/drawing/2010/main" val="0"/>
            </a:ext>
          </a:extLst>
        </a:blip>
        <a:srcRect l="7692" t="4893" r="11313" b="39755"/>
        <a:stretch>
          <a:fillRect/>
        </a:stretch>
      </xdr:blipFill>
      <xdr:spPr bwMode="auto">
        <a:xfrm>
          <a:off x="2910167" y="1246907"/>
          <a:ext cx="1299883" cy="133660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11190</xdr:colOff>
      <xdr:row>0</xdr:row>
      <xdr:rowOff>2511</xdr:rowOff>
    </xdr:from>
    <xdr:to>
      <xdr:col>2</xdr:col>
      <xdr:colOff>1411938</xdr:colOff>
      <xdr:row>0</xdr:row>
      <xdr:rowOff>313765</xdr:rowOff>
    </xdr:to>
    <xdr:grpSp>
      <xdr:nvGrpSpPr>
        <xdr:cNvPr id="5" name="Group 4"/>
        <xdr:cNvGrpSpPr/>
      </xdr:nvGrpSpPr>
      <xdr:grpSpPr>
        <a:xfrm>
          <a:off x="430290" y="2511"/>
          <a:ext cx="1515048" cy="311254"/>
          <a:chOff x="654843" y="67770"/>
          <a:chExt cx="1549143" cy="303803"/>
        </a:xfrm>
      </xdr:grpSpPr>
      <xdr:sp macro="" textlink="">
        <xdr:nvSpPr>
          <xdr:cNvPr id="6" name="TextBox 5">
            <a:hlinkClick xmlns:r="http://schemas.openxmlformats.org/officeDocument/2006/relationships" r:id="rId3"/>
          </xdr:cNvPr>
          <xdr:cNvSpPr txBox="1"/>
        </xdr:nvSpPr>
        <xdr:spPr>
          <a:xfrm>
            <a:off x="654843" y="68436"/>
            <a:ext cx="760678" cy="303137"/>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400">
                <a:solidFill>
                  <a:schemeClr val="bg1"/>
                </a:solidFill>
                <a:latin typeface="Bernard MT Condensed" panose="02050806060905020404" pitchFamily="18" charset="0"/>
              </a:rPr>
              <a:t>MENU</a:t>
            </a:r>
          </a:p>
        </xdr:txBody>
      </xdr:sp>
      <xdr:sp macro="" textlink="">
        <xdr:nvSpPr>
          <xdr:cNvPr id="8" name="TextBox 7">
            <a:hlinkClick xmlns:r="http://schemas.openxmlformats.org/officeDocument/2006/relationships" r:id="rId4"/>
          </xdr:cNvPr>
          <xdr:cNvSpPr txBox="1"/>
        </xdr:nvSpPr>
        <xdr:spPr>
          <a:xfrm>
            <a:off x="1443310" y="67770"/>
            <a:ext cx="760676" cy="303135"/>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400">
                <a:solidFill>
                  <a:schemeClr val="bg1"/>
                </a:solidFill>
                <a:latin typeface="Bernard MT Condensed" panose="02050806060905020404" pitchFamily="18" charset="0"/>
              </a:rPr>
              <a:t>RKAP</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1134534</xdr:colOff>
      <xdr:row>1</xdr:row>
      <xdr:rowOff>95250</xdr:rowOff>
    </xdr:to>
    <xdr:grpSp>
      <xdr:nvGrpSpPr>
        <xdr:cNvPr id="8" name="Group 7"/>
        <xdr:cNvGrpSpPr/>
      </xdr:nvGrpSpPr>
      <xdr:grpSpPr>
        <a:xfrm>
          <a:off x="361950" y="0"/>
          <a:ext cx="1582209" cy="257175"/>
          <a:chOff x="654843" y="79373"/>
          <a:chExt cx="1582209" cy="307106"/>
        </a:xfrm>
      </xdr:grpSpPr>
      <xdr:sp macro="" textlink="">
        <xdr:nvSpPr>
          <xdr:cNvPr id="9" name="TextBox 8">
            <a:hlinkClick xmlns:r="http://schemas.openxmlformats.org/officeDocument/2006/relationships" r:id="rId1"/>
          </xdr:cNvPr>
          <xdr:cNvSpPr txBox="1"/>
        </xdr:nvSpPr>
        <xdr:spPr>
          <a:xfrm>
            <a:off x="654843" y="79373"/>
            <a:ext cx="760678" cy="303137"/>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solidFill>
                  <a:schemeClr val="bg1"/>
                </a:solidFill>
                <a:latin typeface="Bernard MT Condensed" panose="02050806060905020404" pitchFamily="18" charset="0"/>
              </a:rPr>
              <a:t>MENU</a:t>
            </a:r>
          </a:p>
        </xdr:txBody>
      </xdr:sp>
      <xdr:sp macro="" textlink="">
        <xdr:nvSpPr>
          <xdr:cNvPr id="10" name="TextBox 9">
            <a:hlinkClick xmlns:r="http://schemas.openxmlformats.org/officeDocument/2006/relationships" r:id="rId2"/>
          </xdr:cNvPr>
          <xdr:cNvSpPr txBox="1"/>
        </xdr:nvSpPr>
        <xdr:spPr>
          <a:xfrm>
            <a:off x="1476374" y="83342"/>
            <a:ext cx="760678" cy="303137"/>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solidFill>
                  <a:schemeClr val="bg1"/>
                </a:solidFill>
                <a:latin typeface="Bernard MT Condensed" panose="02050806060905020404" pitchFamily="18" charset="0"/>
              </a:rPr>
              <a:t>RKAP</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0</xdr:row>
      <xdr:rowOff>23812</xdr:rowOff>
    </xdr:from>
    <xdr:to>
      <xdr:col>3</xdr:col>
      <xdr:colOff>236802</xdr:colOff>
      <xdr:row>0</xdr:row>
      <xdr:rowOff>330918</xdr:rowOff>
    </xdr:to>
    <xdr:grpSp>
      <xdr:nvGrpSpPr>
        <xdr:cNvPr id="6" name="Group 5"/>
        <xdr:cNvGrpSpPr/>
      </xdr:nvGrpSpPr>
      <xdr:grpSpPr>
        <a:xfrm>
          <a:off x="631031" y="23812"/>
          <a:ext cx="1582209" cy="307106"/>
          <a:chOff x="654843" y="79373"/>
          <a:chExt cx="1582209" cy="307106"/>
        </a:xfrm>
      </xdr:grpSpPr>
      <xdr:sp macro="" textlink="">
        <xdr:nvSpPr>
          <xdr:cNvPr id="8" name="TextBox 7">
            <a:hlinkClick xmlns:r="http://schemas.openxmlformats.org/officeDocument/2006/relationships" r:id="rId1"/>
          </xdr:cNvPr>
          <xdr:cNvSpPr txBox="1"/>
        </xdr:nvSpPr>
        <xdr:spPr>
          <a:xfrm>
            <a:off x="654843" y="79373"/>
            <a:ext cx="760678" cy="303137"/>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400">
                <a:solidFill>
                  <a:schemeClr val="bg1"/>
                </a:solidFill>
                <a:latin typeface="Bernard MT Condensed" panose="02050806060905020404" pitchFamily="18" charset="0"/>
              </a:rPr>
              <a:t>MENU</a:t>
            </a:r>
          </a:p>
        </xdr:txBody>
      </xdr:sp>
      <xdr:sp macro="" textlink="">
        <xdr:nvSpPr>
          <xdr:cNvPr id="9" name="TextBox 8">
            <a:hlinkClick xmlns:r="http://schemas.openxmlformats.org/officeDocument/2006/relationships" r:id="rId2"/>
          </xdr:cNvPr>
          <xdr:cNvSpPr txBox="1"/>
        </xdr:nvSpPr>
        <xdr:spPr>
          <a:xfrm>
            <a:off x="1476374" y="83342"/>
            <a:ext cx="760678" cy="303137"/>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400">
                <a:solidFill>
                  <a:schemeClr val="bg1"/>
                </a:solidFill>
                <a:latin typeface="Bernard MT Condensed" panose="02050806060905020404" pitchFamily="18" charset="0"/>
              </a:rPr>
              <a:t>RKAP</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0</xdr:row>
      <xdr:rowOff>23812</xdr:rowOff>
    </xdr:from>
    <xdr:to>
      <xdr:col>3</xdr:col>
      <xdr:colOff>236802</xdr:colOff>
      <xdr:row>0</xdr:row>
      <xdr:rowOff>330918</xdr:rowOff>
    </xdr:to>
    <xdr:grpSp>
      <xdr:nvGrpSpPr>
        <xdr:cNvPr id="6" name="Group 5"/>
        <xdr:cNvGrpSpPr/>
      </xdr:nvGrpSpPr>
      <xdr:grpSpPr>
        <a:xfrm>
          <a:off x="631031" y="23812"/>
          <a:ext cx="1582209" cy="307106"/>
          <a:chOff x="654843" y="79373"/>
          <a:chExt cx="1582209" cy="307106"/>
        </a:xfrm>
      </xdr:grpSpPr>
      <xdr:sp macro="" textlink="">
        <xdr:nvSpPr>
          <xdr:cNvPr id="7" name="TextBox 6">
            <a:hlinkClick xmlns:r="http://schemas.openxmlformats.org/officeDocument/2006/relationships" r:id="rId1"/>
          </xdr:cNvPr>
          <xdr:cNvSpPr txBox="1"/>
        </xdr:nvSpPr>
        <xdr:spPr>
          <a:xfrm>
            <a:off x="654843" y="79373"/>
            <a:ext cx="760678" cy="303137"/>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400">
                <a:solidFill>
                  <a:schemeClr val="bg1"/>
                </a:solidFill>
                <a:latin typeface="Bernard MT Condensed" panose="02050806060905020404" pitchFamily="18" charset="0"/>
              </a:rPr>
              <a:t>MENU</a:t>
            </a:r>
          </a:p>
        </xdr:txBody>
      </xdr:sp>
      <xdr:sp macro="" textlink="">
        <xdr:nvSpPr>
          <xdr:cNvPr id="8" name="TextBox 7">
            <a:hlinkClick xmlns:r="http://schemas.openxmlformats.org/officeDocument/2006/relationships" r:id="rId2"/>
          </xdr:cNvPr>
          <xdr:cNvSpPr txBox="1"/>
        </xdr:nvSpPr>
        <xdr:spPr>
          <a:xfrm>
            <a:off x="1476374" y="83342"/>
            <a:ext cx="760678" cy="303137"/>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400">
                <a:solidFill>
                  <a:schemeClr val="bg1"/>
                </a:solidFill>
                <a:latin typeface="Bernard MT Condensed" panose="02050806060905020404" pitchFamily="18" charset="0"/>
              </a:rPr>
              <a:t>RKAP</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0</xdr:row>
      <xdr:rowOff>23812</xdr:rowOff>
    </xdr:from>
    <xdr:to>
      <xdr:col>3</xdr:col>
      <xdr:colOff>236802</xdr:colOff>
      <xdr:row>0</xdr:row>
      <xdr:rowOff>330918</xdr:rowOff>
    </xdr:to>
    <xdr:grpSp>
      <xdr:nvGrpSpPr>
        <xdr:cNvPr id="6" name="Group 5"/>
        <xdr:cNvGrpSpPr/>
      </xdr:nvGrpSpPr>
      <xdr:grpSpPr>
        <a:xfrm>
          <a:off x="631031" y="23812"/>
          <a:ext cx="1582209" cy="307106"/>
          <a:chOff x="654843" y="79373"/>
          <a:chExt cx="1582209" cy="307106"/>
        </a:xfrm>
      </xdr:grpSpPr>
      <xdr:sp macro="" textlink="">
        <xdr:nvSpPr>
          <xdr:cNvPr id="7" name="TextBox 6">
            <a:hlinkClick xmlns:r="http://schemas.openxmlformats.org/officeDocument/2006/relationships" r:id="rId1"/>
          </xdr:cNvPr>
          <xdr:cNvSpPr txBox="1"/>
        </xdr:nvSpPr>
        <xdr:spPr>
          <a:xfrm>
            <a:off x="654843" y="79373"/>
            <a:ext cx="760678" cy="303137"/>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400">
                <a:solidFill>
                  <a:schemeClr val="bg1"/>
                </a:solidFill>
                <a:latin typeface="Bernard MT Condensed" panose="02050806060905020404" pitchFamily="18" charset="0"/>
              </a:rPr>
              <a:t>MENU</a:t>
            </a:r>
          </a:p>
        </xdr:txBody>
      </xdr:sp>
      <xdr:sp macro="" textlink="">
        <xdr:nvSpPr>
          <xdr:cNvPr id="8" name="TextBox 7">
            <a:hlinkClick xmlns:r="http://schemas.openxmlformats.org/officeDocument/2006/relationships" r:id="rId2"/>
          </xdr:cNvPr>
          <xdr:cNvSpPr txBox="1"/>
        </xdr:nvSpPr>
        <xdr:spPr>
          <a:xfrm>
            <a:off x="1476374" y="83342"/>
            <a:ext cx="760678" cy="303137"/>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400">
                <a:solidFill>
                  <a:schemeClr val="bg1"/>
                </a:solidFill>
                <a:latin typeface="Bernard MT Condensed" panose="02050806060905020404" pitchFamily="18" charset="0"/>
              </a:rPr>
              <a:t>RKAP</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0</xdr:row>
      <xdr:rowOff>71436</xdr:rowOff>
    </xdr:from>
    <xdr:to>
      <xdr:col>3</xdr:col>
      <xdr:colOff>236802</xdr:colOff>
      <xdr:row>0</xdr:row>
      <xdr:rowOff>378542</xdr:rowOff>
    </xdr:to>
    <xdr:grpSp>
      <xdr:nvGrpSpPr>
        <xdr:cNvPr id="3" name="Group 2"/>
        <xdr:cNvGrpSpPr/>
      </xdr:nvGrpSpPr>
      <xdr:grpSpPr>
        <a:xfrm>
          <a:off x="631031" y="71436"/>
          <a:ext cx="1582209" cy="307106"/>
          <a:chOff x="654843" y="79373"/>
          <a:chExt cx="1582209" cy="307106"/>
        </a:xfrm>
      </xdr:grpSpPr>
      <xdr:sp macro="" textlink="">
        <xdr:nvSpPr>
          <xdr:cNvPr id="4" name="TextBox 3">
            <a:hlinkClick xmlns:r="http://schemas.openxmlformats.org/officeDocument/2006/relationships" r:id="rId1"/>
          </xdr:cNvPr>
          <xdr:cNvSpPr txBox="1"/>
        </xdr:nvSpPr>
        <xdr:spPr>
          <a:xfrm>
            <a:off x="654843" y="79373"/>
            <a:ext cx="760678" cy="303137"/>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400">
                <a:solidFill>
                  <a:schemeClr val="bg1"/>
                </a:solidFill>
                <a:latin typeface="Bernard MT Condensed" panose="02050806060905020404" pitchFamily="18" charset="0"/>
              </a:rPr>
              <a:t>MENU</a:t>
            </a:r>
          </a:p>
        </xdr:txBody>
      </xdr:sp>
      <xdr:sp macro="" textlink="">
        <xdr:nvSpPr>
          <xdr:cNvPr id="5" name="TextBox 4">
            <a:hlinkClick xmlns:r="http://schemas.openxmlformats.org/officeDocument/2006/relationships" r:id="rId2"/>
          </xdr:cNvPr>
          <xdr:cNvSpPr txBox="1"/>
        </xdr:nvSpPr>
        <xdr:spPr>
          <a:xfrm>
            <a:off x="1476374" y="83342"/>
            <a:ext cx="760678" cy="303137"/>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400">
                <a:solidFill>
                  <a:schemeClr val="bg1"/>
                </a:solidFill>
                <a:latin typeface="Bernard MT Condensed" panose="02050806060905020404" pitchFamily="18" charset="0"/>
              </a:rPr>
              <a:t>RKAP</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0</xdr:row>
      <xdr:rowOff>35718</xdr:rowOff>
    </xdr:from>
    <xdr:to>
      <xdr:col>2</xdr:col>
      <xdr:colOff>260616</xdr:colOff>
      <xdr:row>0</xdr:row>
      <xdr:rowOff>338855</xdr:rowOff>
    </xdr:to>
    <xdr:sp macro="" textlink="">
      <xdr:nvSpPr>
        <xdr:cNvPr id="4" name="TextBox 3">
          <a:hlinkClick xmlns:r="http://schemas.openxmlformats.org/officeDocument/2006/relationships" r:id="rId1"/>
        </xdr:cNvPr>
        <xdr:cNvSpPr txBox="1"/>
      </xdr:nvSpPr>
      <xdr:spPr>
        <a:xfrm>
          <a:off x="547688" y="35718"/>
          <a:ext cx="760678" cy="303137"/>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400">
              <a:solidFill>
                <a:schemeClr val="bg1"/>
              </a:solidFill>
              <a:latin typeface="Bernard MT Condensed" panose="02050806060905020404" pitchFamily="18" charset="0"/>
            </a:rPr>
            <a:t>MENU</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49695</xdr:colOff>
      <xdr:row>0</xdr:row>
      <xdr:rowOff>16564</xdr:rowOff>
    </xdr:from>
    <xdr:to>
      <xdr:col>2</xdr:col>
      <xdr:colOff>605118</xdr:colOff>
      <xdr:row>0</xdr:row>
      <xdr:rowOff>246529</xdr:rowOff>
    </xdr:to>
    <xdr:sp macro="" textlink="">
      <xdr:nvSpPr>
        <xdr:cNvPr id="2" name="TextBox 1">
          <a:hlinkClick xmlns:r="http://schemas.openxmlformats.org/officeDocument/2006/relationships" r:id="rId1"/>
        </xdr:cNvPr>
        <xdr:cNvSpPr txBox="1"/>
      </xdr:nvSpPr>
      <xdr:spPr>
        <a:xfrm>
          <a:off x="363460" y="16564"/>
          <a:ext cx="1160540" cy="229965"/>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solidFill>
                <a:schemeClr val="bg1"/>
              </a:solidFill>
              <a:latin typeface="Bernard MT Condensed" panose="02050806060905020404" pitchFamily="18" charset="0"/>
            </a:rPr>
            <a:t>LAPORAN</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9</xdr:col>
      <xdr:colOff>95247</xdr:colOff>
      <xdr:row>15</xdr:row>
      <xdr:rowOff>138544</xdr:rowOff>
    </xdr:from>
    <xdr:to>
      <xdr:col>14</xdr:col>
      <xdr:colOff>363679</xdr:colOff>
      <xdr:row>24</xdr:row>
      <xdr:rowOff>17318</xdr:rowOff>
    </xdr:to>
    <xdr:sp macro="" textlink="">
      <xdr:nvSpPr>
        <xdr:cNvPr id="18" name="TextBox 17"/>
        <xdr:cNvSpPr txBox="1"/>
      </xdr:nvSpPr>
      <xdr:spPr>
        <a:xfrm>
          <a:off x="5481202" y="2952749"/>
          <a:ext cx="3151909" cy="1688524"/>
        </a:xfrm>
        <a:prstGeom prst="rect">
          <a:avLst/>
        </a:prstGeom>
        <a:noFill/>
        <a:ln w="28575" cmpd="sng">
          <a:solidFill>
            <a:srgbClr val="8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ID" sz="1100" b="1">
            <a:latin typeface="+mj-lt"/>
          </a:endParaRPr>
        </a:p>
      </xdr:txBody>
    </xdr:sp>
    <xdr:clientData/>
  </xdr:twoCellAnchor>
  <xdr:twoCellAnchor>
    <xdr:from>
      <xdr:col>8</xdr:col>
      <xdr:colOff>78535</xdr:colOff>
      <xdr:row>0</xdr:row>
      <xdr:rowOff>177248</xdr:rowOff>
    </xdr:from>
    <xdr:to>
      <xdr:col>11</xdr:col>
      <xdr:colOff>41413</xdr:colOff>
      <xdr:row>2</xdr:row>
      <xdr:rowOff>74543</xdr:rowOff>
    </xdr:to>
    <xdr:sp macro="" textlink="">
      <xdr:nvSpPr>
        <xdr:cNvPr id="3" name="TextBox 2">
          <a:hlinkClick xmlns:r="http://schemas.openxmlformats.org/officeDocument/2006/relationships" r:id="rId1"/>
        </xdr:cNvPr>
        <xdr:cNvSpPr txBox="1"/>
      </xdr:nvSpPr>
      <xdr:spPr bwMode="auto">
        <a:xfrm>
          <a:off x="5172339" y="177248"/>
          <a:ext cx="1321226" cy="261730"/>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a:solidFill>
                <a:schemeClr val="bg1"/>
              </a:solidFill>
              <a:latin typeface="Bernard MT Condensed" panose="02050806060905020404" pitchFamily="18" charset="0"/>
            </a:rPr>
            <a:t>INSTRM</a:t>
          </a:r>
          <a:r>
            <a:rPr lang="en-ID" sz="1200" baseline="0">
              <a:solidFill>
                <a:schemeClr val="bg1"/>
              </a:solidFill>
              <a:latin typeface="Bernard MT Condensed" panose="02050806060905020404" pitchFamily="18" charset="0"/>
            </a:rPr>
            <a:t> PENILAIAN</a:t>
          </a:r>
          <a:endParaRPr lang="en-ID" sz="1200">
            <a:solidFill>
              <a:schemeClr val="bg1"/>
            </a:solidFill>
            <a:latin typeface="Bernard MT Condensed" panose="02050806060905020404" pitchFamily="18" charset="0"/>
          </a:endParaRPr>
        </a:p>
      </xdr:txBody>
    </xdr:sp>
    <xdr:clientData/>
  </xdr:twoCellAnchor>
  <xdr:twoCellAnchor>
    <xdr:from>
      <xdr:col>9</xdr:col>
      <xdr:colOff>69271</xdr:colOff>
      <xdr:row>4</xdr:row>
      <xdr:rowOff>8660</xdr:rowOff>
    </xdr:from>
    <xdr:to>
      <xdr:col>14</xdr:col>
      <xdr:colOff>337703</xdr:colOff>
      <xdr:row>15</xdr:row>
      <xdr:rowOff>17318</xdr:rowOff>
    </xdr:to>
    <xdr:sp macro="" textlink="">
      <xdr:nvSpPr>
        <xdr:cNvPr id="5" name="TextBox 4"/>
        <xdr:cNvSpPr txBox="1"/>
      </xdr:nvSpPr>
      <xdr:spPr>
        <a:xfrm>
          <a:off x="5455226" y="684069"/>
          <a:ext cx="3151909" cy="2147454"/>
        </a:xfrm>
        <a:prstGeom prst="rect">
          <a:avLst/>
        </a:prstGeom>
        <a:noFill/>
        <a:ln w="28575" cmpd="sng">
          <a:solidFill>
            <a:srgbClr val="8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ID" sz="1100" b="1">
            <a:latin typeface="+mj-lt"/>
          </a:endParaRPr>
        </a:p>
      </xdr:txBody>
    </xdr:sp>
    <xdr:clientData/>
  </xdr:twoCellAnchor>
  <xdr:twoCellAnchor>
    <xdr:from>
      <xdr:col>8</xdr:col>
      <xdr:colOff>155863</xdr:colOff>
      <xdr:row>8</xdr:row>
      <xdr:rowOff>103909</xdr:rowOff>
    </xdr:from>
    <xdr:to>
      <xdr:col>9</xdr:col>
      <xdr:colOff>147204</xdr:colOff>
      <xdr:row>11</xdr:row>
      <xdr:rowOff>95250</xdr:rowOff>
    </xdr:to>
    <xdr:sp macro="" textlink="">
      <xdr:nvSpPr>
        <xdr:cNvPr id="6" name="Down Arrow 5"/>
        <xdr:cNvSpPr/>
      </xdr:nvSpPr>
      <xdr:spPr>
        <a:xfrm rot="5400000">
          <a:off x="5152159" y="1541318"/>
          <a:ext cx="484909" cy="277091"/>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11</xdr:col>
      <xdr:colOff>580158</xdr:colOff>
      <xdr:row>4</xdr:row>
      <xdr:rowOff>8660</xdr:rowOff>
    </xdr:from>
    <xdr:to>
      <xdr:col>11</xdr:col>
      <xdr:colOff>606134</xdr:colOff>
      <xdr:row>15</xdr:row>
      <xdr:rowOff>138544</xdr:rowOff>
    </xdr:to>
    <xdr:cxnSp macro="">
      <xdr:nvCxnSpPr>
        <xdr:cNvPr id="8" name="Elbow Connector 7"/>
        <xdr:cNvCxnSpPr>
          <a:stCxn id="5" idx="0"/>
          <a:endCxn id="18" idx="0"/>
        </xdr:cNvCxnSpPr>
      </xdr:nvCxnSpPr>
      <xdr:spPr>
        <a:xfrm rot="16200000" flipH="1">
          <a:off x="5909829" y="1805421"/>
          <a:ext cx="2268680" cy="25976"/>
        </a:xfrm>
        <a:prstGeom prst="bentConnector5">
          <a:avLst>
            <a:gd name="adj1" fmla="val -10076"/>
            <a:gd name="adj2" fmla="val 6947009"/>
            <a:gd name="adj3" fmla="val 97328"/>
          </a:avLst>
        </a:prstGeom>
        <a:ln w="28575">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103908</xdr:colOff>
      <xdr:row>32</xdr:row>
      <xdr:rowOff>0</xdr:rowOff>
    </xdr:from>
    <xdr:to>
      <xdr:col>14</xdr:col>
      <xdr:colOff>372340</xdr:colOff>
      <xdr:row>42</xdr:row>
      <xdr:rowOff>51954</xdr:rowOff>
    </xdr:to>
    <xdr:sp macro="" textlink="">
      <xdr:nvSpPr>
        <xdr:cNvPr id="23" name="TextBox 22"/>
        <xdr:cNvSpPr txBox="1"/>
      </xdr:nvSpPr>
      <xdr:spPr>
        <a:xfrm>
          <a:off x="5489863" y="6269182"/>
          <a:ext cx="3151909" cy="1853045"/>
        </a:xfrm>
        <a:prstGeom prst="rect">
          <a:avLst/>
        </a:prstGeom>
        <a:noFill/>
        <a:ln w="28575" cmpd="sng">
          <a:solidFill>
            <a:srgbClr val="8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ID" sz="1100" b="1">
            <a:latin typeface="+mj-lt"/>
          </a:endParaRPr>
        </a:p>
      </xdr:txBody>
    </xdr:sp>
    <xdr:clientData/>
  </xdr:twoCellAnchor>
  <xdr:twoCellAnchor>
    <xdr:from>
      <xdr:col>9</xdr:col>
      <xdr:colOff>51954</xdr:colOff>
      <xdr:row>40</xdr:row>
      <xdr:rowOff>1</xdr:rowOff>
    </xdr:from>
    <xdr:to>
      <xdr:col>9</xdr:col>
      <xdr:colOff>329045</xdr:colOff>
      <xdr:row>42</xdr:row>
      <xdr:rowOff>1</xdr:rowOff>
    </xdr:to>
    <xdr:sp macro="" textlink="">
      <xdr:nvSpPr>
        <xdr:cNvPr id="13" name="Down Arrow 12"/>
        <xdr:cNvSpPr/>
      </xdr:nvSpPr>
      <xdr:spPr>
        <a:xfrm rot="5400000">
          <a:off x="5334000" y="7689274"/>
          <a:ext cx="484909" cy="277091"/>
        </a:xfrm>
        <a:prstGeom prst="downArrow">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9</xdr:col>
      <xdr:colOff>91787</xdr:colOff>
      <xdr:row>24</xdr:row>
      <xdr:rowOff>91787</xdr:rowOff>
    </xdr:from>
    <xdr:to>
      <xdr:col>14</xdr:col>
      <xdr:colOff>360219</xdr:colOff>
      <xdr:row>31</xdr:row>
      <xdr:rowOff>43297</xdr:rowOff>
    </xdr:to>
    <xdr:sp macro="" textlink="">
      <xdr:nvSpPr>
        <xdr:cNvPr id="27" name="TextBox 26"/>
        <xdr:cNvSpPr txBox="1"/>
      </xdr:nvSpPr>
      <xdr:spPr>
        <a:xfrm>
          <a:off x="5477742" y="4715742"/>
          <a:ext cx="3151909" cy="1432214"/>
        </a:xfrm>
        <a:prstGeom prst="rect">
          <a:avLst/>
        </a:prstGeom>
        <a:noFill/>
        <a:ln w="28575" cmpd="sng">
          <a:solidFill>
            <a:srgbClr val="8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ID" sz="1100" b="1">
            <a:latin typeface="+mj-lt"/>
          </a:endParaRPr>
        </a:p>
      </xdr:txBody>
    </xdr:sp>
    <xdr:clientData/>
  </xdr:twoCellAnchor>
  <xdr:twoCellAnchor>
    <xdr:from>
      <xdr:col>11</xdr:col>
      <xdr:colOff>66263</xdr:colOff>
      <xdr:row>0</xdr:row>
      <xdr:rowOff>173934</xdr:rowOff>
    </xdr:from>
    <xdr:to>
      <xdr:col>11</xdr:col>
      <xdr:colOff>559831</xdr:colOff>
      <xdr:row>2</xdr:row>
      <xdr:rowOff>62232</xdr:rowOff>
    </xdr:to>
    <xdr:sp macro="" textlink="">
      <xdr:nvSpPr>
        <xdr:cNvPr id="14" name="TextBox 13">
          <a:hlinkClick xmlns:r="http://schemas.openxmlformats.org/officeDocument/2006/relationships" r:id="rId2"/>
        </xdr:cNvPr>
        <xdr:cNvSpPr txBox="1"/>
      </xdr:nvSpPr>
      <xdr:spPr bwMode="auto">
        <a:xfrm>
          <a:off x="6518415" y="173934"/>
          <a:ext cx="493568" cy="252733"/>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a:solidFill>
                <a:schemeClr val="bg1"/>
              </a:solidFill>
              <a:latin typeface="Bernard MT Condensed" panose="02050806060905020404" pitchFamily="18" charset="0"/>
            </a:rPr>
            <a:t>MENU</a:t>
          </a:r>
        </a:p>
      </xdr:txBody>
    </xdr:sp>
    <xdr:clientData/>
  </xdr:twoCellAnchor>
  <xdr:twoCellAnchor>
    <xdr:from>
      <xdr:col>8</xdr:col>
      <xdr:colOff>155863</xdr:colOff>
      <xdr:row>8</xdr:row>
      <xdr:rowOff>103909</xdr:rowOff>
    </xdr:from>
    <xdr:to>
      <xdr:col>9</xdr:col>
      <xdr:colOff>147204</xdr:colOff>
      <xdr:row>11</xdr:row>
      <xdr:rowOff>95250</xdr:rowOff>
    </xdr:to>
    <xdr:sp macro="" textlink="">
      <xdr:nvSpPr>
        <xdr:cNvPr id="15" name="Down Arrow 14"/>
        <xdr:cNvSpPr/>
      </xdr:nvSpPr>
      <xdr:spPr>
        <a:xfrm rot="5400000">
          <a:off x="5151726" y="1518371"/>
          <a:ext cx="477116" cy="277091"/>
        </a:xfrm>
        <a:prstGeom prst="downArrow">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8</xdr:col>
      <xdr:colOff>103908</xdr:colOff>
      <xdr:row>20</xdr:row>
      <xdr:rowOff>0</xdr:rowOff>
    </xdr:from>
    <xdr:to>
      <xdr:col>9</xdr:col>
      <xdr:colOff>95249</xdr:colOff>
      <xdr:row>22</xdr:row>
      <xdr:rowOff>155864</xdr:rowOff>
    </xdr:to>
    <xdr:sp macro="" textlink="">
      <xdr:nvSpPr>
        <xdr:cNvPr id="10" name="Down Arrow 9"/>
        <xdr:cNvSpPr/>
      </xdr:nvSpPr>
      <xdr:spPr>
        <a:xfrm rot="5400000">
          <a:off x="5100204" y="3905250"/>
          <a:ext cx="484909" cy="277091"/>
        </a:xfrm>
        <a:prstGeom prst="downArrow">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168087</xdr:colOff>
      <xdr:row>0</xdr:row>
      <xdr:rowOff>2038</xdr:rowOff>
    </xdr:from>
    <xdr:to>
      <xdr:col>6</xdr:col>
      <xdr:colOff>986117</xdr:colOff>
      <xdr:row>0</xdr:row>
      <xdr:rowOff>482183</xdr:rowOff>
    </xdr:to>
    <xdr:sp macro="" textlink="">
      <xdr:nvSpPr>
        <xdr:cNvPr id="2" name="TextBox 1"/>
        <xdr:cNvSpPr txBox="1"/>
      </xdr:nvSpPr>
      <xdr:spPr>
        <a:xfrm>
          <a:off x="939612" y="2038"/>
          <a:ext cx="6409205" cy="480145"/>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050" b="1">
              <a:solidFill>
                <a:sysClr val="windowText" lastClr="000000"/>
              </a:solidFill>
              <a:latin typeface="Arial" panose="020B0604020202020204" pitchFamily="34" charset="0"/>
              <a:cs typeface="Arial" panose="020B0604020202020204" pitchFamily="34" charset="0"/>
            </a:rPr>
            <a:t>CATATAN</a:t>
          </a:r>
          <a:r>
            <a:rPr lang="en-ID" sz="1050">
              <a:solidFill>
                <a:sysClr val="windowText" lastClr="000000"/>
              </a:solidFill>
              <a:latin typeface="Arial" panose="020B0604020202020204" pitchFamily="34" charset="0"/>
              <a:cs typeface="Arial" panose="020B0604020202020204" pitchFamily="34" charset="0"/>
            </a:rPr>
            <a:t>:</a:t>
          </a:r>
        </a:p>
        <a:p>
          <a:r>
            <a:rPr lang="en-ID" sz="1050">
              <a:solidFill>
                <a:sysClr val="windowText" lastClr="000000"/>
              </a:solidFill>
              <a:latin typeface="Arial" panose="020B0604020202020204" pitchFamily="34" charset="0"/>
              <a:cs typeface="Arial" panose="020B0604020202020204" pitchFamily="34" charset="0"/>
            </a:rPr>
            <a:t>    </a:t>
          </a:r>
          <a:r>
            <a:rPr lang="en-ID" sz="1050" baseline="0">
              <a:solidFill>
                <a:sysClr val="windowText" lastClr="000000"/>
              </a:solidFill>
              <a:latin typeface="Arial" panose="020B0604020202020204" pitchFamily="34" charset="0"/>
              <a:cs typeface="Arial" panose="020B0604020202020204" pitchFamily="34" charset="0"/>
            </a:rPr>
            <a:t>Berikan cheklist (v) pada kolom</a:t>
          </a:r>
          <a:r>
            <a:rPr lang="en-ID" sz="1100" b="1" i="0" u="none" strike="noStrike" baseline="0">
              <a:solidFill>
                <a:sysClr val="windowText" lastClr="000000"/>
              </a:solidFill>
              <a:effectLst/>
              <a:latin typeface="+mn-lt"/>
              <a:ea typeface="+mn-ea"/>
              <a:cs typeface="+mn-cs"/>
            </a:rPr>
            <a:t> I</a:t>
          </a:r>
          <a:r>
            <a:rPr lang="en-ID" sz="1050" baseline="0">
              <a:solidFill>
                <a:sysClr val="windowText" lastClr="000000"/>
              </a:solidFill>
              <a:latin typeface="Arial" panose="020B0604020202020204" pitchFamily="34" charset="0"/>
              <a:cs typeface="Arial" panose="020B0604020202020204" pitchFamily="34" charset="0"/>
            </a:rPr>
            <a:t>ndikator yang teridentifikasi.</a:t>
          </a:r>
        </a:p>
      </xdr:txBody>
    </xdr:sp>
    <xdr:clientData/>
  </xdr:twoCellAnchor>
  <xdr:twoCellAnchor>
    <xdr:from>
      <xdr:col>1</xdr:col>
      <xdr:colOff>11207</xdr:colOff>
      <xdr:row>0</xdr:row>
      <xdr:rowOff>0</xdr:rowOff>
    </xdr:from>
    <xdr:to>
      <xdr:col>2</xdr:col>
      <xdr:colOff>90157</xdr:colOff>
      <xdr:row>0</xdr:row>
      <xdr:rowOff>259773</xdr:rowOff>
    </xdr:to>
    <xdr:sp macro="" textlink="">
      <xdr:nvSpPr>
        <xdr:cNvPr id="3" name="TextBox 2">
          <a:hlinkClick xmlns:r="http://schemas.openxmlformats.org/officeDocument/2006/relationships" r:id="rId1"/>
        </xdr:cNvPr>
        <xdr:cNvSpPr txBox="1"/>
      </xdr:nvSpPr>
      <xdr:spPr bwMode="auto">
        <a:xfrm>
          <a:off x="363632" y="0"/>
          <a:ext cx="498050" cy="259773"/>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a:solidFill>
                <a:schemeClr val="bg1"/>
              </a:solidFill>
              <a:latin typeface="Bernard MT Condensed" panose="02050806060905020404" pitchFamily="18" charset="0"/>
            </a:rPr>
            <a:t>MENU</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123826</xdr:colOff>
      <xdr:row>0</xdr:row>
      <xdr:rowOff>28575</xdr:rowOff>
    </xdr:from>
    <xdr:to>
      <xdr:col>6</xdr:col>
      <xdr:colOff>523876</xdr:colOff>
      <xdr:row>22</xdr:row>
      <xdr:rowOff>104775</xdr:rowOff>
    </xdr:to>
    <xdr:sp macro="" textlink="">
      <xdr:nvSpPr>
        <xdr:cNvPr id="2" name="Rounded Rectangle 1"/>
        <xdr:cNvSpPr/>
      </xdr:nvSpPr>
      <xdr:spPr>
        <a:xfrm>
          <a:off x="123826" y="28575"/>
          <a:ext cx="4057650" cy="4267200"/>
        </a:xfrm>
        <a:prstGeom prst="roundRect">
          <a:avLst>
            <a:gd name="adj" fmla="val 5480"/>
          </a:avLst>
        </a:prstGeom>
        <a:solidFill>
          <a:srgbClr val="317ABD"/>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0</xdr:col>
      <xdr:colOff>361950</xdr:colOff>
      <xdr:row>9</xdr:row>
      <xdr:rowOff>137177</xdr:rowOff>
    </xdr:from>
    <xdr:to>
      <xdr:col>2</xdr:col>
      <xdr:colOff>600075</xdr:colOff>
      <xdr:row>11</xdr:row>
      <xdr:rowOff>95251</xdr:rowOff>
    </xdr:to>
    <xdr:sp macro="" textlink="">
      <xdr:nvSpPr>
        <xdr:cNvPr id="7" name="Google Shape;170;p13">
          <a:hlinkClick xmlns:r="http://schemas.openxmlformats.org/officeDocument/2006/relationships" r:id="rId1"/>
        </xdr:cNvPr>
        <xdr:cNvSpPr/>
      </xdr:nvSpPr>
      <xdr:spPr>
        <a:xfrm>
          <a:off x="361950" y="1851677"/>
          <a:ext cx="1457325" cy="339074"/>
        </a:xfrm>
        <a:prstGeom prst="rect">
          <a:avLst/>
        </a:prstGeom>
        <a:solidFill>
          <a:schemeClr val="accent6">
            <a:lumMod val="75000"/>
          </a:schemeClr>
        </a:solidFill>
        <a:ln w="25400" cap="flat" cmpd="sng">
          <a:noFill/>
          <a:prstDash val="solid"/>
          <a:round/>
          <a:headEnd type="none" w="sm" len="sm"/>
          <a:tailEnd type="none" w="sm" len="sm"/>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Clr>
              <a:srgbClr val="000000"/>
            </a:buClr>
            <a:buSzPts val="2000"/>
            <a:buFont typeface="Arial"/>
            <a:buNone/>
          </a:pPr>
          <a:r>
            <a:rPr lang="en-US" sz="1600" i="0" u="none" strike="noStrike" cap="none">
              <a:solidFill>
                <a:schemeClr val="lt1"/>
              </a:solidFill>
              <a:latin typeface="Bodoni MT Poster Compressed" panose="02070706080601050204" pitchFamily="18" charset="0"/>
              <a:ea typeface="Candara"/>
              <a:cs typeface="Candara"/>
              <a:sym typeface="Candara"/>
            </a:rPr>
            <a:t>2) KOMP. KEPRIBADIAN</a:t>
          </a:r>
          <a:endParaRPr sz="1600" i="0" u="none" strike="noStrike" cap="none">
            <a:solidFill>
              <a:schemeClr val="lt1"/>
            </a:solidFill>
            <a:latin typeface="Bodoni MT Poster Compressed" panose="02070706080601050204" pitchFamily="18" charset="0"/>
            <a:ea typeface="Candara"/>
            <a:cs typeface="Candara"/>
            <a:sym typeface="Candara"/>
          </a:endParaRPr>
        </a:p>
      </xdr:txBody>
    </xdr:sp>
    <xdr:clientData/>
  </xdr:twoCellAnchor>
  <xdr:twoCellAnchor>
    <xdr:from>
      <xdr:col>3</xdr:col>
      <xdr:colOff>76200</xdr:colOff>
      <xdr:row>9</xdr:row>
      <xdr:rowOff>146701</xdr:rowOff>
    </xdr:from>
    <xdr:to>
      <xdr:col>5</xdr:col>
      <xdr:colOff>314325</xdr:colOff>
      <xdr:row>11</xdr:row>
      <xdr:rowOff>95250</xdr:rowOff>
    </xdr:to>
    <xdr:sp macro="" textlink="">
      <xdr:nvSpPr>
        <xdr:cNvPr id="8" name="Google Shape;170;p13">
          <a:hlinkClick xmlns:r="http://schemas.openxmlformats.org/officeDocument/2006/relationships" r:id="rId2"/>
        </xdr:cNvPr>
        <xdr:cNvSpPr/>
      </xdr:nvSpPr>
      <xdr:spPr>
        <a:xfrm>
          <a:off x="1905000" y="1861201"/>
          <a:ext cx="1457325" cy="329549"/>
        </a:xfrm>
        <a:prstGeom prst="rect">
          <a:avLst/>
        </a:prstGeom>
        <a:solidFill>
          <a:srgbClr val="C00000"/>
        </a:solidFill>
        <a:ln w="25400" cap="flat" cmpd="sng">
          <a:noFill/>
          <a:prstDash val="solid"/>
          <a:round/>
          <a:headEnd type="none" w="sm" len="sm"/>
          <a:tailEnd type="none" w="sm" len="sm"/>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Clr>
              <a:srgbClr val="000000"/>
            </a:buClr>
            <a:buSzPts val="2000"/>
            <a:buFont typeface="Arial"/>
            <a:buNone/>
          </a:pPr>
          <a:r>
            <a:rPr lang="en-US" sz="1600" i="0" u="none" strike="noStrike" cap="none">
              <a:solidFill>
                <a:schemeClr val="lt1"/>
              </a:solidFill>
              <a:latin typeface="Bodoni MT Poster Compressed" panose="02070706080601050204" pitchFamily="18" charset="0"/>
              <a:ea typeface="Candara"/>
              <a:cs typeface="Candara"/>
              <a:sym typeface="Candara"/>
            </a:rPr>
            <a:t>3) KOMP.</a:t>
          </a:r>
          <a:r>
            <a:rPr lang="en-US" sz="1600" i="0" u="none" strike="noStrike" cap="none" baseline="0">
              <a:solidFill>
                <a:schemeClr val="lt1"/>
              </a:solidFill>
              <a:latin typeface="Bodoni MT Poster Compressed" panose="02070706080601050204" pitchFamily="18" charset="0"/>
              <a:ea typeface="Candara"/>
              <a:cs typeface="Candara"/>
              <a:sym typeface="Candara"/>
            </a:rPr>
            <a:t> </a:t>
          </a:r>
          <a:r>
            <a:rPr lang="en-US" sz="1600" i="0" u="none" strike="noStrike" cap="none">
              <a:solidFill>
                <a:schemeClr val="lt1"/>
              </a:solidFill>
              <a:latin typeface="Bodoni MT Poster Compressed" panose="02070706080601050204" pitchFamily="18" charset="0"/>
              <a:ea typeface="Candara"/>
              <a:cs typeface="Candara"/>
              <a:sym typeface="Candara"/>
            </a:rPr>
            <a:t>SOSIAL </a:t>
          </a:r>
          <a:endParaRPr sz="1600" i="0" u="none" strike="noStrike" cap="none">
            <a:solidFill>
              <a:schemeClr val="lt1"/>
            </a:solidFill>
            <a:latin typeface="Bodoni MT Poster Compressed" panose="02070706080601050204" pitchFamily="18" charset="0"/>
            <a:ea typeface="Candara"/>
            <a:cs typeface="Candara"/>
            <a:sym typeface="Candara"/>
          </a:endParaRPr>
        </a:p>
      </xdr:txBody>
    </xdr:sp>
    <xdr:clientData/>
  </xdr:twoCellAnchor>
  <xdr:twoCellAnchor>
    <xdr:from>
      <xdr:col>0</xdr:col>
      <xdr:colOff>323850</xdr:colOff>
      <xdr:row>0</xdr:row>
      <xdr:rowOff>161924</xdr:rowOff>
    </xdr:from>
    <xdr:to>
      <xdr:col>5</xdr:col>
      <xdr:colOff>342900</xdr:colOff>
      <xdr:row>3</xdr:row>
      <xdr:rowOff>104775</xdr:rowOff>
    </xdr:to>
    <xdr:sp macro="" textlink="">
      <xdr:nvSpPr>
        <xdr:cNvPr id="9" name="Google Shape;170;p13"/>
        <xdr:cNvSpPr/>
      </xdr:nvSpPr>
      <xdr:spPr>
        <a:xfrm>
          <a:off x="323850" y="161924"/>
          <a:ext cx="3067050" cy="514351"/>
        </a:xfrm>
        <a:prstGeom prst="rect">
          <a:avLst/>
        </a:prstGeom>
        <a:solidFill>
          <a:schemeClr val="tx1"/>
        </a:solidFill>
        <a:ln w="25400" cap="flat" cmpd="sng">
          <a:noFill/>
          <a:prstDash val="solid"/>
          <a:round/>
          <a:headEnd type="none" w="sm" len="sm"/>
          <a:tailEnd type="none" w="sm" len="sm"/>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Clr>
              <a:srgbClr val="000000"/>
            </a:buClr>
            <a:buSzPts val="2000"/>
            <a:buFont typeface="Arial"/>
            <a:buNone/>
          </a:pPr>
          <a:r>
            <a:rPr lang="en-US" sz="2800" i="0" u="none" strike="noStrike" cap="none">
              <a:solidFill>
                <a:schemeClr val="lt1"/>
              </a:solidFill>
              <a:latin typeface="Bodoni MT Poster Compressed" panose="02070706080601050204" pitchFamily="18" charset="0"/>
              <a:ea typeface="Candara"/>
              <a:cs typeface="Candara"/>
              <a:sym typeface="Candara"/>
            </a:rPr>
            <a:t>MODEL</a:t>
          </a:r>
          <a:r>
            <a:rPr lang="en-US" sz="2800" i="0" u="none" strike="noStrike" cap="none" baseline="0">
              <a:solidFill>
                <a:schemeClr val="lt1"/>
              </a:solidFill>
              <a:latin typeface="Bodoni MT Poster Compressed" panose="02070706080601050204" pitchFamily="18" charset="0"/>
              <a:ea typeface="Candara"/>
              <a:cs typeface="Candara"/>
              <a:sym typeface="Candara"/>
            </a:rPr>
            <a:t> KOMPETENSI GURU</a:t>
          </a:r>
          <a:endParaRPr sz="2800" i="0" u="none" strike="noStrike" cap="none">
            <a:solidFill>
              <a:schemeClr val="lt1"/>
            </a:solidFill>
            <a:latin typeface="Bodoni MT Poster Compressed" panose="02070706080601050204" pitchFamily="18" charset="0"/>
            <a:ea typeface="Candara"/>
            <a:cs typeface="Candara"/>
            <a:sym typeface="Candara"/>
          </a:endParaRPr>
        </a:p>
      </xdr:txBody>
    </xdr:sp>
    <xdr:clientData/>
  </xdr:twoCellAnchor>
  <xdr:twoCellAnchor>
    <xdr:from>
      <xdr:col>3</xdr:col>
      <xdr:colOff>66675</xdr:colOff>
      <xdr:row>3</xdr:row>
      <xdr:rowOff>161924</xdr:rowOff>
    </xdr:from>
    <xdr:to>
      <xdr:col>5</xdr:col>
      <xdr:colOff>304800</xdr:colOff>
      <xdr:row>5</xdr:row>
      <xdr:rowOff>171449</xdr:rowOff>
    </xdr:to>
    <xdr:sp macro="" textlink="">
      <xdr:nvSpPr>
        <xdr:cNvPr id="14" name="Google Shape;170;p13">
          <a:hlinkClick xmlns:r="http://schemas.openxmlformats.org/officeDocument/2006/relationships" r:id="rId3"/>
        </xdr:cNvPr>
        <xdr:cNvSpPr/>
      </xdr:nvSpPr>
      <xdr:spPr>
        <a:xfrm>
          <a:off x="1895475" y="733424"/>
          <a:ext cx="1457325" cy="390525"/>
        </a:xfrm>
        <a:prstGeom prst="rect">
          <a:avLst/>
        </a:prstGeom>
        <a:solidFill>
          <a:schemeClr val="accent1">
            <a:lumMod val="50000"/>
          </a:schemeClr>
        </a:solidFill>
        <a:ln w="25400" cap="flat" cmpd="sng">
          <a:noFill/>
          <a:prstDash val="solid"/>
          <a:round/>
          <a:headEnd type="none" w="sm" len="sm"/>
          <a:tailEnd type="none" w="sm" len="sm"/>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Clr>
              <a:srgbClr val="000000"/>
            </a:buClr>
            <a:buSzPts val="2000"/>
            <a:buFont typeface="Arial"/>
            <a:buNone/>
          </a:pPr>
          <a:r>
            <a:rPr lang="en-US" sz="1800" i="0" u="none" strike="noStrike" cap="none">
              <a:solidFill>
                <a:schemeClr val="lt1"/>
              </a:solidFill>
              <a:latin typeface="Bodoni MT Poster Compressed" panose="02070706080601050204" pitchFamily="18" charset="0"/>
              <a:ea typeface="Candara"/>
              <a:cs typeface="Candara"/>
              <a:sym typeface="Candara"/>
            </a:rPr>
            <a:t>RKPITULASI</a:t>
          </a:r>
          <a:endParaRPr sz="1800" i="0" u="none" strike="noStrike" cap="none">
            <a:solidFill>
              <a:schemeClr val="lt1"/>
            </a:solidFill>
            <a:latin typeface="Bodoni MT Poster Compressed" panose="02070706080601050204" pitchFamily="18" charset="0"/>
            <a:ea typeface="Candara"/>
            <a:cs typeface="Candara"/>
            <a:sym typeface="Candara"/>
          </a:endParaRPr>
        </a:p>
      </xdr:txBody>
    </xdr:sp>
    <xdr:clientData/>
  </xdr:twoCellAnchor>
  <xdr:twoCellAnchor>
    <xdr:from>
      <xdr:col>3</xdr:col>
      <xdr:colOff>333375</xdr:colOff>
      <xdr:row>14</xdr:row>
      <xdr:rowOff>142875</xdr:rowOff>
    </xdr:from>
    <xdr:to>
      <xdr:col>4</xdr:col>
      <xdr:colOff>133349</xdr:colOff>
      <xdr:row>17</xdr:row>
      <xdr:rowOff>38100</xdr:rowOff>
    </xdr:to>
    <xdr:sp macro="" textlink="">
      <xdr:nvSpPr>
        <xdr:cNvPr id="46" name="Pentagon 45"/>
        <xdr:cNvSpPr/>
      </xdr:nvSpPr>
      <xdr:spPr>
        <a:xfrm>
          <a:off x="2162175" y="2809875"/>
          <a:ext cx="409574" cy="466725"/>
        </a:xfrm>
        <a:prstGeom prst="homePlate">
          <a:avLst/>
        </a:prstGeom>
        <a:solidFill>
          <a:schemeClr val="bg2">
            <a:lumMod val="2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5</xdr:col>
      <xdr:colOff>457200</xdr:colOff>
      <xdr:row>0</xdr:row>
      <xdr:rowOff>161925</xdr:rowOff>
    </xdr:from>
    <xdr:to>
      <xdr:col>6</xdr:col>
      <xdr:colOff>228600</xdr:colOff>
      <xdr:row>12</xdr:row>
      <xdr:rowOff>104775</xdr:rowOff>
    </xdr:to>
    <xdr:grpSp>
      <xdr:nvGrpSpPr>
        <xdr:cNvPr id="48" name="Group 47"/>
        <xdr:cNvGrpSpPr/>
      </xdr:nvGrpSpPr>
      <xdr:grpSpPr>
        <a:xfrm rot="5400000">
          <a:off x="2581275" y="1085850"/>
          <a:ext cx="2228850" cy="381000"/>
          <a:chOff x="790575" y="3600450"/>
          <a:chExt cx="2228850" cy="381000"/>
        </a:xfrm>
      </xdr:grpSpPr>
      <xdr:sp macro="" textlink="">
        <xdr:nvSpPr>
          <xdr:cNvPr id="49" name="TextBox 48"/>
          <xdr:cNvSpPr txBox="1"/>
        </xdr:nvSpPr>
        <xdr:spPr>
          <a:xfrm>
            <a:off x="790575" y="3609975"/>
            <a:ext cx="2228850" cy="371475"/>
          </a:xfrm>
          <a:prstGeom prst="rect">
            <a:avLst/>
          </a:prstGeom>
          <a:solidFill>
            <a:schemeClr val="accent1">
              <a:lumMod val="50000"/>
            </a:schemeClr>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D" sz="1100" b="1" i="1">
                <a:solidFill>
                  <a:schemeClr val="bg1"/>
                </a:solidFill>
              </a:rPr>
              <a:t>design</a:t>
            </a:r>
            <a:r>
              <a:rPr lang="en-ID" sz="1100" b="1" i="1" baseline="0">
                <a:solidFill>
                  <a:schemeClr val="bg1"/>
                </a:solidFill>
              </a:rPr>
              <a:t> by Tim IT APSI Pusat</a:t>
            </a:r>
            <a:endParaRPr lang="en-ID" sz="1100" b="1" i="1">
              <a:solidFill>
                <a:schemeClr val="bg1"/>
              </a:solidFill>
            </a:endParaRPr>
          </a:p>
        </xdr:txBody>
      </xdr:sp>
      <xdr:pic>
        <xdr:nvPicPr>
          <xdr:cNvPr id="50" name="Picture 49"/>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619375" y="3600450"/>
            <a:ext cx="391583" cy="368225"/>
          </a:xfrm>
          <a:prstGeom prst="rect">
            <a:avLst/>
          </a:prstGeom>
        </xdr:spPr>
      </xdr:pic>
    </xdr:grpSp>
    <xdr:clientData/>
  </xdr:twoCellAnchor>
  <xdr:twoCellAnchor>
    <xdr:from>
      <xdr:col>0</xdr:col>
      <xdr:colOff>342901</xdr:colOff>
      <xdr:row>3</xdr:row>
      <xdr:rowOff>161925</xdr:rowOff>
    </xdr:from>
    <xdr:to>
      <xdr:col>3</xdr:col>
      <xdr:colOff>9525</xdr:colOff>
      <xdr:row>5</xdr:row>
      <xdr:rowOff>171450</xdr:rowOff>
    </xdr:to>
    <xdr:sp macro="" textlink="">
      <xdr:nvSpPr>
        <xdr:cNvPr id="5" name="Google Shape;170;p13">
          <a:hlinkClick xmlns:r="http://schemas.openxmlformats.org/officeDocument/2006/relationships" r:id="rId5"/>
        </xdr:cNvPr>
        <xdr:cNvSpPr/>
      </xdr:nvSpPr>
      <xdr:spPr>
        <a:xfrm>
          <a:off x="342901" y="733425"/>
          <a:ext cx="1495424" cy="390525"/>
        </a:xfrm>
        <a:prstGeom prst="rect">
          <a:avLst/>
        </a:prstGeom>
        <a:solidFill>
          <a:schemeClr val="accent2">
            <a:lumMod val="75000"/>
          </a:schemeClr>
        </a:solidFill>
        <a:ln w="25400" cap="flat" cmpd="sng">
          <a:noFill/>
          <a:prstDash val="solid"/>
          <a:round/>
          <a:headEnd type="none" w="sm" len="sm"/>
          <a:tailEnd type="none" w="sm" len="sm"/>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Clr>
              <a:srgbClr val="000000"/>
            </a:buClr>
            <a:buSzPts val="2000"/>
            <a:buFont typeface="Arial"/>
            <a:buNone/>
          </a:pPr>
          <a:r>
            <a:rPr lang="en-US" sz="1800" i="0" u="none" strike="noStrike" cap="none">
              <a:solidFill>
                <a:schemeClr val="lt1"/>
              </a:solidFill>
              <a:latin typeface="Bodoni MT Poster Compressed" panose="02070706080601050204" pitchFamily="18" charset="0"/>
              <a:ea typeface="Candara"/>
              <a:cs typeface="Candara"/>
              <a:sym typeface="Candara"/>
            </a:rPr>
            <a:t>PENGISIAN DATA </a:t>
          </a:r>
          <a:endParaRPr sz="1800" i="0" u="none" strike="noStrike" cap="none">
            <a:solidFill>
              <a:schemeClr val="lt1"/>
            </a:solidFill>
            <a:latin typeface="Bodoni MT Poster Compressed" panose="02070706080601050204" pitchFamily="18" charset="0"/>
            <a:ea typeface="Candara"/>
            <a:cs typeface="Candara"/>
            <a:sym typeface="Candara"/>
          </a:endParaRPr>
        </a:p>
      </xdr:txBody>
    </xdr:sp>
    <xdr:clientData/>
  </xdr:twoCellAnchor>
  <xdr:twoCellAnchor>
    <xdr:from>
      <xdr:col>0</xdr:col>
      <xdr:colOff>371475</xdr:colOff>
      <xdr:row>7</xdr:row>
      <xdr:rowOff>92739</xdr:rowOff>
    </xdr:from>
    <xdr:to>
      <xdr:col>3</xdr:col>
      <xdr:colOff>0</xdr:colOff>
      <xdr:row>9</xdr:row>
      <xdr:rowOff>76201</xdr:rowOff>
    </xdr:to>
    <xdr:sp macro="" textlink="">
      <xdr:nvSpPr>
        <xdr:cNvPr id="6" name="Google Shape;170;p13">
          <a:hlinkClick xmlns:r="http://schemas.openxmlformats.org/officeDocument/2006/relationships" r:id="rId6"/>
        </xdr:cNvPr>
        <xdr:cNvSpPr/>
      </xdr:nvSpPr>
      <xdr:spPr>
        <a:xfrm>
          <a:off x="371475" y="1426239"/>
          <a:ext cx="1457325" cy="364462"/>
        </a:xfrm>
        <a:prstGeom prst="rect">
          <a:avLst/>
        </a:prstGeom>
        <a:solidFill>
          <a:schemeClr val="accent1">
            <a:lumMod val="50000"/>
          </a:schemeClr>
        </a:solidFill>
        <a:ln w="25400" cap="flat" cmpd="sng">
          <a:noFill/>
          <a:prstDash val="solid"/>
          <a:round/>
          <a:headEnd type="none" w="sm" len="sm"/>
          <a:tailEnd type="none" w="sm" len="sm"/>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Clr>
              <a:srgbClr val="000000"/>
            </a:buClr>
            <a:buSzPts val="2000"/>
            <a:buFont typeface="Arial"/>
            <a:buNone/>
          </a:pPr>
          <a:r>
            <a:rPr lang="en-US" sz="1600" i="0" u="none" strike="noStrike" cap="none">
              <a:solidFill>
                <a:schemeClr val="lt1"/>
              </a:solidFill>
              <a:latin typeface="Bodoni MT Poster Compressed" panose="02070706080601050204" pitchFamily="18" charset="0"/>
              <a:ea typeface="Candara"/>
              <a:cs typeface="Candara"/>
              <a:sym typeface="Candara"/>
            </a:rPr>
            <a:t>1) KOMP. PEDAGOGI </a:t>
          </a:r>
          <a:endParaRPr sz="1600" i="0" u="none" strike="noStrike" cap="none">
            <a:solidFill>
              <a:schemeClr val="lt1"/>
            </a:solidFill>
            <a:latin typeface="Bodoni MT Poster Compressed" panose="02070706080601050204" pitchFamily="18" charset="0"/>
            <a:ea typeface="Candara"/>
            <a:cs typeface="Candara"/>
            <a:sym typeface="Candara"/>
          </a:endParaRPr>
        </a:p>
      </xdr:txBody>
    </xdr:sp>
    <xdr:clientData/>
  </xdr:twoCellAnchor>
  <xdr:twoCellAnchor>
    <xdr:from>
      <xdr:col>3</xdr:col>
      <xdr:colOff>76200</xdr:colOff>
      <xdr:row>7</xdr:row>
      <xdr:rowOff>89551</xdr:rowOff>
    </xdr:from>
    <xdr:to>
      <xdr:col>5</xdr:col>
      <xdr:colOff>314325</xdr:colOff>
      <xdr:row>9</xdr:row>
      <xdr:rowOff>76200</xdr:rowOff>
    </xdr:to>
    <xdr:sp macro="" textlink="">
      <xdr:nvSpPr>
        <xdr:cNvPr id="51" name="Google Shape;170;p13">
          <a:hlinkClick xmlns:r="http://schemas.openxmlformats.org/officeDocument/2006/relationships" r:id="rId2"/>
        </xdr:cNvPr>
        <xdr:cNvSpPr/>
      </xdr:nvSpPr>
      <xdr:spPr>
        <a:xfrm>
          <a:off x="1905000" y="1423051"/>
          <a:ext cx="1457325" cy="367649"/>
        </a:xfrm>
        <a:prstGeom prst="rect">
          <a:avLst/>
        </a:prstGeom>
        <a:solidFill>
          <a:schemeClr val="tx1"/>
        </a:solidFill>
        <a:ln w="25400" cap="flat" cmpd="sng">
          <a:noFill/>
          <a:prstDash val="solid"/>
          <a:round/>
          <a:headEnd type="none" w="sm" len="sm"/>
          <a:tailEnd type="none" w="sm" len="sm"/>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Clr>
              <a:srgbClr val="000000"/>
            </a:buClr>
            <a:buSzPts val="2000"/>
            <a:buFont typeface="Arial"/>
            <a:buNone/>
          </a:pPr>
          <a:r>
            <a:rPr lang="en-US" sz="1600" i="0" u="none" strike="noStrike" cap="none">
              <a:solidFill>
                <a:schemeClr val="lt1"/>
              </a:solidFill>
              <a:latin typeface="Bodoni MT Poster Compressed" panose="02070706080601050204" pitchFamily="18" charset="0"/>
              <a:ea typeface="Candara"/>
              <a:cs typeface="Candara"/>
              <a:sym typeface="Candara"/>
            </a:rPr>
            <a:t>4) KOMP.</a:t>
          </a:r>
          <a:r>
            <a:rPr lang="en-US" sz="1600" i="0" u="none" strike="noStrike" cap="none" baseline="0">
              <a:solidFill>
                <a:schemeClr val="lt1"/>
              </a:solidFill>
              <a:latin typeface="Bodoni MT Poster Compressed" panose="02070706080601050204" pitchFamily="18" charset="0"/>
              <a:ea typeface="Candara"/>
              <a:cs typeface="Candara"/>
              <a:sym typeface="Candara"/>
            </a:rPr>
            <a:t> </a:t>
          </a:r>
          <a:r>
            <a:rPr lang="en-US" sz="1600" i="0" u="none" strike="noStrike" cap="none">
              <a:solidFill>
                <a:schemeClr val="lt1"/>
              </a:solidFill>
              <a:latin typeface="Bodoni MT Poster Compressed" panose="02070706080601050204" pitchFamily="18" charset="0"/>
              <a:ea typeface="Candara"/>
              <a:cs typeface="Candara"/>
              <a:sym typeface="Candara"/>
            </a:rPr>
            <a:t>PROFESIONAL </a:t>
          </a:r>
          <a:endParaRPr sz="1600" i="0" u="none" strike="noStrike" cap="none">
            <a:solidFill>
              <a:schemeClr val="lt1"/>
            </a:solidFill>
            <a:latin typeface="Bodoni MT Poster Compressed" panose="02070706080601050204" pitchFamily="18" charset="0"/>
            <a:ea typeface="Candara"/>
            <a:cs typeface="Candara"/>
            <a:sym typeface="Candara"/>
          </a:endParaRPr>
        </a:p>
      </xdr:txBody>
    </xdr:sp>
    <xdr:clientData/>
  </xdr:twoCellAnchor>
  <xdr:twoCellAnchor>
    <xdr:from>
      <xdr:col>1</xdr:col>
      <xdr:colOff>247650</xdr:colOff>
      <xdr:row>5</xdr:row>
      <xdr:rowOff>104776</xdr:rowOff>
    </xdr:from>
    <xdr:to>
      <xdr:col>2</xdr:col>
      <xdr:colOff>104775</xdr:colOff>
      <xdr:row>7</xdr:row>
      <xdr:rowOff>142876</xdr:rowOff>
    </xdr:to>
    <xdr:sp macro="" textlink="">
      <xdr:nvSpPr>
        <xdr:cNvPr id="15" name="Pentagon 14"/>
        <xdr:cNvSpPr/>
      </xdr:nvSpPr>
      <xdr:spPr>
        <a:xfrm rot="5400000">
          <a:off x="881063" y="1033463"/>
          <a:ext cx="419100" cy="466725"/>
        </a:xfrm>
        <a:prstGeom prst="homePlate">
          <a:avLst/>
        </a:prstGeom>
        <a:solidFill>
          <a:schemeClr val="bg2">
            <a:lumMod val="2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3</xdr:col>
      <xdr:colOff>552452</xdr:colOff>
      <xdr:row>5</xdr:row>
      <xdr:rowOff>104774</xdr:rowOff>
    </xdr:from>
    <xdr:to>
      <xdr:col>4</xdr:col>
      <xdr:colOff>409577</xdr:colOff>
      <xdr:row>7</xdr:row>
      <xdr:rowOff>133349</xdr:rowOff>
    </xdr:to>
    <xdr:sp macro="" textlink="">
      <xdr:nvSpPr>
        <xdr:cNvPr id="11" name="Pentagon 10"/>
        <xdr:cNvSpPr/>
      </xdr:nvSpPr>
      <xdr:spPr>
        <a:xfrm rot="16200000">
          <a:off x="2409827" y="1028699"/>
          <a:ext cx="409575" cy="466725"/>
        </a:xfrm>
        <a:prstGeom prst="homePlate">
          <a:avLst/>
        </a:prstGeom>
        <a:solidFill>
          <a:schemeClr val="bg2">
            <a:lumMod val="2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0</xdr:col>
      <xdr:colOff>381000</xdr:colOff>
      <xdr:row>11</xdr:row>
      <xdr:rowOff>189677</xdr:rowOff>
    </xdr:from>
    <xdr:to>
      <xdr:col>6</xdr:col>
      <xdr:colOff>285750</xdr:colOff>
      <xdr:row>21</xdr:row>
      <xdr:rowOff>180975</xdr:rowOff>
    </xdr:to>
    <xdr:grpSp>
      <xdr:nvGrpSpPr>
        <xdr:cNvPr id="17" name="Group 16"/>
        <xdr:cNvGrpSpPr/>
      </xdr:nvGrpSpPr>
      <xdr:grpSpPr>
        <a:xfrm>
          <a:off x="381000" y="2285177"/>
          <a:ext cx="3562350" cy="1896298"/>
          <a:chOff x="7839075" y="923102"/>
          <a:chExt cx="3785577" cy="1896298"/>
        </a:xfrm>
      </xdr:grpSpPr>
      <xdr:grpSp>
        <xdr:nvGrpSpPr>
          <xdr:cNvPr id="18" name="Group 17"/>
          <xdr:cNvGrpSpPr/>
        </xdr:nvGrpSpPr>
        <xdr:grpSpPr>
          <a:xfrm>
            <a:off x="8426143" y="997786"/>
            <a:ext cx="1527481" cy="1821614"/>
            <a:chOff x="7349818" y="1388311"/>
            <a:chExt cx="1527481" cy="1821614"/>
          </a:xfrm>
        </xdr:grpSpPr>
        <xdr:sp macro="" textlink="">
          <xdr:nvSpPr>
            <xdr:cNvPr id="40" name="TextBox 39">
              <a:hlinkClick xmlns:r="http://schemas.openxmlformats.org/officeDocument/2006/relationships" r:id="rId7"/>
              <a:extLst>
                <a:ext uri="{FF2B5EF4-FFF2-40B4-BE49-F238E27FC236}"/>
              </a:extLst>
            </xdr:cNvPr>
            <xdr:cNvSpPr txBox="1"/>
          </xdr:nvSpPr>
          <xdr:spPr bwMode="auto">
            <a:xfrm>
              <a:off x="7380183" y="1388311"/>
              <a:ext cx="1489197" cy="1383463"/>
            </a:xfrm>
            <a:prstGeom prst="rect">
              <a:avLst/>
            </a:prstGeom>
            <a:solidFill>
              <a:schemeClr val="accent6">
                <a:lumMod val="20000"/>
                <a:lumOff val="80000"/>
              </a:schemeClr>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ID" sz="1300">
                <a:latin typeface="Bernard MT Condensed" panose="02050806060905020404" pitchFamily="18" charset="0"/>
              </a:endParaRPr>
            </a:p>
            <a:p>
              <a:pPr algn="ctr"/>
              <a:r>
                <a:rPr lang="en-ID" sz="1300">
                  <a:latin typeface="Bernard MT Condensed" panose="02050806060905020404" pitchFamily="18" charset="0"/>
                </a:rPr>
                <a:t>FORM INSTRUMEN SEJAWAT/GURU</a:t>
              </a:r>
            </a:p>
            <a:p>
              <a:pPr algn="ctr"/>
              <a:r>
                <a:rPr lang="en-ID" sz="1300">
                  <a:latin typeface="Bernard MT Condensed" panose="02050806060905020404" pitchFamily="18" charset="0"/>
                </a:rPr>
                <a:t>PESERTA DIDIK</a:t>
              </a:r>
            </a:p>
            <a:p>
              <a:pPr algn="ctr"/>
              <a:r>
                <a:rPr lang="en-ID" sz="1300">
                  <a:latin typeface="Bernard MT Condensed" panose="02050806060905020404" pitchFamily="18" charset="0"/>
                </a:rPr>
                <a:t>ORANG</a:t>
              </a:r>
              <a:r>
                <a:rPr lang="en-ID" sz="1300" baseline="0">
                  <a:latin typeface="Bernard MT Condensed" panose="02050806060905020404" pitchFamily="18" charset="0"/>
                </a:rPr>
                <a:t> TUA / WALI</a:t>
              </a:r>
            </a:p>
            <a:p>
              <a:pPr algn="ctr"/>
              <a:r>
                <a:rPr lang="en-ID" sz="1300" baseline="0">
                  <a:latin typeface="Bernard MT Condensed" panose="02050806060905020404" pitchFamily="18" charset="0"/>
                </a:rPr>
                <a:t>DU-DI</a:t>
              </a:r>
              <a:endParaRPr lang="en-ID" sz="1300">
                <a:latin typeface="Bernard MT Condensed" panose="02050806060905020404" pitchFamily="18" charset="0"/>
              </a:endParaRPr>
            </a:p>
          </xdr:txBody>
        </xdr:sp>
        <xdr:sp macro="" textlink="">
          <xdr:nvSpPr>
            <xdr:cNvPr id="39" name="TextBox 38">
              <a:extLst>
                <a:ext uri="{FF2B5EF4-FFF2-40B4-BE49-F238E27FC236}"/>
              </a:extLst>
            </xdr:cNvPr>
            <xdr:cNvSpPr txBox="1"/>
          </xdr:nvSpPr>
          <xdr:spPr>
            <a:xfrm>
              <a:off x="7349818" y="2879499"/>
              <a:ext cx="1527481" cy="330426"/>
            </a:xfrm>
            <a:prstGeom prst="rect">
              <a:avLst/>
            </a:prstGeom>
            <a:solidFill>
              <a:schemeClr val="accent2"/>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300">
                  <a:latin typeface="Bernard MT Condensed" panose="02050806060905020404" pitchFamily="18" charset="0"/>
                </a:rPr>
                <a:t>INDEKS</a:t>
              </a:r>
              <a:r>
                <a:rPr lang="en-ID" sz="1300" baseline="0">
                  <a:latin typeface="Bernard MT Condensed" panose="02050806060905020404" pitchFamily="18" charset="0"/>
                </a:rPr>
                <a:t> HADIR</a:t>
              </a:r>
              <a:endParaRPr lang="en-ID" sz="1300">
                <a:latin typeface="Bernard MT Condensed" panose="02050806060905020404" pitchFamily="18" charset="0"/>
              </a:endParaRPr>
            </a:p>
          </xdr:txBody>
        </xdr:sp>
      </xdr:grpSp>
      <xdr:grpSp>
        <xdr:nvGrpSpPr>
          <xdr:cNvPr id="19" name="Group 18"/>
          <xdr:cNvGrpSpPr/>
        </xdr:nvGrpSpPr>
        <xdr:grpSpPr>
          <a:xfrm>
            <a:off x="7839075" y="923102"/>
            <a:ext cx="3785577" cy="1873010"/>
            <a:chOff x="7839075" y="923102"/>
            <a:chExt cx="3785577" cy="1873010"/>
          </a:xfrm>
        </xdr:grpSpPr>
        <xdr:grpSp>
          <xdr:nvGrpSpPr>
            <xdr:cNvPr id="20" name="Group 19"/>
            <xdr:cNvGrpSpPr/>
          </xdr:nvGrpSpPr>
          <xdr:grpSpPr>
            <a:xfrm>
              <a:off x="7839075" y="923102"/>
              <a:ext cx="2652106" cy="1873010"/>
              <a:chOff x="7839075" y="923102"/>
              <a:chExt cx="2652106" cy="1873010"/>
            </a:xfrm>
          </xdr:grpSpPr>
          <xdr:sp macro="" textlink="">
            <xdr:nvSpPr>
              <xdr:cNvPr id="29" name="TextBox 28">
                <a:hlinkClick xmlns:r="http://schemas.openxmlformats.org/officeDocument/2006/relationships" r:id="rId8"/>
                <a:extLst>
                  <a:ext uri="{FF2B5EF4-FFF2-40B4-BE49-F238E27FC236}"/>
                </a:extLst>
              </xdr:cNvPr>
              <xdr:cNvSpPr txBox="1"/>
            </xdr:nvSpPr>
            <xdr:spPr>
              <a:xfrm>
                <a:off x="10119707" y="923102"/>
                <a:ext cx="370417" cy="309856"/>
              </a:xfrm>
              <a:prstGeom prst="rect">
                <a:avLst/>
              </a:prstGeom>
              <a:solidFill>
                <a:srgbClr val="C00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t"/>
              <a:lstStyle/>
              <a:p>
                <a:pPr algn="ctr"/>
                <a:r>
                  <a:rPr lang="en-ID" sz="1800">
                    <a:sym typeface="Wingdings" panose="05000000000000000000" pitchFamily="2" charset="2"/>
                  </a:rPr>
                  <a:t></a:t>
                </a:r>
                <a:endParaRPr lang="en-ID" sz="1800"/>
              </a:p>
            </xdr:txBody>
          </xdr:sp>
          <xdr:sp macro="" textlink="">
            <xdr:nvSpPr>
              <xdr:cNvPr id="30" name="TextBox 29">
                <a:hlinkClick xmlns:r="http://schemas.openxmlformats.org/officeDocument/2006/relationships" r:id="rId9"/>
                <a:extLst>
                  <a:ext uri="{FF2B5EF4-FFF2-40B4-BE49-F238E27FC236}"/>
                </a:extLst>
              </xdr:cNvPr>
              <xdr:cNvSpPr txBox="1"/>
            </xdr:nvSpPr>
            <xdr:spPr>
              <a:xfrm>
                <a:off x="7839075" y="985312"/>
                <a:ext cx="446617" cy="328083"/>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t"/>
              <a:lstStyle/>
              <a:p>
                <a:pPr algn="ctr"/>
                <a:r>
                  <a:rPr lang="en-ID" sz="1800">
                    <a:sym typeface="Wingdings" panose="05000000000000000000" pitchFamily="2" charset="2"/>
                  </a:rPr>
                  <a:t></a:t>
                </a:r>
                <a:endParaRPr lang="en-ID" sz="1800"/>
              </a:p>
            </xdr:txBody>
          </xdr:sp>
          <xdr:sp macro="" textlink="">
            <xdr:nvSpPr>
              <xdr:cNvPr id="31" name="TextBox 30">
                <a:hlinkClick xmlns:r="http://schemas.openxmlformats.org/officeDocument/2006/relationships" r:id="rId10"/>
                <a:extLst>
                  <a:ext uri="{FF2B5EF4-FFF2-40B4-BE49-F238E27FC236}"/>
                </a:extLst>
              </xdr:cNvPr>
              <xdr:cNvSpPr txBox="1"/>
            </xdr:nvSpPr>
            <xdr:spPr>
              <a:xfrm>
                <a:off x="7839076" y="1366310"/>
                <a:ext cx="447680" cy="328083"/>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t"/>
              <a:lstStyle/>
              <a:p>
                <a:pPr algn="ctr"/>
                <a:r>
                  <a:rPr lang="en-ID" sz="1800">
                    <a:sym typeface="Wingdings" panose="05000000000000000000" pitchFamily="2" charset="2"/>
                  </a:rPr>
                  <a:t></a:t>
                </a:r>
                <a:endParaRPr lang="en-ID" sz="1800"/>
              </a:p>
            </xdr:txBody>
          </xdr:sp>
          <xdr:sp macro="" textlink="">
            <xdr:nvSpPr>
              <xdr:cNvPr id="32" name="TextBox 31">
                <a:hlinkClick xmlns:r="http://schemas.openxmlformats.org/officeDocument/2006/relationships" r:id="rId11"/>
                <a:extLst>
                  <a:ext uri="{FF2B5EF4-FFF2-40B4-BE49-F238E27FC236}"/>
                </a:extLst>
              </xdr:cNvPr>
              <xdr:cNvSpPr txBox="1"/>
            </xdr:nvSpPr>
            <xdr:spPr>
              <a:xfrm>
                <a:off x="7839075" y="1715559"/>
                <a:ext cx="447676" cy="328083"/>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t"/>
              <a:lstStyle/>
              <a:p>
                <a:pPr algn="ctr"/>
                <a:r>
                  <a:rPr lang="en-ID" sz="1800">
                    <a:sym typeface="Wingdings" panose="05000000000000000000" pitchFamily="2" charset="2"/>
                  </a:rPr>
                  <a:t></a:t>
                </a:r>
                <a:endParaRPr lang="en-ID" sz="1800"/>
              </a:p>
            </xdr:txBody>
          </xdr:sp>
          <xdr:sp macro="" textlink="">
            <xdr:nvSpPr>
              <xdr:cNvPr id="33" name="TextBox 32">
                <a:hlinkClick xmlns:r="http://schemas.openxmlformats.org/officeDocument/2006/relationships" r:id="rId12"/>
                <a:extLst>
                  <a:ext uri="{FF2B5EF4-FFF2-40B4-BE49-F238E27FC236}"/>
                </a:extLst>
              </xdr:cNvPr>
              <xdr:cNvSpPr txBox="1"/>
            </xdr:nvSpPr>
            <xdr:spPr>
              <a:xfrm>
                <a:off x="7839076" y="2468029"/>
                <a:ext cx="447676" cy="328083"/>
              </a:xfrm>
              <a:prstGeom prst="rect">
                <a:avLst/>
              </a:prstGeom>
              <a:solidFill>
                <a:srgbClr val="3333FF"/>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en-ID" sz="1800">
                    <a:sym typeface="Wingdings" panose="05000000000000000000" pitchFamily="2" charset="2"/>
                  </a:rPr>
                  <a:t></a:t>
                </a:r>
                <a:endParaRPr lang="en-ID" sz="1800"/>
              </a:p>
            </xdr:txBody>
          </xdr:sp>
          <xdr:sp macro="" textlink="">
            <xdr:nvSpPr>
              <xdr:cNvPr id="34" name="TextBox 33">
                <a:hlinkClick xmlns:r="http://schemas.openxmlformats.org/officeDocument/2006/relationships" r:id="rId13"/>
                <a:extLst>
                  <a:ext uri="{FF2B5EF4-FFF2-40B4-BE49-F238E27FC236}"/>
                </a:extLst>
              </xdr:cNvPr>
              <xdr:cNvSpPr txBox="1"/>
            </xdr:nvSpPr>
            <xdr:spPr>
              <a:xfrm>
                <a:off x="10120763" y="1732724"/>
                <a:ext cx="370417" cy="309856"/>
              </a:xfrm>
              <a:prstGeom prst="rect">
                <a:avLst/>
              </a:prstGeom>
              <a:solidFill>
                <a:srgbClr val="C00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en-ID" sz="1800">
                    <a:sym typeface="Wingdings" panose="05000000000000000000" pitchFamily="2" charset="2"/>
                  </a:rPr>
                  <a:t></a:t>
                </a:r>
                <a:endParaRPr lang="en-ID" sz="1800"/>
              </a:p>
            </xdr:txBody>
          </xdr:sp>
          <xdr:sp macro="" textlink="">
            <xdr:nvSpPr>
              <xdr:cNvPr id="35" name="TextBox 34">
                <a:hlinkClick xmlns:r="http://schemas.openxmlformats.org/officeDocument/2006/relationships" r:id="rId14"/>
                <a:extLst>
                  <a:ext uri="{FF2B5EF4-FFF2-40B4-BE49-F238E27FC236}"/>
                </a:extLst>
              </xdr:cNvPr>
              <xdr:cNvSpPr txBox="1"/>
            </xdr:nvSpPr>
            <xdr:spPr>
              <a:xfrm>
                <a:off x="10120764" y="1331619"/>
                <a:ext cx="370417" cy="309856"/>
              </a:xfrm>
              <a:prstGeom prst="rect">
                <a:avLst/>
              </a:prstGeom>
              <a:solidFill>
                <a:srgbClr val="C00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en-ID" sz="1800">
                    <a:sym typeface="Wingdings" panose="05000000000000000000" pitchFamily="2" charset="2"/>
                  </a:rPr>
                  <a:t></a:t>
                </a:r>
                <a:endParaRPr lang="en-ID" sz="1800"/>
              </a:p>
            </xdr:txBody>
          </xdr:sp>
          <xdr:sp macro="" textlink="">
            <xdr:nvSpPr>
              <xdr:cNvPr id="36" name="TextBox 35">
                <a:hlinkClick xmlns:r="http://schemas.openxmlformats.org/officeDocument/2006/relationships" r:id="rId15"/>
                <a:extLst>
                  <a:ext uri="{FF2B5EF4-FFF2-40B4-BE49-F238E27FC236}"/>
                </a:extLst>
              </xdr:cNvPr>
              <xdr:cNvSpPr txBox="1"/>
            </xdr:nvSpPr>
            <xdr:spPr>
              <a:xfrm>
                <a:off x="7839076" y="2075396"/>
                <a:ext cx="447678" cy="328083"/>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t"/>
              <a:lstStyle/>
              <a:p>
                <a:pPr algn="ctr"/>
                <a:r>
                  <a:rPr lang="en-ID" sz="1800">
                    <a:sym typeface="Wingdings" panose="05000000000000000000" pitchFamily="2" charset="2"/>
                  </a:rPr>
                  <a:t></a:t>
                </a:r>
                <a:endParaRPr lang="en-ID" sz="1800"/>
              </a:p>
            </xdr:txBody>
          </xdr:sp>
        </xdr:grpSp>
        <xdr:sp macro="" textlink="">
          <xdr:nvSpPr>
            <xdr:cNvPr id="21" name="TextBox 20">
              <a:hlinkClick xmlns:r="http://schemas.openxmlformats.org/officeDocument/2006/relationships" r:id="rId16"/>
              <a:extLst>
                <a:ext uri="{FF2B5EF4-FFF2-40B4-BE49-F238E27FC236}"/>
              </a:extLst>
            </xdr:cNvPr>
            <xdr:cNvSpPr txBox="1"/>
          </xdr:nvSpPr>
          <xdr:spPr>
            <a:xfrm>
              <a:off x="10119704" y="2142302"/>
              <a:ext cx="370417" cy="309856"/>
            </a:xfrm>
            <a:prstGeom prst="rect">
              <a:avLst/>
            </a:prstGeom>
            <a:solidFill>
              <a:schemeClr val="accent6">
                <a:lumMod val="5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en-ID" sz="1800">
                  <a:sym typeface="Wingdings" panose="05000000000000000000" pitchFamily="2" charset="2"/>
                </a:rPr>
                <a:t></a:t>
              </a:r>
              <a:endParaRPr lang="en-ID" sz="1800"/>
            </a:p>
          </xdr:txBody>
        </xdr:sp>
        <xdr:grpSp>
          <xdr:nvGrpSpPr>
            <xdr:cNvPr id="23" name="Group 22"/>
            <xdr:cNvGrpSpPr/>
          </xdr:nvGrpSpPr>
          <xdr:grpSpPr>
            <a:xfrm>
              <a:off x="10595952" y="923925"/>
              <a:ext cx="1028700" cy="1543050"/>
              <a:chOff x="10595952" y="923925"/>
              <a:chExt cx="1028700" cy="1543050"/>
            </a:xfrm>
          </xdr:grpSpPr>
          <xdr:sp macro="" textlink="">
            <xdr:nvSpPr>
              <xdr:cNvPr id="25" name="TextBox 24">
                <a:extLst>
                  <a:ext uri="{FF2B5EF4-FFF2-40B4-BE49-F238E27FC236}"/>
                </a:extLst>
              </xdr:cNvPr>
              <xdr:cNvSpPr txBox="1"/>
            </xdr:nvSpPr>
            <xdr:spPr bwMode="auto">
              <a:xfrm>
                <a:off x="10595952" y="1323975"/>
                <a:ext cx="1028700" cy="323850"/>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t"/>
              <a:lstStyle/>
              <a:p>
                <a:pPr algn="ctr"/>
                <a:r>
                  <a:rPr lang="en-ID" sz="1400">
                    <a:latin typeface="Bernard MT Condensed" panose="02050806060905020404" pitchFamily="18" charset="0"/>
                  </a:rPr>
                  <a:t>LAPORAN</a:t>
                </a:r>
              </a:p>
            </xdr:txBody>
          </xdr:sp>
          <xdr:sp macro="" textlink="">
            <xdr:nvSpPr>
              <xdr:cNvPr id="26" name="TextBox 25">
                <a:extLst>
                  <a:ext uri="{FF2B5EF4-FFF2-40B4-BE49-F238E27FC236}"/>
                </a:extLst>
              </xdr:cNvPr>
              <xdr:cNvSpPr txBox="1"/>
            </xdr:nvSpPr>
            <xdr:spPr bwMode="auto">
              <a:xfrm>
                <a:off x="10595952" y="1724025"/>
                <a:ext cx="1028700" cy="323850"/>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t"/>
              <a:lstStyle/>
              <a:p>
                <a:pPr algn="ctr"/>
                <a:r>
                  <a:rPr lang="en-ID" sz="1400">
                    <a:latin typeface="Bernard MT Condensed" panose="02050806060905020404" pitchFamily="18" charset="0"/>
                  </a:rPr>
                  <a:t>IDENTITAS</a:t>
                </a:r>
              </a:p>
            </xdr:txBody>
          </xdr:sp>
          <xdr:sp macro="" textlink="">
            <xdr:nvSpPr>
              <xdr:cNvPr id="27" name="TextBox 26">
                <a:extLst>
                  <a:ext uri="{FF2B5EF4-FFF2-40B4-BE49-F238E27FC236}"/>
                </a:extLst>
              </xdr:cNvPr>
              <xdr:cNvSpPr txBox="1"/>
            </xdr:nvSpPr>
            <xdr:spPr bwMode="auto">
              <a:xfrm>
                <a:off x="10595952" y="2143125"/>
                <a:ext cx="1028700" cy="323850"/>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t"/>
              <a:lstStyle/>
              <a:p>
                <a:pPr algn="ctr"/>
                <a:r>
                  <a:rPr lang="en-ID" sz="1400">
                    <a:latin typeface="Bernard MT Condensed" panose="02050806060905020404" pitchFamily="18" charset="0"/>
                  </a:rPr>
                  <a:t>RKAP</a:t>
                </a:r>
                <a:r>
                  <a:rPr lang="en-ID" sz="1400" baseline="0">
                    <a:latin typeface="Bernard MT Condensed" panose="02050806060905020404" pitchFamily="18" charset="0"/>
                  </a:rPr>
                  <a:t> 360</a:t>
                </a:r>
                <a:endParaRPr lang="en-ID" sz="1400">
                  <a:latin typeface="Bernard MT Condensed" panose="02050806060905020404" pitchFamily="18" charset="0"/>
                </a:endParaRPr>
              </a:p>
            </xdr:txBody>
          </xdr:sp>
          <xdr:sp macro="" textlink="">
            <xdr:nvSpPr>
              <xdr:cNvPr id="24" name="TextBox 23">
                <a:extLst>
                  <a:ext uri="{FF2B5EF4-FFF2-40B4-BE49-F238E27FC236}"/>
                </a:extLst>
              </xdr:cNvPr>
              <xdr:cNvSpPr txBox="1"/>
            </xdr:nvSpPr>
            <xdr:spPr bwMode="auto">
              <a:xfrm>
                <a:off x="10595952" y="923925"/>
                <a:ext cx="1028700" cy="323850"/>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t"/>
              <a:lstStyle/>
              <a:p>
                <a:pPr algn="ctr"/>
                <a:r>
                  <a:rPr lang="en-ID" sz="1400">
                    <a:latin typeface="Bernard MT Condensed" panose="02050806060905020404" pitchFamily="18" charset="0"/>
                  </a:rPr>
                  <a:t>COVER</a:t>
                </a:r>
              </a:p>
            </xdr:txBody>
          </xdr:sp>
        </xdr:grpSp>
      </xdr:grpSp>
    </xdr:grpSp>
    <xdr:clientData/>
  </xdr:twoCellAnchor>
  <xdr:twoCellAnchor editAs="oneCell">
    <xdr:from>
      <xdr:col>7</xdr:col>
      <xdr:colOff>114299</xdr:colOff>
      <xdr:row>0</xdr:row>
      <xdr:rowOff>181365</xdr:rowOff>
    </xdr:from>
    <xdr:to>
      <xdr:col>20</xdr:col>
      <xdr:colOff>85724</xdr:colOff>
      <xdr:row>21</xdr:row>
      <xdr:rowOff>123825</xdr:rowOff>
    </xdr:to>
    <xdr:pic>
      <xdr:nvPicPr>
        <xdr:cNvPr id="3" name="Picture 2"/>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4381499" y="181365"/>
          <a:ext cx="7896225" cy="3942960"/>
        </a:xfrm>
        <a:prstGeom prst="rect">
          <a:avLst/>
        </a:prstGeom>
      </xdr:spPr>
    </xdr:pic>
    <xdr:clientData/>
  </xdr:twoCellAnchor>
  <xdr:twoCellAnchor>
    <xdr:from>
      <xdr:col>7</xdr:col>
      <xdr:colOff>266700</xdr:colOff>
      <xdr:row>18</xdr:row>
      <xdr:rowOff>0</xdr:rowOff>
    </xdr:from>
    <xdr:to>
      <xdr:col>11</xdr:col>
      <xdr:colOff>28575</xdr:colOff>
      <xdr:row>20</xdr:row>
      <xdr:rowOff>133351</xdr:rowOff>
    </xdr:to>
    <xdr:sp macro="" textlink="">
      <xdr:nvSpPr>
        <xdr:cNvPr id="41" name="Google Shape;170;p13"/>
        <xdr:cNvSpPr/>
      </xdr:nvSpPr>
      <xdr:spPr>
        <a:xfrm>
          <a:off x="4533900" y="3429000"/>
          <a:ext cx="2200275" cy="514351"/>
        </a:xfrm>
        <a:prstGeom prst="rect">
          <a:avLst/>
        </a:prstGeom>
        <a:solidFill>
          <a:schemeClr val="tx1"/>
        </a:solidFill>
        <a:ln w="25400" cap="flat" cmpd="sng">
          <a:noFill/>
          <a:prstDash val="solid"/>
          <a:round/>
          <a:headEnd type="none" w="sm" len="sm"/>
          <a:tailEnd type="none" w="sm" len="sm"/>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algn="ctr"/>
          <a:r>
            <a:rPr lang="en-US" sz="1600" i="0" u="none" strike="noStrike" cap="none">
              <a:solidFill>
                <a:schemeClr val="bg1"/>
              </a:solidFill>
              <a:latin typeface="Bernard MT Condensed" panose="02050806060905020404" pitchFamily="18" charset="0"/>
              <a:ea typeface="Candara"/>
              <a:cs typeface="Candara"/>
              <a:sym typeface="Candara"/>
            </a:rPr>
            <a:t>DIRJEN GTK </a:t>
          </a:r>
          <a:r>
            <a:rPr lang="en-ID" sz="1600" b="0" i="0" u="none" strike="noStrike" cap="none" baseline="0" smtClean="0">
              <a:solidFill>
                <a:schemeClr val="bg1"/>
              </a:solidFill>
              <a:latin typeface="Bernard MT Condensed" panose="02050806060905020404" pitchFamily="18" charset="0"/>
              <a:ea typeface="Arial"/>
              <a:cs typeface="Arial"/>
              <a:sym typeface="Arial"/>
            </a:rPr>
            <a:t>NOMOR 2626/B/HK.04.01/2023 </a:t>
          </a:r>
          <a:endParaRPr sz="1600" i="0" u="none" strike="noStrike" cap="none">
            <a:solidFill>
              <a:schemeClr val="bg1"/>
            </a:solidFill>
            <a:latin typeface="Bernard MT Condensed" panose="02050806060905020404" pitchFamily="18" charset="0"/>
            <a:ea typeface="Candara"/>
            <a:cs typeface="Candara"/>
            <a:sym typeface="Candara"/>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3</xdr:colOff>
      <xdr:row>0</xdr:row>
      <xdr:rowOff>7250</xdr:rowOff>
    </xdr:from>
    <xdr:to>
      <xdr:col>2</xdr:col>
      <xdr:colOff>1127119</xdr:colOff>
      <xdr:row>0</xdr:row>
      <xdr:rowOff>234536</xdr:rowOff>
    </xdr:to>
    <xdr:grpSp>
      <xdr:nvGrpSpPr>
        <xdr:cNvPr id="4" name="Group 3"/>
        <xdr:cNvGrpSpPr/>
      </xdr:nvGrpSpPr>
      <xdr:grpSpPr>
        <a:xfrm>
          <a:off x="424965" y="7250"/>
          <a:ext cx="1127116" cy="227286"/>
          <a:chOff x="654843" y="89046"/>
          <a:chExt cx="1571141" cy="303240"/>
        </a:xfrm>
      </xdr:grpSpPr>
      <xdr:sp macro="" textlink="">
        <xdr:nvSpPr>
          <xdr:cNvPr id="5" name="TextBox 4">
            <a:hlinkClick xmlns:r="http://schemas.openxmlformats.org/officeDocument/2006/relationships" r:id="rId1"/>
          </xdr:cNvPr>
          <xdr:cNvSpPr txBox="1"/>
        </xdr:nvSpPr>
        <xdr:spPr>
          <a:xfrm>
            <a:off x="654843" y="89149"/>
            <a:ext cx="760677" cy="303137"/>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050">
                <a:solidFill>
                  <a:schemeClr val="bg1"/>
                </a:solidFill>
                <a:latin typeface="Bernard MT Condensed" panose="02050806060905020404" pitchFamily="18" charset="0"/>
              </a:rPr>
              <a:t>MENU</a:t>
            </a:r>
          </a:p>
        </xdr:txBody>
      </xdr:sp>
      <xdr:sp macro="" textlink="">
        <xdr:nvSpPr>
          <xdr:cNvPr id="6" name="TextBox 5">
            <a:hlinkClick xmlns:r="http://schemas.openxmlformats.org/officeDocument/2006/relationships" r:id="rId2"/>
          </xdr:cNvPr>
          <xdr:cNvSpPr txBox="1"/>
        </xdr:nvSpPr>
        <xdr:spPr>
          <a:xfrm>
            <a:off x="1465308" y="89046"/>
            <a:ext cx="760676" cy="303135"/>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050">
                <a:solidFill>
                  <a:schemeClr val="bg1"/>
                </a:solidFill>
                <a:latin typeface="Bernard MT Condensed" panose="02050806060905020404" pitchFamily="18" charset="0"/>
              </a:rPr>
              <a:t>RKAP</a:t>
            </a:r>
          </a:p>
        </xdr:txBody>
      </xdr:sp>
    </xdr:grpSp>
    <xdr:clientData/>
  </xdr:twoCellAnchor>
  <xdr:twoCellAnchor>
    <xdr:from>
      <xdr:col>2</xdr:col>
      <xdr:colOff>1159559</xdr:colOff>
      <xdr:row>0</xdr:row>
      <xdr:rowOff>0</xdr:rowOff>
    </xdr:from>
    <xdr:to>
      <xdr:col>4</xdr:col>
      <xdr:colOff>140805</xdr:colOff>
      <xdr:row>0</xdr:row>
      <xdr:rowOff>227207</xdr:rowOff>
    </xdr:to>
    <xdr:sp macro="" textlink="">
      <xdr:nvSpPr>
        <xdr:cNvPr id="7" name="TextBox 6">
          <a:hlinkClick xmlns:r="http://schemas.openxmlformats.org/officeDocument/2006/relationships" r:id="rId3"/>
        </xdr:cNvPr>
        <xdr:cNvSpPr txBox="1"/>
      </xdr:nvSpPr>
      <xdr:spPr>
        <a:xfrm>
          <a:off x="1590255" y="0"/>
          <a:ext cx="596354" cy="227207"/>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050">
              <a:solidFill>
                <a:schemeClr val="bg1"/>
              </a:solidFill>
              <a:latin typeface="Bernard MT Condensed" panose="02050806060905020404" pitchFamily="18" charset="0"/>
            </a:rPr>
            <a:t>RUBRIK</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47629</xdr:colOff>
      <xdr:row>0</xdr:row>
      <xdr:rowOff>7939</xdr:rowOff>
    </xdr:from>
    <xdr:to>
      <xdr:col>8</xdr:col>
      <xdr:colOff>593330</xdr:colOff>
      <xdr:row>1</xdr:row>
      <xdr:rowOff>76397</xdr:rowOff>
    </xdr:to>
    <xdr:sp macro="" textlink="">
      <xdr:nvSpPr>
        <xdr:cNvPr id="8" name="TextBox 7">
          <a:hlinkClick xmlns:r="http://schemas.openxmlformats.org/officeDocument/2006/relationships" r:id="rId1"/>
        </xdr:cNvPr>
        <xdr:cNvSpPr txBox="1"/>
      </xdr:nvSpPr>
      <xdr:spPr>
        <a:xfrm>
          <a:off x="4627567" y="7939"/>
          <a:ext cx="545701" cy="227208"/>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solidFill>
                <a:schemeClr val="bg1"/>
              </a:solidFill>
              <a:latin typeface="Bernard MT Condensed" panose="02050806060905020404" pitchFamily="18" charset="0"/>
            </a:rPr>
            <a:t>MENU</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104775</xdr:colOff>
      <xdr:row>0</xdr:row>
      <xdr:rowOff>260639</xdr:rowOff>
    </xdr:to>
    <xdr:sp macro="" textlink="">
      <xdr:nvSpPr>
        <xdr:cNvPr id="7" name="TextBox 6">
          <a:hlinkClick xmlns:r="http://schemas.openxmlformats.org/officeDocument/2006/relationships" r:id="rId1"/>
        </xdr:cNvPr>
        <xdr:cNvSpPr txBox="1"/>
      </xdr:nvSpPr>
      <xdr:spPr bwMode="auto">
        <a:xfrm>
          <a:off x="352425" y="0"/>
          <a:ext cx="523875" cy="260639"/>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a:solidFill>
                <a:schemeClr val="bg1"/>
              </a:solidFill>
              <a:latin typeface="Bernard MT Condensed" panose="02050806060905020404" pitchFamily="18" charset="0"/>
            </a:rPr>
            <a:t>DATA</a:t>
          </a:r>
        </a:p>
      </xdr:txBody>
    </xdr:sp>
    <xdr:clientData/>
  </xdr:twoCellAnchor>
  <xdr:twoCellAnchor>
    <xdr:from>
      <xdr:col>14</xdr:col>
      <xdr:colOff>143438</xdr:colOff>
      <xdr:row>0</xdr:row>
      <xdr:rowOff>11200</xdr:rowOff>
    </xdr:from>
    <xdr:to>
      <xdr:col>19</xdr:col>
      <xdr:colOff>40907</xdr:colOff>
      <xdr:row>3</xdr:row>
      <xdr:rowOff>6436</xdr:rowOff>
    </xdr:to>
    <xdr:sp macro="" textlink="">
      <xdr:nvSpPr>
        <xdr:cNvPr id="8" name="TextBox 7"/>
        <xdr:cNvSpPr txBox="1"/>
      </xdr:nvSpPr>
      <xdr:spPr>
        <a:xfrm>
          <a:off x="11214850" y="11200"/>
          <a:ext cx="2486028" cy="633971"/>
        </a:xfrm>
        <a:prstGeom prst="rect">
          <a:avLst/>
        </a:prstGeom>
        <a:solidFill>
          <a:schemeClr val="tx1">
            <a:lumMod val="95000"/>
            <a:lumOff val="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050" b="1">
              <a:solidFill>
                <a:schemeClr val="bg1"/>
              </a:solidFill>
              <a:latin typeface="Arial" panose="020B0604020202020204" pitchFamily="34" charset="0"/>
              <a:cs typeface="Arial" panose="020B0604020202020204" pitchFamily="34" charset="0"/>
            </a:rPr>
            <a:t>CATATAN</a:t>
          </a:r>
          <a:r>
            <a:rPr lang="en-ID" sz="1050">
              <a:solidFill>
                <a:schemeClr val="bg1"/>
              </a:solidFill>
              <a:latin typeface="Arial" panose="020B0604020202020204" pitchFamily="34" charset="0"/>
              <a:cs typeface="Arial" panose="020B0604020202020204" pitchFamily="34" charset="0"/>
            </a:rPr>
            <a:t>:</a:t>
          </a:r>
        </a:p>
        <a:p>
          <a:r>
            <a:rPr lang="en-ID" sz="1050">
              <a:solidFill>
                <a:schemeClr val="bg1"/>
              </a:solidFill>
              <a:latin typeface="Arial" panose="020B0604020202020204" pitchFamily="34" charset="0"/>
              <a:cs typeface="Arial" panose="020B0604020202020204" pitchFamily="34" charset="0"/>
            </a:rPr>
            <a:t>    </a:t>
          </a:r>
          <a:r>
            <a:rPr lang="en-ID" sz="1050" baseline="0">
              <a:solidFill>
                <a:schemeClr val="bg1"/>
              </a:solidFill>
              <a:latin typeface="Arial" panose="020B0604020202020204" pitchFamily="34" charset="0"/>
              <a:cs typeface="Arial" panose="020B0604020202020204" pitchFamily="34" charset="0"/>
            </a:rPr>
            <a:t>Berikan cheklist (v) pada kolom </a:t>
          </a:r>
          <a:r>
            <a:rPr lang="en-ID" sz="1100" b="1" i="0" u="none" strike="noStrike" baseline="0">
              <a:solidFill>
                <a:schemeClr val="dk1"/>
              </a:solidFill>
              <a:effectLst/>
              <a:latin typeface="+mn-lt"/>
              <a:ea typeface="+mn-ea"/>
              <a:cs typeface="+mn-cs"/>
            </a:rPr>
            <a:t>    </a:t>
          </a:r>
        </a:p>
        <a:p>
          <a:r>
            <a:rPr lang="en-ID" sz="1100" b="1" i="0" u="none" strike="noStrike" baseline="0">
              <a:solidFill>
                <a:schemeClr val="dk1"/>
              </a:solidFill>
              <a:effectLst/>
              <a:latin typeface="+mn-lt"/>
              <a:ea typeface="+mn-ea"/>
              <a:cs typeface="+mn-cs"/>
            </a:rPr>
            <a:t>   </a:t>
          </a:r>
          <a:r>
            <a:rPr lang="en-ID" sz="1100" b="1" i="0" u="none" strike="noStrike">
              <a:solidFill>
                <a:schemeClr val="dk1"/>
              </a:solidFill>
              <a:effectLst/>
              <a:latin typeface="+mn-lt"/>
              <a:ea typeface="+mn-ea"/>
              <a:cs typeface="+mn-cs"/>
            </a:rPr>
            <a:t>S</a:t>
          </a:r>
          <a:r>
            <a:rPr lang="en-ID" sz="1050" baseline="0">
              <a:solidFill>
                <a:schemeClr val="bg1"/>
              </a:solidFill>
              <a:latin typeface="Arial" panose="020B0604020202020204" pitchFamily="34" charset="0"/>
              <a:cs typeface="Arial" panose="020B0604020202020204" pitchFamily="34" charset="0"/>
            </a:rPr>
            <a:t>indikator yang teridentifikasi </a:t>
          </a:r>
        </a:p>
      </xdr:txBody>
    </xdr:sp>
    <xdr:clientData/>
  </xdr:twoCellAnchor>
  <xdr:twoCellAnchor>
    <xdr:from>
      <xdr:col>13</xdr:col>
      <xdr:colOff>11206</xdr:colOff>
      <xdr:row>0</xdr:row>
      <xdr:rowOff>11206</xdr:rowOff>
    </xdr:from>
    <xdr:to>
      <xdr:col>14</xdr:col>
      <xdr:colOff>156883</xdr:colOff>
      <xdr:row>0</xdr:row>
      <xdr:rowOff>268941</xdr:rowOff>
    </xdr:to>
    <xdr:sp macro="" textlink="">
      <xdr:nvSpPr>
        <xdr:cNvPr id="10" name="TextBox 9">
          <a:hlinkClick xmlns:r="http://schemas.openxmlformats.org/officeDocument/2006/relationships" r:id="rId2"/>
        </xdr:cNvPr>
        <xdr:cNvSpPr txBox="1"/>
      </xdr:nvSpPr>
      <xdr:spPr bwMode="auto">
        <a:xfrm>
          <a:off x="10690412" y="11206"/>
          <a:ext cx="537883" cy="257735"/>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a:solidFill>
                <a:schemeClr val="bg1"/>
              </a:solidFill>
              <a:latin typeface="Bernard MT Condensed" panose="02050806060905020404" pitchFamily="18" charset="0"/>
            </a:rPr>
            <a:t>MENU</a:t>
          </a:r>
        </a:p>
      </xdr:txBody>
    </xdr:sp>
    <xdr:clientData/>
  </xdr:twoCellAnchor>
  <xdr:twoCellAnchor>
    <xdr:from>
      <xdr:col>1</xdr:col>
      <xdr:colOff>5043</xdr:colOff>
      <xdr:row>0</xdr:row>
      <xdr:rowOff>0</xdr:rowOff>
    </xdr:from>
    <xdr:to>
      <xdr:col>9</xdr:col>
      <xdr:colOff>11206</xdr:colOff>
      <xdr:row>0</xdr:row>
      <xdr:rowOff>260639</xdr:rowOff>
    </xdr:to>
    <xdr:grpSp>
      <xdr:nvGrpSpPr>
        <xdr:cNvPr id="13" name="Group 12"/>
        <xdr:cNvGrpSpPr/>
      </xdr:nvGrpSpPr>
      <xdr:grpSpPr>
        <a:xfrm>
          <a:off x="357468" y="0"/>
          <a:ext cx="8359588" cy="260639"/>
          <a:chOff x="352425" y="0"/>
          <a:chExt cx="7951134" cy="260639"/>
        </a:xfrm>
      </xdr:grpSpPr>
      <xdr:sp macro="" textlink="">
        <xdr:nvSpPr>
          <xdr:cNvPr id="9" name="TextBox 8">
            <a:hlinkClick xmlns:r="http://schemas.openxmlformats.org/officeDocument/2006/relationships" r:id="rId1"/>
          </xdr:cNvPr>
          <xdr:cNvSpPr txBox="1"/>
        </xdr:nvSpPr>
        <xdr:spPr bwMode="auto">
          <a:xfrm>
            <a:off x="352425" y="0"/>
            <a:ext cx="519393" cy="260639"/>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a:solidFill>
                  <a:schemeClr val="bg1"/>
                </a:solidFill>
                <a:latin typeface="Bernard MT Condensed" panose="02050806060905020404" pitchFamily="18" charset="0"/>
              </a:rPr>
              <a:t>DATA</a:t>
            </a:r>
          </a:p>
        </xdr:txBody>
      </xdr:sp>
      <xdr:grpSp>
        <xdr:nvGrpSpPr>
          <xdr:cNvPr id="12" name="Group 11"/>
          <xdr:cNvGrpSpPr/>
        </xdr:nvGrpSpPr>
        <xdr:grpSpPr>
          <a:xfrm>
            <a:off x="891987" y="0"/>
            <a:ext cx="7411572" cy="257735"/>
            <a:chOff x="914400" y="0"/>
            <a:chExt cx="7062940" cy="264459"/>
          </a:xfrm>
        </xdr:grpSpPr>
        <xdr:grpSp>
          <xdr:nvGrpSpPr>
            <xdr:cNvPr id="2" name="Group 1"/>
            <xdr:cNvGrpSpPr/>
          </xdr:nvGrpSpPr>
          <xdr:grpSpPr>
            <a:xfrm>
              <a:off x="914400" y="0"/>
              <a:ext cx="5629835" cy="257735"/>
              <a:chOff x="2547938" y="0"/>
              <a:chExt cx="8608212" cy="250031"/>
            </a:xfrm>
          </xdr:grpSpPr>
          <xdr:sp macro="" textlink="">
            <xdr:nvSpPr>
              <xdr:cNvPr id="3" name="TextBox 2">
                <a:hlinkClick xmlns:r="http://schemas.openxmlformats.org/officeDocument/2006/relationships" r:id="rId3"/>
              </xdr:cNvPr>
              <xdr:cNvSpPr txBox="1"/>
            </xdr:nvSpPr>
            <xdr:spPr>
              <a:xfrm>
                <a:off x="2547938" y="0"/>
                <a:ext cx="2119305" cy="250031"/>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b="1">
                    <a:solidFill>
                      <a:schemeClr val="bg1"/>
                    </a:solidFill>
                    <a:latin typeface="Arial Narrow" panose="020B0606020202030204" pitchFamily="34" charset="0"/>
                  </a:rPr>
                  <a:t>PEDAGOGIK</a:t>
                </a:r>
              </a:p>
            </xdr:txBody>
          </xdr:sp>
          <xdr:sp macro="" textlink="">
            <xdr:nvSpPr>
              <xdr:cNvPr id="4" name="TextBox 3">
                <a:hlinkClick xmlns:r="http://schemas.openxmlformats.org/officeDocument/2006/relationships" r:id="rId4"/>
              </xdr:cNvPr>
              <xdr:cNvSpPr txBox="1"/>
            </xdr:nvSpPr>
            <xdr:spPr>
              <a:xfrm>
                <a:off x="4726781" y="0"/>
                <a:ext cx="2119305" cy="250031"/>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b="1">
                    <a:solidFill>
                      <a:schemeClr val="bg1"/>
                    </a:solidFill>
                    <a:latin typeface="Arial Narrow" panose="020B0606020202030204" pitchFamily="34" charset="0"/>
                  </a:rPr>
                  <a:t>KEPRIBADIAN</a:t>
                </a:r>
              </a:p>
            </xdr:txBody>
          </xdr:sp>
          <xdr:sp macro="" textlink="">
            <xdr:nvSpPr>
              <xdr:cNvPr id="5" name="TextBox 4">
                <a:hlinkClick xmlns:r="http://schemas.openxmlformats.org/officeDocument/2006/relationships" r:id="rId5"/>
              </xdr:cNvPr>
              <xdr:cNvSpPr txBox="1"/>
            </xdr:nvSpPr>
            <xdr:spPr>
              <a:xfrm>
                <a:off x="6881813" y="0"/>
                <a:ext cx="2119305" cy="250031"/>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b="1">
                    <a:solidFill>
                      <a:schemeClr val="bg1"/>
                    </a:solidFill>
                    <a:latin typeface="Arial Narrow" panose="020B0606020202030204" pitchFamily="34" charset="0"/>
                  </a:rPr>
                  <a:t>SOSIAL</a:t>
                </a:r>
              </a:p>
            </xdr:txBody>
          </xdr:sp>
          <xdr:sp macro="" textlink="">
            <xdr:nvSpPr>
              <xdr:cNvPr id="6" name="TextBox 5">
                <a:hlinkClick xmlns:r="http://schemas.openxmlformats.org/officeDocument/2006/relationships" r:id="rId6"/>
              </xdr:cNvPr>
              <xdr:cNvSpPr txBox="1"/>
            </xdr:nvSpPr>
            <xdr:spPr>
              <a:xfrm>
                <a:off x="9036845" y="0"/>
                <a:ext cx="2119305" cy="250031"/>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b="1">
                    <a:solidFill>
                      <a:schemeClr val="bg1"/>
                    </a:solidFill>
                    <a:latin typeface="Arial Narrow" panose="020B0606020202030204" pitchFamily="34" charset="0"/>
                  </a:rPr>
                  <a:t>PROFESIONAL</a:t>
                </a:r>
              </a:p>
            </xdr:txBody>
          </xdr:sp>
        </xdr:grpSp>
        <xdr:sp macro="" textlink="">
          <xdr:nvSpPr>
            <xdr:cNvPr id="11" name="TextBox 10">
              <a:hlinkClick xmlns:r="http://schemas.openxmlformats.org/officeDocument/2006/relationships" r:id="rId7"/>
            </xdr:cNvPr>
            <xdr:cNvSpPr txBox="1"/>
          </xdr:nvSpPr>
          <xdr:spPr>
            <a:xfrm>
              <a:off x="6591299" y="6724"/>
              <a:ext cx="1386041" cy="257735"/>
            </a:xfrm>
            <a:prstGeom prst="rect">
              <a:avLst/>
            </a:prstGeom>
            <a:solidFill>
              <a:schemeClr val="accent1">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b="1">
                  <a:solidFill>
                    <a:schemeClr val="bg1"/>
                  </a:solidFill>
                  <a:latin typeface="Arial Narrow" panose="020B0606020202030204" pitchFamily="34" charset="0"/>
                </a:rPr>
                <a:t>REKAPITULASI</a:t>
              </a: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19050</xdr:colOff>
      <xdr:row>0</xdr:row>
      <xdr:rowOff>0</xdr:rowOff>
    </xdr:from>
    <xdr:to>
      <xdr:col>3</xdr:col>
      <xdr:colOff>123825</xdr:colOff>
      <xdr:row>0</xdr:row>
      <xdr:rowOff>260639</xdr:rowOff>
    </xdr:to>
    <xdr:sp macro="" textlink="">
      <xdr:nvSpPr>
        <xdr:cNvPr id="2" name="TextBox 1">
          <a:hlinkClick xmlns:r="http://schemas.openxmlformats.org/officeDocument/2006/relationships" r:id="rId1"/>
        </xdr:cNvPr>
        <xdr:cNvSpPr txBox="1"/>
      </xdr:nvSpPr>
      <xdr:spPr bwMode="auto">
        <a:xfrm>
          <a:off x="371475" y="0"/>
          <a:ext cx="523875" cy="260639"/>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a:solidFill>
                <a:schemeClr val="bg1"/>
              </a:solidFill>
              <a:latin typeface="Bernard MT Condensed" panose="02050806060905020404" pitchFamily="18" charset="0"/>
            </a:rPr>
            <a:t>DATA</a:t>
          </a:r>
        </a:p>
      </xdr:txBody>
    </xdr:sp>
    <xdr:clientData/>
  </xdr:twoCellAnchor>
  <xdr:twoCellAnchor>
    <xdr:from>
      <xdr:col>15</xdr:col>
      <xdr:colOff>8966</xdr:colOff>
      <xdr:row>0</xdr:row>
      <xdr:rowOff>0</xdr:rowOff>
    </xdr:from>
    <xdr:to>
      <xdr:col>15</xdr:col>
      <xdr:colOff>2494994</xdr:colOff>
      <xdr:row>2</xdr:row>
      <xdr:rowOff>168088</xdr:rowOff>
    </xdr:to>
    <xdr:sp macro="" textlink="">
      <xdr:nvSpPr>
        <xdr:cNvPr id="8" name="TextBox 7"/>
        <xdr:cNvSpPr txBox="1"/>
      </xdr:nvSpPr>
      <xdr:spPr>
        <a:xfrm>
          <a:off x="10777819" y="0"/>
          <a:ext cx="2486028" cy="616323"/>
        </a:xfrm>
        <a:prstGeom prst="rect">
          <a:avLst/>
        </a:prstGeom>
        <a:solidFill>
          <a:schemeClr val="tx1">
            <a:lumMod val="95000"/>
            <a:lumOff val="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050" b="1">
              <a:solidFill>
                <a:schemeClr val="bg1"/>
              </a:solidFill>
              <a:latin typeface="Arial" panose="020B0604020202020204" pitchFamily="34" charset="0"/>
              <a:cs typeface="Arial" panose="020B0604020202020204" pitchFamily="34" charset="0"/>
            </a:rPr>
            <a:t>CATATAN</a:t>
          </a:r>
          <a:r>
            <a:rPr lang="en-ID" sz="1050">
              <a:solidFill>
                <a:schemeClr val="bg1"/>
              </a:solidFill>
              <a:latin typeface="Arial" panose="020B0604020202020204" pitchFamily="34" charset="0"/>
              <a:cs typeface="Arial" panose="020B0604020202020204" pitchFamily="34" charset="0"/>
            </a:rPr>
            <a:t>:</a:t>
          </a:r>
        </a:p>
        <a:p>
          <a:r>
            <a:rPr lang="en-ID" sz="1050">
              <a:solidFill>
                <a:schemeClr val="bg1"/>
              </a:solidFill>
              <a:latin typeface="Arial" panose="020B0604020202020204" pitchFamily="34" charset="0"/>
              <a:cs typeface="Arial" panose="020B0604020202020204" pitchFamily="34" charset="0"/>
            </a:rPr>
            <a:t>    </a:t>
          </a:r>
          <a:r>
            <a:rPr lang="en-ID" sz="1050" baseline="0">
              <a:solidFill>
                <a:schemeClr val="bg1"/>
              </a:solidFill>
              <a:latin typeface="Arial" panose="020B0604020202020204" pitchFamily="34" charset="0"/>
              <a:cs typeface="Arial" panose="020B0604020202020204" pitchFamily="34" charset="0"/>
            </a:rPr>
            <a:t>Berikan cheklist (v) pada kolom </a:t>
          </a:r>
          <a:r>
            <a:rPr lang="en-ID" sz="1100" b="1" i="0" u="none" strike="noStrike" baseline="0">
              <a:solidFill>
                <a:schemeClr val="dk1"/>
              </a:solidFill>
              <a:effectLst/>
              <a:latin typeface="+mn-lt"/>
              <a:ea typeface="+mn-ea"/>
              <a:cs typeface="+mn-cs"/>
            </a:rPr>
            <a:t>    </a:t>
          </a:r>
        </a:p>
        <a:p>
          <a:r>
            <a:rPr lang="en-ID" sz="1100" b="1" i="0" u="none" strike="noStrike" baseline="0">
              <a:solidFill>
                <a:schemeClr val="dk1"/>
              </a:solidFill>
              <a:effectLst/>
              <a:latin typeface="+mn-lt"/>
              <a:ea typeface="+mn-ea"/>
              <a:cs typeface="+mn-cs"/>
            </a:rPr>
            <a:t>   </a:t>
          </a:r>
          <a:r>
            <a:rPr lang="en-ID" sz="1100" b="1" i="0" u="none" strike="noStrike">
              <a:solidFill>
                <a:schemeClr val="dk1"/>
              </a:solidFill>
              <a:effectLst/>
              <a:latin typeface="+mn-lt"/>
              <a:ea typeface="+mn-ea"/>
              <a:cs typeface="+mn-cs"/>
            </a:rPr>
            <a:t>S</a:t>
          </a:r>
          <a:r>
            <a:rPr lang="en-ID" sz="1050" baseline="0">
              <a:solidFill>
                <a:schemeClr val="bg1"/>
              </a:solidFill>
              <a:latin typeface="Arial" panose="020B0604020202020204" pitchFamily="34" charset="0"/>
              <a:cs typeface="Arial" panose="020B0604020202020204" pitchFamily="34" charset="0"/>
            </a:rPr>
            <a:t>indikator yang teridentifikasi </a:t>
          </a:r>
        </a:p>
      </xdr:txBody>
    </xdr:sp>
    <xdr:clientData/>
  </xdr:twoCellAnchor>
  <xdr:twoCellAnchor>
    <xdr:from>
      <xdr:col>3</xdr:col>
      <xdr:colOff>123266</xdr:colOff>
      <xdr:row>0</xdr:row>
      <xdr:rowOff>0</xdr:rowOff>
    </xdr:from>
    <xdr:to>
      <xdr:col>8</xdr:col>
      <xdr:colOff>923368</xdr:colOff>
      <xdr:row>0</xdr:row>
      <xdr:rowOff>257735</xdr:rowOff>
    </xdr:to>
    <xdr:grpSp>
      <xdr:nvGrpSpPr>
        <xdr:cNvPr id="10" name="Group 9"/>
        <xdr:cNvGrpSpPr/>
      </xdr:nvGrpSpPr>
      <xdr:grpSpPr>
        <a:xfrm>
          <a:off x="1313891" y="0"/>
          <a:ext cx="7419977" cy="257735"/>
          <a:chOff x="914400" y="0"/>
          <a:chExt cx="7062940" cy="264459"/>
        </a:xfrm>
      </xdr:grpSpPr>
      <xdr:grpSp>
        <xdr:nvGrpSpPr>
          <xdr:cNvPr id="11" name="Group 10"/>
          <xdr:cNvGrpSpPr/>
        </xdr:nvGrpSpPr>
        <xdr:grpSpPr>
          <a:xfrm>
            <a:off x="914400" y="0"/>
            <a:ext cx="5629835" cy="257735"/>
            <a:chOff x="2547938" y="0"/>
            <a:chExt cx="8608212" cy="250031"/>
          </a:xfrm>
        </xdr:grpSpPr>
        <xdr:sp macro="" textlink="">
          <xdr:nvSpPr>
            <xdr:cNvPr id="13" name="TextBox 12">
              <a:hlinkClick xmlns:r="http://schemas.openxmlformats.org/officeDocument/2006/relationships" r:id="rId2"/>
            </xdr:cNvPr>
            <xdr:cNvSpPr txBox="1"/>
          </xdr:nvSpPr>
          <xdr:spPr>
            <a:xfrm>
              <a:off x="2547938" y="0"/>
              <a:ext cx="2119305" cy="250031"/>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b="1">
                  <a:solidFill>
                    <a:schemeClr val="bg1"/>
                  </a:solidFill>
                  <a:latin typeface="Arial Narrow" panose="020B0606020202030204" pitchFamily="34" charset="0"/>
                </a:rPr>
                <a:t>PEDAGOGIK</a:t>
              </a:r>
            </a:p>
          </xdr:txBody>
        </xdr:sp>
        <xdr:sp macro="" textlink="">
          <xdr:nvSpPr>
            <xdr:cNvPr id="14" name="TextBox 13">
              <a:hlinkClick xmlns:r="http://schemas.openxmlformats.org/officeDocument/2006/relationships" r:id="rId3"/>
            </xdr:cNvPr>
            <xdr:cNvSpPr txBox="1"/>
          </xdr:nvSpPr>
          <xdr:spPr>
            <a:xfrm>
              <a:off x="4726781" y="0"/>
              <a:ext cx="2119305" cy="250031"/>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b="1">
                  <a:solidFill>
                    <a:schemeClr val="bg1"/>
                  </a:solidFill>
                  <a:latin typeface="Arial Narrow" panose="020B0606020202030204" pitchFamily="34" charset="0"/>
                </a:rPr>
                <a:t>KEPRIBADIAN</a:t>
              </a:r>
            </a:p>
          </xdr:txBody>
        </xdr:sp>
        <xdr:sp macro="" textlink="">
          <xdr:nvSpPr>
            <xdr:cNvPr id="15" name="TextBox 14">
              <a:hlinkClick xmlns:r="http://schemas.openxmlformats.org/officeDocument/2006/relationships" r:id="rId4"/>
            </xdr:cNvPr>
            <xdr:cNvSpPr txBox="1"/>
          </xdr:nvSpPr>
          <xdr:spPr>
            <a:xfrm>
              <a:off x="6881813" y="0"/>
              <a:ext cx="2119305" cy="250031"/>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b="1">
                  <a:solidFill>
                    <a:schemeClr val="bg1"/>
                  </a:solidFill>
                  <a:latin typeface="Arial Narrow" panose="020B0606020202030204" pitchFamily="34" charset="0"/>
                </a:rPr>
                <a:t>SOSIAL</a:t>
              </a:r>
            </a:p>
          </xdr:txBody>
        </xdr:sp>
        <xdr:sp macro="" textlink="">
          <xdr:nvSpPr>
            <xdr:cNvPr id="16" name="TextBox 15">
              <a:hlinkClick xmlns:r="http://schemas.openxmlformats.org/officeDocument/2006/relationships" r:id="rId5"/>
            </xdr:cNvPr>
            <xdr:cNvSpPr txBox="1"/>
          </xdr:nvSpPr>
          <xdr:spPr>
            <a:xfrm>
              <a:off x="9036845" y="0"/>
              <a:ext cx="2119305" cy="250031"/>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b="1">
                  <a:solidFill>
                    <a:schemeClr val="bg1"/>
                  </a:solidFill>
                  <a:latin typeface="Arial Narrow" panose="020B0606020202030204" pitchFamily="34" charset="0"/>
                </a:rPr>
                <a:t>PROFESIONAL</a:t>
              </a:r>
            </a:p>
          </xdr:txBody>
        </xdr:sp>
      </xdr:grpSp>
      <xdr:sp macro="" textlink="">
        <xdr:nvSpPr>
          <xdr:cNvPr id="12" name="TextBox 11">
            <a:hlinkClick xmlns:r="http://schemas.openxmlformats.org/officeDocument/2006/relationships" r:id="rId6"/>
          </xdr:cNvPr>
          <xdr:cNvSpPr txBox="1"/>
        </xdr:nvSpPr>
        <xdr:spPr>
          <a:xfrm>
            <a:off x="6591299" y="6724"/>
            <a:ext cx="1386041" cy="257735"/>
          </a:xfrm>
          <a:prstGeom prst="rect">
            <a:avLst/>
          </a:prstGeom>
          <a:solidFill>
            <a:schemeClr val="accent1">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b="1">
                <a:solidFill>
                  <a:schemeClr val="bg1"/>
                </a:solidFill>
                <a:latin typeface="Arial Narrow" panose="020B0606020202030204" pitchFamily="34" charset="0"/>
              </a:rPr>
              <a:t>REKAPITULASI</a:t>
            </a:r>
          </a:p>
        </xdr:txBody>
      </xdr:sp>
    </xdr:grpSp>
    <xdr:clientData/>
  </xdr:twoCellAnchor>
  <xdr:twoCellAnchor>
    <xdr:from>
      <xdr:col>10</xdr:col>
      <xdr:colOff>0</xdr:colOff>
      <xdr:row>0</xdr:row>
      <xdr:rowOff>0</xdr:rowOff>
    </xdr:from>
    <xdr:to>
      <xdr:col>14</xdr:col>
      <xdr:colOff>145677</xdr:colOff>
      <xdr:row>0</xdr:row>
      <xdr:rowOff>257735</xdr:rowOff>
    </xdr:to>
    <xdr:sp macro="" textlink="">
      <xdr:nvSpPr>
        <xdr:cNvPr id="17" name="TextBox 16">
          <a:hlinkClick xmlns:r="http://schemas.openxmlformats.org/officeDocument/2006/relationships" r:id="rId7"/>
        </xdr:cNvPr>
        <xdr:cNvSpPr txBox="1"/>
      </xdr:nvSpPr>
      <xdr:spPr bwMode="auto">
        <a:xfrm>
          <a:off x="8819029" y="0"/>
          <a:ext cx="537883" cy="257735"/>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a:solidFill>
                <a:schemeClr val="bg1"/>
              </a:solidFill>
              <a:latin typeface="Bernard MT Condensed" panose="02050806060905020404" pitchFamily="18" charset="0"/>
            </a:rPr>
            <a:t>MENU</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8966</xdr:colOff>
      <xdr:row>0</xdr:row>
      <xdr:rowOff>0</xdr:rowOff>
    </xdr:from>
    <xdr:to>
      <xdr:col>15</xdr:col>
      <xdr:colOff>2494994</xdr:colOff>
      <xdr:row>2</xdr:row>
      <xdr:rowOff>185736</xdr:rowOff>
    </xdr:to>
    <xdr:sp macro="" textlink="">
      <xdr:nvSpPr>
        <xdr:cNvPr id="8" name="TextBox 7"/>
        <xdr:cNvSpPr txBox="1"/>
      </xdr:nvSpPr>
      <xdr:spPr>
        <a:xfrm>
          <a:off x="8381441" y="0"/>
          <a:ext cx="2486028" cy="633411"/>
        </a:xfrm>
        <a:prstGeom prst="rect">
          <a:avLst/>
        </a:prstGeom>
        <a:solidFill>
          <a:schemeClr val="tx1">
            <a:lumMod val="95000"/>
            <a:lumOff val="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050" b="1">
              <a:solidFill>
                <a:schemeClr val="bg1"/>
              </a:solidFill>
              <a:latin typeface="Arial" panose="020B0604020202020204" pitchFamily="34" charset="0"/>
              <a:cs typeface="Arial" panose="020B0604020202020204" pitchFamily="34" charset="0"/>
            </a:rPr>
            <a:t>CATATAN</a:t>
          </a:r>
          <a:r>
            <a:rPr lang="en-ID" sz="1050">
              <a:solidFill>
                <a:schemeClr val="bg1"/>
              </a:solidFill>
              <a:latin typeface="Arial" panose="020B0604020202020204" pitchFamily="34" charset="0"/>
              <a:cs typeface="Arial" panose="020B0604020202020204" pitchFamily="34" charset="0"/>
            </a:rPr>
            <a:t>:</a:t>
          </a:r>
        </a:p>
        <a:p>
          <a:r>
            <a:rPr lang="en-ID" sz="1050">
              <a:solidFill>
                <a:schemeClr val="bg1"/>
              </a:solidFill>
              <a:latin typeface="Arial" panose="020B0604020202020204" pitchFamily="34" charset="0"/>
              <a:cs typeface="Arial" panose="020B0604020202020204" pitchFamily="34" charset="0"/>
            </a:rPr>
            <a:t>    </a:t>
          </a:r>
          <a:r>
            <a:rPr lang="en-ID" sz="1050" baseline="0">
              <a:solidFill>
                <a:schemeClr val="bg1"/>
              </a:solidFill>
              <a:latin typeface="Arial" panose="020B0604020202020204" pitchFamily="34" charset="0"/>
              <a:cs typeface="Arial" panose="020B0604020202020204" pitchFamily="34" charset="0"/>
            </a:rPr>
            <a:t>Berikan cheklist (v) pada kolom </a:t>
          </a:r>
          <a:r>
            <a:rPr lang="en-ID" sz="1100" b="1" i="0" u="none" strike="noStrike" baseline="0">
              <a:solidFill>
                <a:schemeClr val="dk1"/>
              </a:solidFill>
              <a:effectLst/>
              <a:latin typeface="+mn-lt"/>
              <a:ea typeface="+mn-ea"/>
              <a:cs typeface="+mn-cs"/>
            </a:rPr>
            <a:t>    </a:t>
          </a:r>
        </a:p>
        <a:p>
          <a:r>
            <a:rPr lang="en-ID" sz="1100" b="1" i="0" u="none" strike="noStrike" baseline="0">
              <a:solidFill>
                <a:schemeClr val="dk1"/>
              </a:solidFill>
              <a:effectLst/>
              <a:latin typeface="+mn-lt"/>
              <a:ea typeface="+mn-ea"/>
              <a:cs typeface="+mn-cs"/>
            </a:rPr>
            <a:t>   </a:t>
          </a:r>
          <a:r>
            <a:rPr lang="en-ID" sz="1100" b="1" i="0" u="none" strike="noStrike">
              <a:solidFill>
                <a:schemeClr val="dk1"/>
              </a:solidFill>
              <a:effectLst/>
              <a:latin typeface="+mn-lt"/>
              <a:ea typeface="+mn-ea"/>
              <a:cs typeface="+mn-cs"/>
            </a:rPr>
            <a:t>S</a:t>
          </a:r>
          <a:r>
            <a:rPr lang="en-ID" sz="1050" baseline="0">
              <a:solidFill>
                <a:schemeClr val="bg1"/>
              </a:solidFill>
              <a:latin typeface="Arial" panose="020B0604020202020204" pitchFamily="34" charset="0"/>
              <a:cs typeface="Arial" panose="020B0604020202020204" pitchFamily="34" charset="0"/>
            </a:rPr>
            <a:t>indikator yang teridentifikasi </a:t>
          </a:r>
        </a:p>
      </xdr:txBody>
    </xdr:sp>
    <xdr:clientData/>
  </xdr:twoCellAnchor>
  <xdr:twoCellAnchor>
    <xdr:from>
      <xdr:col>1</xdr:col>
      <xdr:colOff>0</xdr:colOff>
      <xdr:row>0</xdr:row>
      <xdr:rowOff>0</xdr:rowOff>
    </xdr:from>
    <xdr:to>
      <xdr:col>9</xdr:col>
      <xdr:colOff>17369</xdr:colOff>
      <xdr:row>0</xdr:row>
      <xdr:rowOff>260639</xdr:rowOff>
    </xdr:to>
    <xdr:grpSp>
      <xdr:nvGrpSpPr>
        <xdr:cNvPr id="21" name="Group 20"/>
        <xdr:cNvGrpSpPr/>
      </xdr:nvGrpSpPr>
      <xdr:grpSpPr>
        <a:xfrm>
          <a:off x="352425" y="0"/>
          <a:ext cx="8380319" cy="260639"/>
          <a:chOff x="352425" y="0"/>
          <a:chExt cx="7951134" cy="260639"/>
        </a:xfrm>
      </xdr:grpSpPr>
      <xdr:sp macro="" textlink="">
        <xdr:nvSpPr>
          <xdr:cNvPr id="22" name="TextBox 21">
            <a:hlinkClick xmlns:r="http://schemas.openxmlformats.org/officeDocument/2006/relationships" r:id="rId1"/>
          </xdr:cNvPr>
          <xdr:cNvSpPr txBox="1"/>
        </xdr:nvSpPr>
        <xdr:spPr bwMode="auto">
          <a:xfrm>
            <a:off x="352425" y="0"/>
            <a:ext cx="519393" cy="260639"/>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a:solidFill>
                  <a:schemeClr val="bg1"/>
                </a:solidFill>
                <a:latin typeface="Bernard MT Condensed" panose="02050806060905020404" pitchFamily="18" charset="0"/>
              </a:rPr>
              <a:t>DATA</a:t>
            </a:r>
          </a:p>
        </xdr:txBody>
      </xdr:sp>
      <xdr:grpSp>
        <xdr:nvGrpSpPr>
          <xdr:cNvPr id="23" name="Group 22"/>
          <xdr:cNvGrpSpPr/>
        </xdr:nvGrpSpPr>
        <xdr:grpSpPr>
          <a:xfrm>
            <a:off x="891987" y="0"/>
            <a:ext cx="7411572" cy="257735"/>
            <a:chOff x="914400" y="0"/>
            <a:chExt cx="7062940" cy="264459"/>
          </a:xfrm>
        </xdr:grpSpPr>
        <xdr:grpSp>
          <xdr:nvGrpSpPr>
            <xdr:cNvPr id="24" name="Group 23"/>
            <xdr:cNvGrpSpPr/>
          </xdr:nvGrpSpPr>
          <xdr:grpSpPr>
            <a:xfrm>
              <a:off x="914400" y="0"/>
              <a:ext cx="5629835" cy="257735"/>
              <a:chOff x="2547938" y="0"/>
              <a:chExt cx="8608212" cy="250031"/>
            </a:xfrm>
          </xdr:grpSpPr>
          <xdr:sp macro="" textlink="">
            <xdr:nvSpPr>
              <xdr:cNvPr id="26" name="TextBox 25">
                <a:hlinkClick xmlns:r="http://schemas.openxmlformats.org/officeDocument/2006/relationships" r:id="rId2"/>
              </xdr:cNvPr>
              <xdr:cNvSpPr txBox="1"/>
            </xdr:nvSpPr>
            <xdr:spPr>
              <a:xfrm>
                <a:off x="2547938" y="0"/>
                <a:ext cx="2119305" cy="250031"/>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b="1">
                    <a:solidFill>
                      <a:schemeClr val="bg1"/>
                    </a:solidFill>
                    <a:latin typeface="Arial Narrow" panose="020B0606020202030204" pitchFamily="34" charset="0"/>
                  </a:rPr>
                  <a:t>PEDAGOGIK</a:t>
                </a:r>
              </a:p>
            </xdr:txBody>
          </xdr:sp>
          <xdr:sp macro="" textlink="">
            <xdr:nvSpPr>
              <xdr:cNvPr id="27" name="TextBox 26">
                <a:hlinkClick xmlns:r="http://schemas.openxmlformats.org/officeDocument/2006/relationships" r:id="rId3"/>
              </xdr:cNvPr>
              <xdr:cNvSpPr txBox="1"/>
            </xdr:nvSpPr>
            <xdr:spPr>
              <a:xfrm>
                <a:off x="4726781" y="0"/>
                <a:ext cx="2119305" cy="250031"/>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b="1">
                    <a:solidFill>
                      <a:schemeClr val="bg1"/>
                    </a:solidFill>
                    <a:latin typeface="Arial Narrow" panose="020B0606020202030204" pitchFamily="34" charset="0"/>
                  </a:rPr>
                  <a:t>KEPRIBADIAN</a:t>
                </a:r>
              </a:p>
            </xdr:txBody>
          </xdr:sp>
          <xdr:sp macro="" textlink="">
            <xdr:nvSpPr>
              <xdr:cNvPr id="28" name="TextBox 27">
                <a:hlinkClick xmlns:r="http://schemas.openxmlformats.org/officeDocument/2006/relationships" r:id="rId4"/>
              </xdr:cNvPr>
              <xdr:cNvSpPr txBox="1"/>
            </xdr:nvSpPr>
            <xdr:spPr>
              <a:xfrm>
                <a:off x="6881813" y="0"/>
                <a:ext cx="2119305" cy="250031"/>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b="1">
                    <a:solidFill>
                      <a:schemeClr val="bg1"/>
                    </a:solidFill>
                    <a:latin typeface="Arial Narrow" panose="020B0606020202030204" pitchFamily="34" charset="0"/>
                  </a:rPr>
                  <a:t>SOSIAL</a:t>
                </a:r>
              </a:p>
            </xdr:txBody>
          </xdr:sp>
          <xdr:sp macro="" textlink="">
            <xdr:nvSpPr>
              <xdr:cNvPr id="29" name="TextBox 28">
                <a:hlinkClick xmlns:r="http://schemas.openxmlformats.org/officeDocument/2006/relationships" r:id="rId5"/>
              </xdr:cNvPr>
              <xdr:cNvSpPr txBox="1"/>
            </xdr:nvSpPr>
            <xdr:spPr>
              <a:xfrm>
                <a:off x="9036845" y="0"/>
                <a:ext cx="2119305" cy="250031"/>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b="1">
                    <a:solidFill>
                      <a:schemeClr val="bg1"/>
                    </a:solidFill>
                    <a:latin typeface="Arial Narrow" panose="020B0606020202030204" pitchFamily="34" charset="0"/>
                  </a:rPr>
                  <a:t>PROFESIONAL</a:t>
                </a:r>
              </a:p>
            </xdr:txBody>
          </xdr:sp>
        </xdr:grpSp>
        <xdr:sp macro="" textlink="">
          <xdr:nvSpPr>
            <xdr:cNvPr id="25" name="TextBox 24">
              <a:hlinkClick xmlns:r="http://schemas.openxmlformats.org/officeDocument/2006/relationships" r:id="rId6"/>
            </xdr:cNvPr>
            <xdr:cNvSpPr txBox="1"/>
          </xdr:nvSpPr>
          <xdr:spPr>
            <a:xfrm>
              <a:off x="6591299" y="6724"/>
              <a:ext cx="1386041" cy="257735"/>
            </a:xfrm>
            <a:prstGeom prst="rect">
              <a:avLst/>
            </a:prstGeom>
            <a:solidFill>
              <a:schemeClr val="accent1">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b="1">
                  <a:solidFill>
                    <a:schemeClr val="bg1"/>
                  </a:solidFill>
                  <a:latin typeface="Arial Narrow" panose="020B0606020202030204" pitchFamily="34" charset="0"/>
                </a:rPr>
                <a:t>REKAPITULASI</a:t>
              </a:r>
            </a:p>
          </xdr:txBody>
        </xdr:sp>
      </xdr:grpSp>
    </xdr:grpSp>
    <xdr:clientData/>
  </xdr:twoCellAnchor>
  <xdr:twoCellAnchor>
    <xdr:from>
      <xdr:col>10</xdr:col>
      <xdr:colOff>0</xdr:colOff>
      <xdr:row>0</xdr:row>
      <xdr:rowOff>0</xdr:rowOff>
    </xdr:from>
    <xdr:to>
      <xdr:col>14</xdr:col>
      <xdr:colOff>145677</xdr:colOff>
      <xdr:row>0</xdr:row>
      <xdr:rowOff>257735</xdr:rowOff>
    </xdr:to>
    <xdr:sp macro="" textlink="">
      <xdr:nvSpPr>
        <xdr:cNvPr id="30" name="TextBox 29">
          <a:hlinkClick xmlns:r="http://schemas.openxmlformats.org/officeDocument/2006/relationships" r:id="rId7"/>
        </xdr:cNvPr>
        <xdr:cNvSpPr txBox="1"/>
      </xdr:nvSpPr>
      <xdr:spPr bwMode="auto">
        <a:xfrm>
          <a:off x="8751794" y="0"/>
          <a:ext cx="537883" cy="257735"/>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a:solidFill>
                <a:schemeClr val="bg1"/>
              </a:solidFill>
              <a:latin typeface="Bernard MT Condensed" panose="02050806060905020404" pitchFamily="18" charset="0"/>
            </a:rPr>
            <a:t>MENU</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15</xdr:col>
      <xdr:colOff>8966</xdr:colOff>
      <xdr:row>0</xdr:row>
      <xdr:rowOff>0</xdr:rowOff>
    </xdr:from>
    <xdr:to>
      <xdr:col>15</xdr:col>
      <xdr:colOff>2494994</xdr:colOff>
      <xdr:row>2</xdr:row>
      <xdr:rowOff>185736</xdr:rowOff>
    </xdr:to>
    <xdr:sp macro="" textlink="">
      <xdr:nvSpPr>
        <xdr:cNvPr id="2" name="TextBox 1"/>
        <xdr:cNvSpPr txBox="1"/>
      </xdr:nvSpPr>
      <xdr:spPr>
        <a:xfrm>
          <a:off x="10715066" y="0"/>
          <a:ext cx="2486028" cy="633411"/>
        </a:xfrm>
        <a:prstGeom prst="rect">
          <a:avLst/>
        </a:prstGeom>
        <a:solidFill>
          <a:schemeClr val="tx1">
            <a:lumMod val="95000"/>
            <a:lumOff val="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050" b="1">
              <a:solidFill>
                <a:schemeClr val="bg1"/>
              </a:solidFill>
              <a:latin typeface="Arial" panose="020B0604020202020204" pitchFamily="34" charset="0"/>
              <a:cs typeface="Arial" panose="020B0604020202020204" pitchFamily="34" charset="0"/>
            </a:rPr>
            <a:t>CATATAN</a:t>
          </a:r>
          <a:r>
            <a:rPr lang="en-ID" sz="1050">
              <a:solidFill>
                <a:schemeClr val="bg1"/>
              </a:solidFill>
              <a:latin typeface="Arial" panose="020B0604020202020204" pitchFamily="34" charset="0"/>
              <a:cs typeface="Arial" panose="020B0604020202020204" pitchFamily="34" charset="0"/>
            </a:rPr>
            <a:t>:</a:t>
          </a:r>
        </a:p>
        <a:p>
          <a:r>
            <a:rPr lang="en-ID" sz="1050">
              <a:solidFill>
                <a:schemeClr val="bg1"/>
              </a:solidFill>
              <a:latin typeface="Arial" panose="020B0604020202020204" pitchFamily="34" charset="0"/>
              <a:cs typeface="Arial" panose="020B0604020202020204" pitchFamily="34" charset="0"/>
            </a:rPr>
            <a:t>    </a:t>
          </a:r>
          <a:r>
            <a:rPr lang="en-ID" sz="1050" baseline="0">
              <a:solidFill>
                <a:schemeClr val="bg1"/>
              </a:solidFill>
              <a:latin typeface="Arial" panose="020B0604020202020204" pitchFamily="34" charset="0"/>
              <a:cs typeface="Arial" panose="020B0604020202020204" pitchFamily="34" charset="0"/>
            </a:rPr>
            <a:t>Berikan cheklist (v) pada kolom </a:t>
          </a:r>
          <a:r>
            <a:rPr lang="en-ID" sz="1100" b="1" i="0" u="none" strike="noStrike" baseline="0">
              <a:solidFill>
                <a:schemeClr val="dk1"/>
              </a:solidFill>
              <a:effectLst/>
              <a:latin typeface="+mn-lt"/>
              <a:ea typeface="+mn-ea"/>
              <a:cs typeface="+mn-cs"/>
            </a:rPr>
            <a:t>    </a:t>
          </a:r>
        </a:p>
        <a:p>
          <a:r>
            <a:rPr lang="en-ID" sz="1100" b="1" i="0" u="none" strike="noStrike" baseline="0">
              <a:solidFill>
                <a:schemeClr val="dk1"/>
              </a:solidFill>
              <a:effectLst/>
              <a:latin typeface="+mn-lt"/>
              <a:ea typeface="+mn-ea"/>
              <a:cs typeface="+mn-cs"/>
            </a:rPr>
            <a:t>   </a:t>
          </a:r>
          <a:r>
            <a:rPr lang="en-ID" sz="1100" b="1" i="0" u="none" strike="noStrike">
              <a:solidFill>
                <a:schemeClr val="dk1"/>
              </a:solidFill>
              <a:effectLst/>
              <a:latin typeface="+mn-lt"/>
              <a:ea typeface="+mn-ea"/>
              <a:cs typeface="+mn-cs"/>
            </a:rPr>
            <a:t>S</a:t>
          </a:r>
          <a:r>
            <a:rPr lang="en-ID" sz="1050" baseline="0">
              <a:solidFill>
                <a:schemeClr val="bg1"/>
              </a:solidFill>
              <a:latin typeface="Arial" panose="020B0604020202020204" pitchFamily="34" charset="0"/>
              <a:cs typeface="Arial" panose="020B0604020202020204" pitchFamily="34" charset="0"/>
            </a:rPr>
            <a:t>indikator yang teridentifikasi </a:t>
          </a:r>
        </a:p>
      </xdr:txBody>
    </xdr:sp>
    <xdr:clientData/>
  </xdr:twoCellAnchor>
  <xdr:twoCellAnchor>
    <xdr:from>
      <xdr:col>1</xdr:col>
      <xdr:colOff>0</xdr:colOff>
      <xdr:row>0</xdr:row>
      <xdr:rowOff>0</xdr:rowOff>
    </xdr:from>
    <xdr:to>
      <xdr:col>8</xdr:col>
      <xdr:colOff>896470</xdr:colOff>
      <xdr:row>0</xdr:row>
      <xdr:rowOff>257735</xdr:rowOff>
    </xdr:to>
    <xdr:grpSp>
      <xdr:nvGrpSpPr>
        <xdr:cNvPr id="3" name="Group 2"/>
        <xdr:cNvGrpSpPr/>
      </xdr:nvGrpSpPr>
      <xdr:grpSpPr>
        <a:xfrm>
          <a:off x="352425" y="0"/>
          <a:ext cx="8354545" cy="257735"/>
          <a:chOff x="352425" y="0"/>
          <a:chExt cx="7951134" cy="260639"/>
        </a:xfrm>
      </xdr:grpSpPr>
      <xdr:sp macro="" textlink="">
        <xdr:nvSpPr>
          <xdr:cNvPr id="4" name="TextBox 3">
            <a:hlinkClick xmlns:r="http://schemas.openxmlformats.org/officeDocument/2006/relationships" r:id="rId1"/>
          </xdr:cNvPr>
          <xdr:cNvSpPr txBox="1"/>
        </xdr:nvSpPr>
        <xdr:spPr bwMode="auto">
          <a:xfrm>
            <a:off x="352425" y="0"/>
            <a:ext cx="519393" cy="260639"/>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a:solidFill>
                  <a:schemeClr val="bg1"/>
                </a:solidFill>
                <a:latin typeface="Bernard MT Condensed" panose="02050806060905020404" pitchFamily="18" charset="0"/>
              </a:rPr>
              <a:t>DATA</a:t>
            </a:r>
          </a:p>
        </xdr:txBody>
      </xdr:sp>
      <xdr:grpSp>
        <xdr:nvGrpSpPr>
          <xdr:cNvPr id="5" name="Group 4"/>
          <xdr:cNvGrpSpPr/>
        </xdr:nvGrpSpPr>
        <xdr:grpSpPr>
          <a:xfrm>
            <a:off x="891987" y="0"/>
            <a:ext cx="7411572" cy="257735"/>
            <a:chOff x="914400" y="0"/>
            <a:chExt cx="7062940" cy="264459"/>
          </a:xfrm>
        </xdr:grpSpPr>
        <xdr:grpSp>
          <xdr:nvGrpSpPr>
            <xdr:cNvPr id="6" name="Group 5"/>
            <xdr:cNvGrpSpPr/>
          </xdr:nvGrpSpPr>
          <xdr:grpSpPr>
            <a:xfrm>
              <a:off x="914400" y="0"/>
              <a:ext cx="5629835" cy="257735"/>
              <a:chOff x="2547938" y="0"/>
              <a:chExt cx="8608212" cy="250031"/>
            </a:xfrm>
          </xdr:grpSpPr>
          <xdr:sp macro="" textlink="">
            <xdr:nvSpPr>
              <xdr:cNvPr id="8" name="TextBox 7">
                <a:hlinkClick xmlns:r="http://schemas.openxmlformats.org/officeDocument/2006/relationships" r:id="rId2"/>
              </xdr:cNvPr>
              <xdr:cNvSpPr txBox="1"/>
            </xdr:nvSpPr>
            <xdr:spPr>
              <a:xfrm>
                <a:off x="2547938" y="0"/>
                <a:ext cx="2119305" cy="250031"/>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b="1">
                    <a:solidFill>
                      <a:schemeClr val="bg1"/>
                    </a:solidFill>
                    <a:latin typeface="Arial Narrow" panose="020B0606020202030204" pitchFamily="34" charset="0"/>
                  </a:rPr>
                  <a:t>PEDAGOGIK</a:t>
                </a:r>
              </a:p>
            </xdr:txBody>
          </xdr:sp>
          <xdr:sp macro="" textlink="">
            <xdr:nvSpPr>
              <xdr:cNvPr id="9" name="TextBox 8">
                <a:hlinkClick xmlns:r="http://schemas.openxmlformats.org/officeDocument/2006/relationships" r:id="rId3"/>
              </xdr:cNvPr>
              <xdr:cNvSpPr txBox="1"/>
            </xdr:nvSpPr>
            <xdr:spPr>
              <a:xfrm>
                <a:off x="4726781" y="0"/>
                <a:ext cx="2119305" cy="250031"/>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b="1">
                    <a:solidFill>
                      <a:schemeClr val="bg1"/>
                    </a:solidFill>
                    <a:latin typeface="Arial Narrow" panose="020B0606020202030204" pitchFamily="34" charset="0"/>
                  </a:rPr>
                  <a:t>KEPRIBADIAN</a:t>
                </a:r>
              </a:p>
            </xdr:txBody>
          </xdr:sp>
          <xdr:sp macro="" textlink="">
            <xdr:nvSpPr>
              <xdr:cNvPr id="10" name="TextBox 9">
                <a:hlinkClick xmlns:r="http://schemas.openxmlformats.org/officeDocument/2006/relationships" r:id="rId4"/>
              </xdr:cNvPr>
              <xdr:cNvSpPr txBox="1"/>
            </xdr:nvSpPr>
            <xdr:spPr>
              <a:xfrm>
                <a:off x="6881813" y="0"/>
                <a:ext cx="2119305" cy="250031"/>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b="1">
                    <a:solidFill>
                      <a:schemeClr val="bg1"/>
                    </a:solidFill>
                    <a:latin typeface="Arial Narrow" panose="020B0606020202030204" pitchFamily="34" charset="0"/>
                  </a:rPr>
                  <a:t>SOSIAL</a:t>
                </a:r>
              </a:p>
            </xdr:txBody>
          </xdr:sp>
          <xdr:sp macro="" textlink="">
            <xdr:nvSpPr>
              <xdr:cNvPr id="11" name="TextBox 10">
                <a:hlinkClick xmlns:r="http://schemas.openxmlformats.org/officeDocument/2006/relationships" r:id="rId5"/>
              </xdr:cNvPr>
              <xdr:cNvSpPr txBox="1"/>
            </xdr:nvSpPr>
            <xdr:spPr>
              <a:xfrm>
                <a:off x="9036845" y="0"/>
                <a:ext cx="2119305" cy="250031"/>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b="1">
                    <a:solidFill>
                      <a:schemeClr val="bg1"/>
                    </a:solidFill>
                    <a:latin typeface="Arial Narrow" panose="020B0606020202030204" pitchFamily="34" charset="0"/>
                  </a:rPr>
                  <a:t>PROFESIONAL</a:t>
                </a:r>
              </a:p>
            </xdr:txBody>
          </xdr:sp>
        </xdr:grpSp>
        <xdr:sp macro="" textlink="">
          <xdr:nvSpPr>
            <xdr:cNvPr id="7" name="TextBox 6">
              <a:hlinkClick xmlns:r="http://schemas.openxmlformats.org/officeDocument/2006/relationships" r:id="rId6"/>
            </xdr:cNvPr>
            <xdr:cNvSpPr txBox="1"/>
          </xdr:nvSpPr>
          <xdr:spPr>
            <a:xfrm>
              <a:off x="6591299" y="6724"/>
              <a:ext cx="1386041" cy="257735"/>
            </a:xfrm>
            <a:prstGeom prst="rect">
              <a:avLst/>
            </a:prstGeom>
            <a:solidFill>
              <a:schemeClr val="accent1">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b="1">
                  <a:solidFill>
                    <a:schemeClr val="bg1"/>
                  </a:solidFill>
                  <a:latin typeface="Arial Narrow" panose="020B0606020202030204" pitchFamily="34" charset="0"/>
                </a:rPr>
                <a:t>REKAPITULASI</a:t>
              </a:r>
            </a:p>
          </xdr:txBody>
        </xdr:sp>
      </xdr:grpSp>
    </xdr:grpSp>
    <xdr:clientData/>
  </xdr:twoCellAnchor>
  <xdr:twoCellAnchor>
    <xdr:from>
      <xdr:col>10</xdr:col>
      <xdr:colOff>0</xdr:colOff>
      <xdr:row>0</xdr:row>
      <xdr:rowOff>0</xdr:rowOff>
    </xdr:from>
    <xdr:to>
      <xdr:col>14</xdr:col>
      <xdr:colOff>145677</xdr:colOff>
      <xdr:row>0</xdr:row>
      <xdr:rowOff>257735</xdr:rowOff>
    </xdr:to>
    <xdr:sp macro="" textlink="">
      <xdr:nvSpPr>
        <xdr:cNvPr id="12" name="TextBox 11">
          <a:hlinkClick xmlns:r="http://schemas.openxmlformats.org/officeDocument/2006/relationships" r:id="rId7"/>
        </xdr:cNvPr>
        <xdr:cNvSpPr txBox="1"/>
      </xdr:nvSpPr>
      <xdr:spPr bwMode="auto">
        <a:xfrm>
          <a:off x="8751794" y="0"/>
          <a:ext cx="537883" cy="257735"/>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a:solidFill>
                <a:schemeClr val="bg1"/>
              </a:solidFill>
              <a:latin typeface="Bernard MT Condensed" panose="02050806060905020404" pitchFamily="18" charset="0"/>
            </a:rPr>
            <a:t>MENU</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19050</xdr:colOff>
      <xdr:row>0</xdr:row>
      <xdr:rowOff>0</xdr:rowOff>
    </xdr:from>
    <xdr:to>
      <xdr:col>8</xdr:col>
      <xdr:colOff>491837</xdr:colOff>
      <xdr:row>0</xdr:row>
      <xdr:rowOff>259773</xdr:rowOff>
    </xdr:to>
    <xdr:sp macro="" textlink="">
      <xdr:nvSpPr>
        <xdr:cNvPr id="15" name="TextBox 14">
          <a:hlinkClick xmlns:r="http://schemas.openxmlformats.org/officeDocument/2006/relationships" r:id="rId1"/>
        </xdr:cNvPr>
        <xdr:cNvSpPr txBox="1"/>
      </xdr:nvSpPr>
      <xdr:spPr>
        <a:xfrm>
          <a:off x="6819900" y="0"/>
          <a:ext cx="472787" cy="259773"/>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a:solidFill>
                <a:schemeClr val="bg1"/>
              </a:solidFill>
              <a:latin typeface="Bernard MT Condensed" panose="02050806060905020404" pitchFamily="18" charset="0"/>
            </a:rPr>
            <a:t>MENU</a:t>
          </a:r>
        </a:p>
      </xdr:txBody>
    </xdr:sp>
    <xdr:clientData/>
  </xdr:twoCellAnchor>
  <xdr:twoCellAnchor>
    <xdr:from>
      <xdr:col>0</xdr:col>
      <xdr:colOff>400050</xdr:colOff>
      <xdr:row>0</xdr:row>
      <xdr:rowOff>0</xdr:rowOff>
    </xdr:from>
    <xdr:to>
      <xdr:col>7</xdr:col>
      <xdr:colOff>828675</xdr:colOff>
      <xdr:row>0</xdr:row>
      <xdr:rowOff>260639</xdr:rowOff>
    </xdr:to>
    <xdr:grpSp>
      <xdr:nvGrpSpPr>
        <xdr:cNvPr id="32" name="Group 31"/>
        <xdr:cNvGrpSpPr/>
      </xdr:nvGrpSpPr>
      <xdr:grpSpPr>
        <a:xfrm>
          <a:off x="400050" y="0"/>
          <a:ext cx="6350690" cy="260639"/>
          <a:chOff x="352425" y="0"/>
          <a:chExt cx="7951134" cy="260639"/>
        </a:xfrm>
      </xdr:grpSpPr>
      <xdr:sp macro="" textlink="">
        <xdr:nvSpPr>
          <xdr:cNvPr id="33" name="TextBox 32">
            <a:hlinkClick xmlns:r="http://schemas.openxmlformats.org/officeDocument/2006/relationships" r:id="rId2"/>
          </xdr:cNvPr>
          <xdr:cNvSpPr txBox="1"/>
        </xdr:nvSpPr>
        <xdr:spPr bwMode="auto">
          <a:xfrm>
            <a:off x="352425" y="0"/>
            <a:ext cx="519393" cy="260639"/>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000">
                <a:solidFill>
                  <a:schemeClr val="bg1"/>
                </a:solidFill>
                <a:latin typeface="Bernard MT Condensed" panose="02050806060905020404" pitchFamily="18" charset="0"/>
              </a:rPr>
              <a:t>DATA</a:t>
            </a:r>
          </a:p>
        </xdr:txBody>
      </xdr:sp>
      <xdr:grpSp>
        <xdr:nvGrpSpPr>
          <xdr:cNvPr id="34" name="Group 33"/>
          <xdr:cNvGrpSpPr/>
        </xdr:nvGrpSpPr>
        <xdr:grpSpPr>
          <a:xfrm>
            <a:off x="891987" y="0"/>
            <a:ext cx="7411572" cy="257735"/>
            <a:chOff x="914400" y="0"/>
            <a:chExt cx="7062940" cy="264459"/>
          </a:xfrm>
        </xdr:grpSpPr>
        <xdr:grpSp>
          <xdr:nvGrpSpPr>
            <xdr:cNvPr id="35" name="Group 34"/>
            <xdr:cNvGrpSpPr/>
          </xdr:nvGrpSpPr>
          <xdr:grpSpPr>
            <a:xfrm>
              <a:off x="914400" y="0"/>
              <a:ext cx="5629835" cy="257735"/>
              <a:chOff x="2547938" y="0"/>
              <a:chExt cx="8608212" cy="250031"/>
            </a:xfrm>
          </xdr:grpSpPr>
          <xdr:sp macro="" textlink="">
            <xdr:nvSpPr>
              <xdr:cNvPr id="37" name="TextBox 36">
                <a:hlinkClick xmlns:r="http://schemas.openxmlformats.org/officeDocument/2006/relationships" r:id="rId3"/>
              </xdr:cNvPr>
              <xdr:cNvSpPr txBox="1"/>
            </xdr:nvSpPr>
            <xdr:spPr>
              <a:xfrm>
                <a:off x="2547938" y="0"/>
                <a:ext cx="2119305" cy="250031"/>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000" b="1">
                    <a:solidFill>
                      <a:schemeClr val="bg1"/>
                    </a:solidFill>
                    <a:latin typeface="Arial Narrow" panose="020B0606020202030204" pitchFamily="34" charset="0"/>
                  </a:rPr>
                  <a:t>PEDAGOGIK</a:t>
                </a:r>
              </a:p>
            </xdr:txBody>
          </xdr:sp>
          <xdr:sp macro="" textlink="">
            <xdr:nvSpPr>
              <xdr:cNvPr id="38" name="TextBox 37">
                <a:hlinkClick xmlns:r="http://schemas.openxmlformats.org/officeDocument/2006/relationships" r:id="rId4"/>
              </xdr:cNvPr>
              <xdr:cNvSpPr txBox="1"/>
            </xdr:nvSpPr>
            <xdr:spPr>
              <a:xfrm>
                <a:off x="4726781" y="0"/>
                <a:ext cx="2119305" cy="250031"/>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000" b="1">
                    <a:solidFill>
                      <a:schemeClr val="bg1"/>
                    </a:solidFill>
                    <a:latin typeface="Arial Narrow" panose="020B0606020202030204" pitchFamily="34" charset="0"/>
                  </a:rPr>
                  <a:t>KEPRIBADIAN</a:t>
                </a:r>
              </a:p>
            </xdr:txBody>
          </xdr:sp>
          <xdr:sp macro="" textlink="">
            <xdr:nvSpPr>
              <xdr:cNvPr id="39" name="TextBox 38">
                <a:hlinkClick xmlns:r="http://schemas.openxmlformats.org/officeDocument/2006/relationships" r:id="rId5"/>
              </xdr:cNvPr>
              <xdr:cNvSpPr txBox="1"/>
            </xdr:nvSpPr>
            <xdr:spPr>
              <a:xfrm>
                <a:off x="6881813" y="0"/>
                <a:ext cx="2119305" cy="250031"/>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000" b="1">
                    <a:solidFill>
                      <a:schemeClr val="bg1"/>
                    </a:solidFill>
                    <a:latin typeface="Arial Narrow" panose="020B0606020202030204" pitchFamily="34" charset="0"/>
                  </a:rPr>
                  <a:t>SOSIAL</a:t>
                </a:r>
              </a:p>
            </xdr:txBody>
          </xdr:sp>
          <xdr:sp macro="" textlink="">
            <xdr:nvSpPr>
              <xdr:cNvPr id="40" name="TextBox 39">
                <a:hlinkClick xmlns:r="http://schemas.openxmlformats.org/officeDocument/2006/relationships" r:id="rId6"/>
              </xdr:cNvPr>
              <xdr:cNvSpPr txBox="1"/>
            </xdr:nvSpPr>
            <xdr:spPr>
              <a:xfrm>
                <a:off x="9036845" y="0"/>
                <a:ext cx="2119305" cy="250031"/>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000" b="1">
                    <a:solidFill>
                      <a:schemeClr val="bg1"/>
                    </a:solidFill>
                    <a:latin typeface="Arial Narrow" panose="020B0606020202030204" pitchFamily="34" charset="0"/>
                  </a:rPr>
                  <a:t>PROFESIONAL</a:t>
                </a:r>
              </a:p>
            </xdr:txBody>
          </xdr:sp>
        </xdr:grpSp>
        <xdr:sp macro="" textlink="">
          <xdr:nvSpPr>
            <xdr:cNvPr id="36" name="TextBox 35">
              <a:hlinkClick xmlns:r="http://schemas.openxmlformats.org/officeDocument/2006/relationships" r:id="rId7"/>
            </xdr:cNvPr>
            <xdr:cNvSpPr txBox="1"/>
          </xdr:nvSpPr>
          <xdr:spPr>
            <a:xfrm>
              <a:off x="6591299" y="6724"/>
              <a:ext cx="1386041" cy="257735"/>
            </a:xfrm>
            <a:prstGeom prst="rect">
              <a:avLst/>
            </a:prstGeom>
            <a:solidFill>
              <a:schemeClr val="accent1">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000" b="1">
                  <a:solidFill>
                    <a:schemeClr val="bg1"/>
                  </a:solidFill>
                  <a:latin typeface="Arial Narrow" panose="020B0606020202030204" pitchFamily="34" charset="0"/>
                </a:rPr>
                <a:t>REKAPITULASI</a:t>
              </a: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200025</xdr:colOff>
      <xdr:row>51</xdr:row>
      <xdr:rowOff>0</xdr:rowOff>
    </xdr:from>
    <xdr:to>
      <xdr:col>5</xdr:col>
      <xdr:colOff>476250</xdr:colOff>
      <xdr:row>51</xdr:row>
      <xdr:rowOff>0</xdr:rowOff>
    </xdr:to>
    <xdr:grpSp>
      <xdr:nvGrpSpPr>
        <xdr:cNvPr id="2" name="Group 25"/>
        <xdr:cNvGrpSpPr>
          <a:grpSpLocks/>
        </xdr:cNvGrpSpPr>
      </xdr:nvGrpSpPr>
      <xdr:grpSpPr bwMode="auto">
        <a:xfrm>
          <a:off x="2317506" y="8228135"/>
          <a:ext cx="2459648" cy="0"/>
          <a:chOff x="445" y="158"/>
          <a:chExt cx="169" cy="28"/>
        </a:xfrm>
      </xdr:grpSpPr>
      <xdr:sp macro="" textlink="">
        <xdr:nvSpPr>
          <xdr:cNvPr id="3" name="Text Box 26">
            <a:extLst>
              <a:ext uri="{FF2B5EF4-FFF2-40B4-BE49-F238E27FC236}"/>
            </a:extLst>
          </xdr:cNvPr>
          <xdr:cNvSpPr txBox="1">
            <a:spLocks noChangeArrowheads="1"/>
          </xdr:cNvSpPr>
        </xdr:nvSpPr>
        <xdr:spPr bwMode="auto">
          <a:xfrm>
            <a:off x="-12299955359400" y="80676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4" name="Text Box 27">
            <a:extLst>
              <a:ext uri="{FF2B5EF4-FFF2-40B4-BE49-F238E27FC236}"/>
            </a:extLst>
          </xdr:cNvPr>
          <xdr:cNvSpPr txBox="1">
            <a:spLocks noChangeArrowheads="1"/>
          </xdr:cNvSpPr>
        </xdr:nvSpPr>
        <xdr:spPr bwMode="auto">
          <a:xfrm>
            <a:off x="-12299955359400" y="80676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5" name="Text Box 28">
            <a:extLst>
              <a:ext uri="{FF2B5EF4-FFF2-40B4-BE49-F238E27FC236}"/>
            </a:extLst>
          </xdr:cNvPr>
          <xdr:cNvSpPr txBox="1">
            <a:spLocks noChangeArrowheads="1"/>
          </xdr:cNvSpPr>
        </xdr:nvSpPr>
        <xdr:spPr bwMode="auto">
          <a:xfrm>
            <a:off x="-12299955359400" y="80676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78</xdr:row>
      <xdr:rowOff>0</xdr:rowOff>
    </xdr:from>
    <xdr:to>
      <xdr:col>5</xdr:col>
      <xdr:colOff>476250</xdr:colOff>
      <xdr:row>81</xdr:row>
      <xdr:rowOff>0</xdr:rowOff>
    </xdr:to>
    <xdr:grpSp>
      <xdr:nvGrpSpPr>
        <xdr:cNvPr id="6" name="Group 391"/>
        <xdr:cNvGrpSpPr>
          <a:grpSpLocks/>
        </xdr:cNvGrpSpPr>
      </xdr:nvGrpSpPr>
      <xdr:grpSpPr bwMode="auto">
        <a:xfrm>
          <a:off x="2317506" y="12756173"/>
          <a:ext cx="2459648" cy="483577"/>
          <a:chOff x="447" y="2252"/>
          <a:chExt cx="171" cy="300"/>
        </a:xfrm>
      </xdr:grpSpPr>
      <xdr:grpSp>
        <xdr:nvGrpSpPr>
          <xdr:cNvPr id="7" name="Group 49"/>
          <xdr:cNvGrpSpPr>
            <a:grpSpLocks/>
          </xdr:cNvGrpSpPr>
        </xdr:nvGrpSpPr>
        <xdr:grpSpPr bwMode="auto">
          <a:xfrm>
            <a:off x="447" y="2252"/>
            <a:ext cx="171" cy="28"/>
            <a:chOff x="445" y="158"/>
            <a:chExt cx="169" cy="28"/>
          </a:xfrm>
        </xdr:grpSpPr>
        <xdr:sp macro="" textlink="">
          <xdr:nvSpPr>
            <xdr:cNvPr id="20" name="Text Box 50">
              <a:extLst>
                <a:ext uri="{FF2B5EF4-FFF2-40B4-BE49-F238E27FC236}"/>
              </a:extLst>
            </xdr:cNvPr>
            <xdr:cNvSpPr txBox="1">
              <a:spLocks noChangeArrowheads="1"/>
            </xdr:cNvSpPr>
          </xdr:nvSpPr>
          <xdr:spPr bwMode="auto">
            <a:xfrm>
              <a:off x="445" y="158"/>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1" name="Text Box 51">
              <a:extLst>
                <a:ext uri="{FF2B5EF4-FFF2-40B4-BE49-F238E27FC236}"/>
              </a:extLst>
            </xdr:cNvPr>
            <xdr:cNvSpPr txBox="1">
              <a:spLocks noChangeArrowheads="1"/>
            </xdr:cNvSpPr>
          </xdr:nvSpPr>
          <xdr:spPr bwMode="auto">
            <a:xfrm>
              <a:off x="516" y="158"/>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2" name="Text Box 52">
              <a:extLst>
                <a:ext uri="{FF2B5EF4-FFF2-40B4-BE49-F238E27FC236}"/>
              </a:extLst>
            </xdr:cNvPr>
            <xdr:cNvSpPr txBox="1">
              <a:spLocks noChangeArrowheads="1"/>
            </xdr:cNvSpPr>
          </xdr:nvSpPr>
          <xdr:spPr bwMode="auto">
            <a:xfrm>
              <a:off x="586" y="158"/>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8" name="Group 53"/>
          <xdr:cNvGrpSpPr>
            <a:grpSpLocks/>
          </xdr:cNvGrpSpPr>
        </xdr:nvGrpSpPr>
        <xdr:grpSpPr bwMode="auto">
          <a:xfrm>
            <a:off x="447" y="2339"/>
            <a:ext cx="171" cy="28"/>
            <a:chOff x="445" y="158"/>
            <a:chExt cx="169" cy="28"/>
          </a:xfrm>
        </xdr:grpSpPr>
        <xdr:sp macro="" textlink="">
          <xdr:nvSpPr>
            <xdr:cNvPr id="17" name="Text Box 54">
              <a:extLst>
                <a:ext uri="{FF2B5EF4-FFF2-40B4-BE49-F238E27FC236}"/>
              </a:extLst>
            </xdr:cNvPr>
            <xdr:cNvSpPr txBox="1">
              <a:spLocks noChangeArrowheads="1"/>
            </xdr:cNvSpPr>
          </xdr:nvSpPr>
          <xdr:spPr bwMode="auto">
            <a:xfrm>
              <a:off x="445" y="159"/>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8" name="Text Box 55">
              <a:extLst>
                <a:ext uri="{FF2B5EF4-FFF2-40B4-BE49-F238E27FC236}"/>
              </a:extLst>
            </xdr:cNvPr>
            <xdr:cNvSpPr txBox="1">
              <a:spLocks noChangeArrowheads="1"/>
            </xdr:cNvSpPr>
          </xdr:nvSpPr>
          <xdr:spPr bwMode="auto">
            <a:xfrm>
              <a:off x="516" y="159"/>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9" name="Text Box 56">
              <a:extLst>
                <a:ext uri="{FF2B5EF4-FFF2-40B4-BE49-F238E27FC236}"/>
              </a:extLst>
            </xdr:cNvPr>
            <xdr:cNvSpPr txBox="1">
              <a:spLocks noChangeArrowheads="1"/>
            </xdr:cNvSpPr>
          </xdr:nvSpPr>
          <xdr:spPr bwMode="auto">
            <a:xfrm>
              <a:off x="586" y="159"/>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9" name="Group 57"/>
          <xdr:cNvGrpSpPr>
            <a:grpSpLocks/>
          </xdr:cNvGrpSpPr>
        </xdr:nvGrpSpPr>
        <xdr:grpSpPr bwMode="auto">
          <a:xfrm>
            <a:off x="447" y="2426"/>
            <a:ext cx="171" cy="28"/>
            <a:chOff x="445" y="158"/>
            <a:chExt cx="169" cy="28"/>
          </a:xfrm>
        </xdr:grpSpPr>
        <xdr:sp macro="" textlink="">
          <xdr:nvSpPr>
            <xdr:cNvPr id="14" name="Text Box 58">
              <a:extLst>
                <a:ext uri="{FF2B5EF4-FFF2-40B4-BE49-F238E27FC236}"/>
              </a:extLst>
            </xdr:cNvPr>
            <xdr:cNvSpPr txBox="1">
              <a:spLocks noChangeArrowheads="1"/>
            </xdr:cNvSpPr>
          </xdr:nvSpPr>
          <xdr:spPr bwMode="auto">
            <a:xfrm>
              <a:off x="445" y="160"/>
              <a:ext cx="28" cy="24"/>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5" name="Text Box 59">
              <a:extLst>
                <a:ext uri="{FF2B5EF4-FFF2-40B4-BE49-F238E27FC236}"/>
              </a:extLst>
            </xdr:cNvPr>
            <xdr:cNvSpPr txBox="1">
              <a:spLocks noChangeArrowheads="1"/>
            </xdr:cNvSpPr>
          </xdr:nvSpPr>
          <xdr:spPr bwMode="auto">
            <a:xfrm>
              <a:off x="516" y="160"/>
              <a:ext cx="28" cy="24"/>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6" name="Text Box 60">
              <a:extLst>
                <a:ext uri="{FF2B5EF4-FFF2-40B4-BE49-F238E27FC236}"/>
              </a:extLst>
            </xdr:cNvPr>
            <xdr:cNvSpPr txBox="1">
              <a:spLocks noChangeArrowheads="1"/>
            </xdr:cNvSpPr>
          </xdr:nvSpPr>
          <xdr:spPr bwMode="auto">
            <a:xfrm>
              <a:off x="586" y="160"/>
              <a:ext cx="28" cy="24"/>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10" name="Group 61"/>
          <xdr:cNvGrpSpPr>
            <a:grpSpLocks/>
          </xdr:cNvGrpSpPr>
        </xdr:nvGrpSpPr>
        <xdr:grpSpPr bwMode="auto">
          <a:xfrm>
            <a:off x="447" y="2524"/>
            <a:ext cx="171" cy="28"/>
            <a:chOff x="445" y="158"/>
            <a:chExt cx="169" cy="28"/>
          </a:xfrm>
        </xdr:grpSpPr>
        <xdr:sp macro="" textlink="">
          <xdr:nvSpPr>
            <xdr:cNvPr id="11" name="Text Box 62">
              <a:extLst>
                <a:ext uri="{FF2B5EF4-FFF2-40B4-BE49-F238E27FC236}"/>
              </a:extLst>
            </xdr:cNvPr>
            <xdr:cNvSpPr txBox="1">
              <a:spLocks noChangeArrowheads="1"/>
            </xdr:cNvSpPr>
          </xdr:nvSpPr>
          <xdr:spPr bwMode="auto">
            <a:xfrm>
              <a:off x="445"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2" name="Text Box 63">
              <a:extLst>
                <a:ext uri="{FF2B5EF4-FFF2-40B4-BE49-F238E27FC236}"/>
              </a:extLst>
            </xdr:cNvPr>
            <xdr:cNvSpPr txBox="1">
              <a:spLocks noChangeArrowheads="1"/>
            </xdr:cNvSpPr>
          </xdr:nvSpPr>
          <xdr:spPr bwMode="auto">
            <a:xfrm>
              <a:off x="516"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3" name="Text Box 64">
              <a:extLst>
                <a:ext uri="{FF2B5EF4-FFF2-40B4-BE49-F238E27FC236}"/>
              </a:extLst>
            </xdr:cNvPr>
            <xdr:cNvSpPr txBox="1">
              <a:spLocks noChangeArrowheads="1"/>
            </xdr:cNvSpPr>
          </xdr:nvSpPr>
          <xdr:spPr bwMode="auto">
            <a:xfrm>
              <a:off x="586"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clientData/>
  </xdr:twoCellAnchor>
  <xdr:twoCellAnchor>
    <xdr:from>
      <xdr:col>3</xdr:col>
      <xdr:colOff>200025</xdr:colOff>
      <xdr:row>81</xdr:row>
      <xdr:rowOff>0</xdr:rowOff>
    </xdr:from>
    <xdr:to>
      <xdr:col>5</xdr:col>
      <xdr:colOff>476250</xdr:colOff>
      <xdr:row>81</xdr:row>
      <xdr:rowOff>0</xdr:rowOff>
    </xdr:to>
    <xdr:grpSp>
      <xdr:nvGrpSpPr>
        <xdr:cNvPr id="23" name="Group 65"/>
        <xdr:cNvGrpSpPr>
          <a:grpSpLocks/>
        </xdr:cNvGrpSpPr>
      </xdr:nvGrpSpPr>
      <xdr:grpSpPr bwMode="auto">
        <a:xfrm>
          <a:off x="2317506" y="13239750"/>
          <a:ext cx="2459648" cy="0"/>
          <a:chOff x="445" y="158"/>
          <a:chExt cx="169" cy="28"/>
        </a:xfrm>
      </xdr:grpSpPr>
      <xdr:sp macro="" textlink="">
        <xdr:nvSpPr>
          <xdr:cNvPr id="24" name="Text Box 66">
            <a:extLst>
              <a:ext uri="{FF2B5EF4-FFF2-40B4-BE49-F238E27FC236}"/>
            </a:extLst>
          </xdr:cNvPr>
          <xdr:cNvSpPr txBox="1">
            <a:spLocks noChangeArrowheads="1"/>
          </xdr:cNvSpPr>
        </xdr:nvSpPr>
        <xdr:spPr bwMode="auto">
          <a:xfrm>
            <a:off x="-12299955359400" y="130968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5" name="Text Box 67">
            <a:extLst>
              <a:ext uri="{FF2B5EF4-FFF2-40B4-BE49-F238E27FC236}"/>
            </a:extLst>
          </xdr:cNvPr>
          <xdr:cNvSpPr txBox="1">
            <a:spLocks noChangeArrowheads="1"/>
          </xdr:cNvSpPr>
        </xdr:nvSpPr>
        <xdr:spPr bwMode="auto">
          <a:xfrm>
            <a:off x="-12299955359400" y="130968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6" name="Text Box 68">
            <a:extLst>
              <a:ext uri="{FF2B5EF4-FFF2-40B4-BE49-F238E27FC236}"/>
            </a:extLst>
          </xdr:cNvPr>
          <xdr:cNvSpPr txBox="1">
            <a:spLocks noChangeArrowheads="1"/>
          </xdr:cNvSpPr>
        </xdr:nvSpPr>
        <xdr:spPr bwMode="auto">
          <a:xfrm>
            <a:off x="-12299955359400" y="130968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81</xdr:row>
      <xdr:rowOff>0</xdr:rowOff>
    </xdr:from>
    <xdr:to>
      <xdr:col>5</xdr:col>
      <xdr:colOff>476250</xdr:colOff>
      <xdr:row>81</xdr:row>
      <xdr:rowOff>0</xdr:rowOff>
    </xdr:to>
    <xdr:grpSp>
      <xdr:nvGrpSpPr>
        <xdr:cNvPr id="27" name="Group 69"/>
        <xdr:cNvGrpSpPr>
          <a:grpSpLocks/>
        </xdr:cNvGrpSpPr>
      </xdr:nvGrpSpPr>
      <xdr:grpSpPr bwMode="auto">
        <a:xfrm>
          <a:off x="2317506" y="13239750"/>
          <a:ext cx="2459648" cy="0"/>
          <a:chOff x="445" y="158"/>
          <a:chExt cx="169" cy="28"/>
        </a:xfrm>
      </xdr:grpSpPr>
      <xdr:sp macro="" textlink="">
        <xdr:nvSpPr>
          <xdr:cNvPr id="28" name="Text Box 70">
            <a:extLst>
              <a:ext uri="{FF2B5EF4-FFF2-40B4-BE49-F238E27FC236}"/>
            </a:extLst>
          </xdr:cNvPr>
          <xdr:cNvSpPr txBox="1">
            <a:spLocks noChangeArrowheads="1"/>
          </xdr:cNvSpPr>
        </xdr:nvSpPr>
        <xdr:spPr bwMode="auto">
          <a:xfrm>
            <a:off x="-12299955359400" y="130968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9" name="Text Box 71">
            <a:extLst>
              <a:ext uri="{FF2B5EF4-FFF2-40B4-BE49-F238E27FC236}"/>
            </a:extLst>
          </xdr:cNvPr>
          <xdr:cNvSpPr txBox="1">
            <a:spLocks noChangeArrowheads="1"/>
          </xdr:cNvSpPr>
        </xdr:nvSpPr>
        <xdr:spPr bwMode="auto">
          <a:xfrm>
            <a:off x="-12299955359400" y="130968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30" name="Text Box 72">
            <a:extLst>
              <a:ext uri="{FF2B5EF4-FFF2-40B4-BE49-F238E27FC236}"/>
            </a:extLst>
          </xdr:cNvPr>
          <xdr:cNvSpPr txBox="1">
            <a:spLocks noChangeArrowheads="1"/>
          </xdr:cNvSpPr>
        </xdr:nvSpPr>
        <xdr:spPr bwMode="auto">
          <a:xfrm>
            <a:off x="-12299955359400" y="130968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117</xdr:row>
      <xdr:rowOff>0</xdr:rowOff>
    </xdr:from>
    <xdr:to>
      <xdr:col>5</xdr:col>
      <xdr:colOff>476250</xdr:colOff>
      <xdr:row>117</xdr:row>
      <xdr:rowOff>0</xdr:rowOff>
    </xdr:to>
    <xdr:grpSp>
      <xdr:nvGrpSpPr>
        <xdr:cNvPr id="31" name="Group 105"/>
        <xdr:cNvGrpSpPr>
          <a:grpSpLocks/>
        </xdr:cNvGrpSpPr>
      </xdr:nvGrpSpPr>
      <xdr:grpSpPr bwMode="auto">
        <a:xfrm>
          <a:off x="2317506" y="19042673"/>
          <a:ext cx="2459648" cy="0"/>
          <a:chOff x="445" y="158"/>
          <a:chExt cx="169" cy="28"/>
        </a:xfrm>
      </xdr:grpSpPr>
      <xdr:sp macro="" textlink="">
        <xdr:nvSpPr>
          <xdr:cNvPr id="32" name="Text Box 106">
            <a:extLst>
              <a:ext uri="{FF2B5EF4-FFF2-40B4-BE49-F238E27FC236}"/>
            </a:extLst>
          </xdr:cNvPr>
          <xdr:cNvSpPr txBox="1">
            <a:spLocks noChangeArrowheads="1"/>
          </xdr:cNvSpPr>
        </xdr:nvSpPr>
        <xdr:spPr bwMode="auto">
          <a:xfrm>
            <a:off x="-12299955359400" y="189261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33" name="Text Box 107">
            <a:extLst>
              <a:ext uri="{FF2B5EF4-FFF2-40B4-BE49-F238E27FC236}"/>
            </a:extLst>
          </xdr:cNvPr>
          <xdr:cNvSpPr txBox="1">
            <a:spLocks noChangeArrowheads="1"/>
          </xdr:cNvSpPr>
        </xdr:nvSpPr>
        <xdr:spPr bwMode="auto">
          <a:xfrm>
            <a:off x="-12299955359400" y="189261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34" name="Text Box 108">
            <a:extLst>
              <a:ext uri="{FF2B5EF4-FFF2-40B4-BE49-F238E27FC236}"/>
            </a:extLst>
          </xdr:cNvPr>
          <xdr:cNvSpPr txBox="1">
            <a:spLocks noChangeArrowheads="1"/>
          </xdr:cNvSpPr>
        </xdr:nvSpPr>
        <xdr:spPr bwMode="auto">
          <a:xfrm>
            <a:off x="-12299955359400" y="189261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120</xdr:row>
      <xdr:rowOff>0</xdr:rowOff>
    </xdr:from>
    <xdr:to>
      <xdr:col>5</xdr:col>
      <xdr:colOff>476250</xdr:colOff>
      <xdr:row>121</xdr:row>
      <xdr:rowOff>0</xdr:rowOff>
    </xdr:to>
    <xdr:grpSp>
      <xdr:nvGrpSpPr>
        <xdr:cNvPr id="35" name="Group 393"/>
        <xdr:cNvGrpSpPr>
          <a:grpSpLocks/>
        </xdr:cNvGrpSpPr>
      </xdr:nvGrpSpPr>
      <xdr:grpSpPr bwMode="auto">
        <a:xfrm>
          <a:off x="2317506" y="19526250"/>
          <a:ext cx="2459648" cy="161192"/>
          <a:chOff x="447" y="4131"/>
          <a:chExt cx="171" cy="120"/>
        </a:xfrm>
      </xdr:grpSpPr>
      <xdr:grpSp>
        <xdr:nvGrpSpPr>
          <xdr:cNvPr id="36" name="Group 109"/>
          <xdr:cNvGrpSpPr>
            <a:grpSpLocks/>
          </xdr:cNvGrpSpPr>
        </xdr:nvGrpSpPr>
        <xdr:grpSpPr bwMode="auto">
          <a:xfrm>
            <a:off x="447" y="4131"/>
            <a:ext cx="171" cy="28"/>
            <a:chOff x="445" y="158"/>
            <a:chExt cx="169" cy="28"/>
          </a:xfrm>
        </xdr:grpSpPr>
        <xdr:sp macro="" textlink="">
          <xdr:nvSpPr>
            <xdr:cNvPr id="41" name="Text Box 110">
              <a:extLst>
                <a:ext uri="{FF2B5EF4-FFF2-40B4-BE49-F238E27FC236}"/>
              </a:extLst>
            </xdr:cNvPr>
            <xdr:cNvSpPr txBox="1">
              <a:spLocks noChangeArrowheads="1"/>
            </xdr:cNvSpPr>
          </xdr:nvSpPr>
          <xdr:spPr bwMode="auto">
            <a:xfrm>
              <a:off x="445"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42" name="Text Box 111">
              <a:extLst>
                <a:ext uri="{FF2B5EF4-FFF2-40B4-BE49-F238E27FC236}"/>
              </a:extLst>
            </xdr:cNvPr>
            <xdr:cNvSpPr txBox="1">
              <a:spLocks noChangeArrowheads="1"/>
            </xdr:cNvSpPr>
          </xdr:nvSpPr>
          <xdr:spPr bwMode="auto">
            <a:xfrm>
              <a:off x="516"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43" name="Text Box 112">
              <a:extLst>
                <a:ext uri="{FF2B5EF4-FFF2-40B4-BE49-F238E27FC236}"/>
              </a:extLst>
            </xdr:cNvPr>
            <xdr:cNvSpPr txBox="1">
              <a:spLocks noChangeArrowheads="1"/>
            </xdr:cNvSpPr>
          </xdr:nvSpPr>
          <xdr:spPr bwMode="auto">
            <a:xfrm>
              <a:off x="586"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37" name="Group 113"/>
          <xdr:cNvGrpSpPr>
            <a:grpSpLocks/>
          </xdr:cNvGrpSpPr>
        </xdr:nvGrpSpPr>
        <xdr:grpSpPr bwMode="auto">
          <a:xfrm>
            <a:off x="447" y="4223"/>
            <a:ext cx="171" cy="28"/>
            <a:chOff x="445" y="158"/>
            <a:chExt cx="169" cy="28"/>
          </a:xfrm>
        </xdr:grpSpPr>
        <xdr:sp macro="" textlink="">
          <xdr:nvSpPr>
            <xdr:cNvPr id="38" name="Text Box 114">
              <a:extLst>
                <a:ext uri="{FF2B5EF4-FFF2-40B4-BE49-F238E27FC236}"/>
              </a:extLst>
            </xdr:cNvPr>
            <xdr:cNvSpPr txBox="1">
              <a:spLocks noChangeArrowheads="1"/>
            </xdr:cNvSpPr>
          </xdr:nvSpPr>
          <xdr:spPr bwMode="auto">
            <a:xfrm>
              <a:off x="445"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39" name="Text Box 115">
              <a:extLst>
                <a:ext uri="{FF2B5EF4-FFF2-40B4-BE49-F238E27FC236}"/>
              </a:extLst>
            </xdr:cNvPr>
            <xdr:cNvSpPr txBox="1">
              <a:spLocks noChangeArrowheads="1"/>
            </xdr:cNvSpPr>
          </xdr:nvSpPr>
          <xdr:spPr bwMode="auto">
            <a:xfrm>
              <a:off x="516"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40" name="Text Box 116">
              <a:extLst>
                <a:ext uri="{FF2B5EF4-FFF2-40B4-BE49-F238E27FC236}"/>
              </a:extLst>
            </xdr:cNvPr>
            <xdr:cNvSpPr txBox="1">
              <a:spLocks noChangeArrowheads="1"/>
            </xdr:cNvSpPr>
          </xdr:nvSpPr>
          <xdr:spPr bwMode="auto">
            <a:xfrm>
              <a:off x="586"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clientData/>
  </xdr:twoCellAnchor>
  <xdr:twoCellAnchor>
    <xdr:from>
      <xdr:col>3</xdr:col>
      <xdr:colOff>200025</xdr:colOff>
      <xdr:row>166</xdr:row>
      <xdr:rowOff>0</xdr:rowOff>
    </xdr:from>
    <xdr:to>
      <xdr:col>5</xdr:col>
      <xdr:colOff>476250</xdr:colOff>
      <xdr:row>172</xdr:row>
      <xdr:rowOff>0</xdr:rowOff>
    </xdr:to>
    <xdr:grpSp>
      <xdr:nvGrpSpPr>
        <xdr:cNvPr id="44" name="Group 394"/>
        <xdr:cNvGrpSpPr>
          <a:grpSpLocks/>
        </xdr:cNvGrpSpPr>
      </xdr:nvGrpSpPr>
      <xdr:grpSpPr bwMode="auto">
        <a:xfrm>
          <a:off x="2317506" y="26941096"/>
          <a:ext cx="2459648" cy="967154"/>
          <a:chOff x="447" y="5263"/>
          <a:chExt cx="171" cy="484"/>
        </a:xfrm>
      </xdr:grpSpPr>
      <xdr:grpSp>
        <xdr:nvGrpSpPr>
          <xdr:cNvPr id="45" name="Group 117"/>
          <xdr:cNvGrpSpPr>
            <a:grpSpLocks/>
          </xdr:cNvGrpSpPr>
        </xdr:nvGrpSpPr>
        <xdr:grpSpPr bwMode="auto">
          <a:xfrm>
            <a:off x="447" y="5263"/>
            <a:ext cx="171" cy="28"/>
            <a:chOff x="445" y="158"/>
            <a:chExt cx="169" cy="28"/>
          </a:xfrm>
        </xdr:grpSpPr>
        <xdr:sp macro="" textlink="">
          <xdr:nvSpPr>
            <xdr:cNvPr id="70" name="Text Box 118">
              <a:extLst>
                <a:ext uri="{FF2B5EF4-FFF2-40B4-BE49-F238E27FC236}"/>
              </a:extLst>
            </xdr:cNvPr>
            <xdr:cNvSpPr txBox="1">
              <a:spLocks noChangeArrowheads="1"/>
            </xdr:cNvSpPr>
          </xdr:nvSpPr>
          <xdr:spPr bwMode="auto">
            <a:xfrm>
              <a:off x="445"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71" name="Text Box 119">
              <a:extLst>
                <a:ext uri="{FF2B5EF4-FFF2-40B4-BE49-F238E27FC236}"/>
              </a:extLst>
            </xdr:cNvPr>
            <xdr:cNvSpPr txBox="1">
              <a:spLocks noChangeArrowheads="1"/>
            </xdr:cNvSpPr>
          </xdr:nvSpPr>
          <xdr:spPr bwMode="auto">
            <a:xfrm>
              <a:off x="516"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72" name="Text Box 120">
              <a:extLst>
                <a:ext uri="{FF2B5EF4-FFF2-40B4-BE49-F238E27FC236}"/>
              </a:extLst>
            </xdr:cNvPr>
            <xdr:cNvSpPr txBox="1">
              <a:spLocks noChangeArrowheads="1"/>
            </xdr:cNvSpPr>
          </xdr:nvSpPr>
          <xdr:spPr bwMode="auto">
            <a:xfrm>
              <a:off x="586"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46" name="Group 121"/>
          <xdr:cNvGrpSpPr>
            <a:grpSpLocks/>
          </xdr:cNvGrpSpPr>
        </xdr:nvGrpSpPr>
        <xdr:grpSpPr bwMode="auto">
          <a:xfrm>
            <a:off x="447" y="5429"/>
            <a:ext cx="171" cy="28"/>
            <a:chOff x="445" y="158"/>
            <a:chExt cx="169" cy="28"/>
          </a:xfrm>
        </xdr:grpSpPr>
        <xdr:sp macro="" textlink="">
          <xdr:nvSpPr>
            <xdr:cNvPr id="67" name="Text Box 122">
              <a:extLst>
                <a:ext uri="{FF2B5EF4-FFF2-40B4-BE49-F238E27FC236}"/>
              </a:extLst>
            </xdr:cNvPr>
            <xdr:cNvSpPr txBox="1">
              <a:spLocks noChangeArrowheads="1"/>
            </xdr:cNvSpPr>
          </xdr:nvSpPr>
          <xdr:spPr bwMode="auto">
            <a:xfrm>
              <a:off x="445"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68" name="Text Box 123">
              <a:extLst>
                <a:ext uri="{FF2B5EF4-FFF2-40B4-BE49-F238E27FC236}"/>
              </a:extLst>
            </xdr:cNvPr>
            <xdr:cNvSpPr txBox="1">
              <a:spLocks noChangeArrowheads="1"/>
            </xdr:cNvSpPr>
          </xdr:nvSpPr>
          <xdr:spPr bwMode="auto">
            <a:xfrm>
              <a:off x="516"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69" name="Text Box 124">
              <a:extLst>
                <a:ext uri="{FF2B5EF4-FFF2-40B4-BE49-F238E27FC236}"/>
              </a:extLst>
            </xdr:cNvPr>
            <xdr:cNvSpPr txBox="1">
              <a:spLocks noChangeArrowheads="1"/>
            </xdr:cNvSpPr>
          </xdr:nvSpPr>
          <xdr:spPr bwMode="auto">
            <a:xfrm>
              <a:off x="586"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47" name="Group 125"/>
          <xdr:cNvGrpSpPr>
            <a:grpSpLocks/>
          </xdr:cNvGrpSpPr>
        </xdr:nvGrpSpPr>
        <xdr:grpSpPr bwMode="auto">
          <a:xfrm>
            <a:off x="447" y="5509"/>
            <a:ext cx="171" cy="24"/>
            <a:chOff x="445" y="158"/>
            <a:chExt cx="169" cy="28"/>
          </a:xfrm>
        </xdr:grpSpPr>
        <xdr:sp macro="" textlink="">
          <xdr:nvSpPr>
            <xdr:cNvPr id="64" name="Text Box 126">
              <a:extLst>
                <a:ext uri="{FF2B5EF4-FFF2-40B4-BE49-F238E27FC236}"/>
              </a:extLst>
            </xdr:cNvPr>
            <xdr:cNvSpPr txBox="1">
              <a:spLocks noChangeArrowheads="1"/>
            </xdr:cNvSpPr>
          </xdr:nvSpPr>
          <xdr:spPr bwMode="auto">
            <a:xfrm>
              <a:off x="445" y="159"/>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65" name="Text Box 127">
              <a:extLst>
                <a:ext uri="{FF2B5EF4-FFF2-40B4-BE49-F238E27FC236}"/>
              </a:extLst>
            </xdr:cNvPr>
            <xdr:cNvSpPr txBox="1">
              <a:spLocks noChangeArrowheads="1"/>
            </xdr:cNvSpPr>
          </xdr:nvSpPr>
          <xdr:spPr bwMode="auto">
            <a:xfrm>
              <a:off x="516" y="159"/>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66" name="Text Box 128">
              <a:extLst>
                <a:ext uri="{FF2B5EF4-FFF2-40B4-BE49-F238E27FC236}"/>
              </a:extLst>
            </xdr:cNvPr>
            <xdr:cNvSpPr txBox="1">
              <a:spLocks noChangeArrowheads="1"/>
            </xdr:cNvSpPr>
          </xdr:nvSpPr>
          <xdr:spPr bwMode="auto">
            <a:xfrm>
              <a:off x="586" y="159"/>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48" name="Group 129"/>
          <xdr:cNvGrpSpPr>
            <a:grpSpLocks/>
          </xdr:cNvGrpSpPr>
        </xdr:nvGrpSpPr>
        <xdr:grpSpPr bwMode="auto">
          <a:xfrm>
            <a:off x="447" y="5584"/>
            <a:ext cx="171" cy="28"/>
            <a:chOff x="445" y="158"/>
            <a:chExt cx="169" cy="28"/>
          </a:xfrm>
        </xdr:grpSpPr>
        <xdr:sp macro="" textlink="">
          <xdr:nvSpPr>
            <xdr:cNvPr id="61" name="Text Box 130">
              <a:extLst>
                <a:ext uri="{FF2B5EF4-FFF2-40B4-BE49-F238E27FC236}"/>
              </a:extLst>
            </xdr:cNvPr>
            <xdr:cNvSpPr txBox="1">
              <a:spLocks noChangeArrowheads="1"/>
            </xdr:cNvSpPr>
          </xdr:nvSpPr>
          <xdr:spPr bwMode="auto">
            <a:xfrm>
              <a:off x="445" y="160"/>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62" name="Text Box 131">
              <a:extLst>
                <a:ext uri="{FF2B5EF4-FFF2-40B4-BE49-F238E27FC236}"/>
              </a:extLst>
            </xdr:cNvPr>
            <xdr:cNvSpPr txBox="1">
              <a:spLocks noChangeArrowheads="1"/>
            </xdr:cNvSpPr>
          </xdr:nvSpPr>
          <xdr:spPr bwMode="auto">
            <a:xfrm>
              <a:off x="516" y="160"/>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63" name="Text Box 132">
              <a:extLst>
                <a:ext uri="{FF2B5EF4-FFF2-40B4-BE49-F238E27FC236}"/>
              </a:extLst>
            </xdr:cNvPr>
            <xdr:cNvSpPr txBox="1">
              <a:spLocks noChangeArrowheads="1"/>
            </xdr:cNvSpPr>
          </xdr:nvSpPr>
          <xdr:spPr bwMode="auto">
            <a:xfrm>
              <a:off x="586" y="160"/>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49" name="Group 133"/>
          <xdr:cNvGrpSpPr>
            <a:grpSpLocks/>
          </xdr:cNvGrpSpPr>
        </xdr:nvGrpSpPr>
        <xdr:grpSpPr bwMode="auto">
          <a:xfrm>
            <a:off x="447" y="5652"/>
            <a:ext cx="171" cy="28"/>
            <a:chOff x="445" y="158"/>
            <a:chExt cx="169" cy="28"/>
          </a:xfrm>
        </xdr:grpSpPr>
        <xdr:sp macro="" textlink="">
          <xdr:nvSpPr>
            <xdr:cNvPr id="58" name="Text Box 134">
              <a:extLst>
                <a:ext uri="{FF2B5EF4-FFF2-40B4-BE49-F238E27FC236}"/>
              </a:extLst>
            </xdr:cNvPr>
            <xdr:cNvSpPr txBox="1">
              <a:spLocks noChangeArrowheads="1"/>
            </xdr:cNvSpPr>
          </xdr:nvSpPr>
          <xdr:spPr bwMode="auto">
            <a:xfrm>
              <a:off x="445"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59" name="Text Box 135">
              <a:extLst>
                <a:ext uri="{FF2B5EF4-FFF2-40B4-BE49-F238E27FC236}"/>
              </a:extLst>
            </xdr:cNvPr>
            <xdr:cNvSpPr txBox="1">
              <a:spLocks noChangeArrowheads="1"/>
            </xdr:cNvSpPr>
          </xdr:nvSpPr>
          <xdr:spPr bwMode="auto">
            <a:xfrm>
              <a:off x="516"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60" name="Text Box 136">
              <a:extLst>
                <a:ext uri="{FF2B5EF4-FFF2-40B4-BE49-F238E27FC236}"/>
              </a:extLst>
            </xdr:cNvPr>
            <xdr:cNvSpPr txBox="1">
              <a:spLocks noChangeArrowheads="1"/>
            </xdr:cNvSpPr>
          </xdr:nvSpPr>
          <xdr:spPr bwMode="auto">
            <a:xfrm>
              <a:off x="586"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50" name="Group 137"/>
          <xdr:cNvGrpSpPr>
            <a:grpSpLocks/>
          </xdr:cNvGrpSpPr>
        </xdr:nvGrpSpPr>
        <xdr:grpSpPr bwMode="auto">
          <a:xfrm>
            <a:off x="447" y="5719"/>
            <a:ext cx="171" cy="28"/>
            <a:chOff x="445" y="158"/>
            <a:chExt cx="169" cy="28"/>
          </a:xfrm>
        </xdr:grpSpPr>
        <xdr:sp macro="" textlink="">
          <xdr:nvSpPr>
            <xdr:cNvPr id="55" name="Text Box 138">
              <a:extLst>
                <a:ext uri="{FF2B5EF4-FFF2-40B4-BE49-F238E27FC236}"/>
              </a:extLst>
            </xdr:cNvPr>
            <xdr:cNvSpPr txBox="1">
              <a:spLocks noChangeArrowheads="1"/>
            </xdr:cNvSpPr>
          </xdr:nvSpPr>
          <xdr:spPr bwMode="auto">
            <a:xfrm>
              <a:off x="445"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56" name="Text Box 139">
              <a:extLst>
                <a:ext uri="{FF2B5EF4-FFF2-40B4-BE49-F238E27FC236}"/>
              </a:extLst>
            </xdr:cNvPr>
            <xdr:cNvSpPr txBox="1">
              <a:spLocks noChangeArrowheads="1"/>
            </xdr:cNvSpPr>
          </xdr:nvSpPr>
          <xdr:spPr bwMode="auto">
            <a:xfrm>
              <a:off x="516"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57" name="Text Box 140">
              <a:extLst>
                <a:ext uri="{FF2B5EF4-FFF2-40B4-BE49-F238E27FC236}"/>
              </a:extLst>
            </xdr:cNvPr>
            <xdr:cNvSpPr txBox="1">
              <a:spLocks noChangeArrowheads="1"/>
            </xdr:cNvSpPr>
          </xdr:nvSpPr>
          <xdr:spPr bwMode="auto">
            <a:xfrm>
              <a:off x="586"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51" name="Group 141"/>
          <xdr:cNvGrpSpPr>
            <a:grpSpLocks/>
          </xdr:cNvGrpSpPr>
        </xdr:nvGrpSpPr>
        <xdr:grpSpPr bwMode="auto">
          <a:xfrm>
            <a:off x="447" y="5347"/>
            <a:ext cx="171" cy="28"/>
            <a:chOff x="445" y="158"/>
            <a:chExt cx="169" cy="28"/>
          </a:xfrm>
        </xdr:grpSpPr>
        <xdr:sp macro="" textlink="">
          <xdr:nvSpPr>
            <xdr:cNvPr id="52" name="Text Box 142">
              <a:extLst>
                <a:ext uri="{FF2B5EF4-FFF2-40B4-BE49-F238E27FC236}"/>
              </a:extLst>
            </xdr:cNvPr>
            <xdr:cNvSpPr txBox="1">
              <a:spLocks noChangeArrowheads="1"/>
            </xdr:cNvSpPr>
          </xdr:nvSpPr>
          <xdr:spPr bwMode="auto">
            <a:xfrm>
              <a:off x="445" y="159"/>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53" name="Text Box 143">
              <a:extLst>
                <a:ext uri="{FF2B5EF4-FFF2-40B4-BE49-F238E27FC236}"/>
              </a:extLst>
            </xdr:cNvPr>
            <xdr:cNvSpPr txBox="1">
              <a:spLocks noChangeArrowheads="1"/>
            </xdr:cNvSpPr>
          </xdr:nvSpPr>
          <xdr:spPr bwMode="auto">
            <a:xfrm>
              <a:off x="516" y="159"/>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54" name="Text Box 144">
              <a:extLst>
                <a:ext uri="{FF2B5EF4-FFF2-40B4-BE49-F238E27FC236}"/>
              </a:extLst>
            </xdr:cNvPr>
            <xdr:cNvSpPr txBox="1">
              <a:spLocks noChangeArrowheads="1"/>
            </xdr:cNvSpPr>
          </xdr:nvSpPr>
          <xdr:spPr bwMode="auto">
            <a:xfrm>
              <a:off x="586" y="159"/>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clientData/>
  </xdr:twoCellAnchor>
  <xdr:twoCellAnchor>
    <xdr:from>
      <xdr:col>3</xdr:col>
      <xdr:colOff>200025</xdr:colOff>
      <xdr:row>172</xdr:row>
      <xdr:rowOff>0</xdr:rowOff>
    </xdr:from>
    <xdr:to>
      <xdr:col>5</xdr:col>
      <xdr:colOff>476250</xdr:colOff>
      <xdr:row>172</xdr:row>
      <xdr:rowOff>0</xdr:rowOff>
    </xdr:to>
    <xdr:grpSp>
      <xdr:nvGrpSpPr>
        <xdr:cNvPr id="73" name="Group 145"/>
        <xdr:cNvGrpSpPr>
          <a:grpSpLocks/>
        </xdr:cNvGrpSpPr>
      </xdr:nvGrpSpPr>
      <xdr:grpSpPr bwMode="auto">
        <a:xfrm>
          <a:off x="2317506" y="27908250"/>
          <a:ext cx="2459648" cy="0"/>
          <a:chOff x="445" y="158"/>
          <a:chExt cx="169" cy="28"/>
        </a:xfrm>
      </xdr:grpSpPr>
      <xdr:sp macro="" textlink="">
        <xdr:nvSpPr>
          <xdr:cNvPr id="74" name="Text Box 146">
            <a:extLst>
              <a:ext uri="{FF2B5EF4-FFF2-40B4-BE49-F238E27FC236}"/>
            </a:extLst>
          </xdr:cNvPr>
          <xdr:cNvSpPr txBox="1">
            <a:spLocks noChangeArrowheads="1"/>
          </xdr:cNvSpPr>
        </xdr:nvSpPr>
        <xdr:spPr bwMode="auto">
          <a:xfrm>
            <a:off x="-12299955359400" y="2783205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75" name="Text Box 147">
            <a:extLst>
              <a:ext uri="{FF2B5EF4-FFF2-40B4-BE49-F238E27FC236}"/>
            </a:extLst>
          </xdr:cNvPr>
          <xdr:cNvSpPr txBox="1">
            <a:spLocks noChangeArrowheads="1"/>
          </xdr:cNvSpPr>
        </xdr:nvSpPr>
        <xdr:spPr bwMode="auto">
          <a:xfrm>
            <a:off x="-12299955359400" y="2783205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76" name="Text Box 148">
            <a:extLst>
              <a:ext uri="{FF2B5EF4-FFF2-40B4-BE49-F238E27FC236}"/>
            </a:extLst>
          </xdr:cNvPr>
          <xdr:cNvSpPr txBox="1">
            <a:spLocks noChangeArrowheads="1"/>
          </xdr:cNvSpPr>
        </xdr:nvSpPr>
        <xdr:spPr bwMode="auto">
          <a:xfrm>
            <a:off x="-12299955359400" y="2783205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172</xdr:row>
      <xdr:rowOff>0</xdr:rowOff>
    </xdr:from>
    <xdr:to>
      <xdr:col>5</xdr:col>
      <xdr:colOff>476250</xdr:colOff>
      <xdr:row>172</xdr:row>
      <xdr:rowOff>0</xdr:rowOff>
    </xdr:to>
    <xdr:grpSp>
      <xdr:nvGrpSpPr>
        <xdr:cNvPr id="77" name="Group 149"/>
        <xdr:cNvGrpSpPr>
          <a:grpSpLocks/>
        </xdr:cNvGrpSpPr>
      </xdr:nvGrpSpPr>
      <xdr:grpSpPr bwMode="auto">
        <a:xfrm>
          <a:off x="2317506" y="27908250"/>
          <a:ext cx="2459648" cy="0"/>
          <a:chOff x="445" y="158"/>
          <a:chExt cx="169" cy="28"/>
        </a:xfrm>
      </xdr:grpSpPr>
      <xdr:sp macro="" textlink="">
        <xdr:nvSpPr>
          <xdr:cNvPr id="78" name="Text Box 150">
            <a:extLst>
              <a:ext uri="{FF2B5EF4-FFF2-40B4-BE49-F238E27FC236}"/>
            </a:extLst>
          </xdr:cNvPr>
          <xdr:cNvSpPr txBox="1">
            <a:spLocks noChangeArrowheads="1"/>
          </xdr:cNvSpPr>
        </xdr:nvSpPr>
        <xdr:spPr bwMode="auto">
          <a:xfrm>
            <a:off x="-12299955359400" y="2783205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79" name="Text Box 151">
            <a:extLst>
              <a:ext uri="{FF2B5EF4-FFF2-40B4-BE49-F238E27FC236}"/>
            </a:extLst>
          </xdr:cNvPr>
          <xdr:cNvSpPr txBox="1">
            <a:spLocks noChangeArrowheads="1"/>
          </xdr:cNvSpPr>
        </xdr:nvSpPr>
        <xdr:spPr bwMode="auto">
          <a:xfrm>
            <a:off x="-12299955359400" y="2783205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80" name="Text Box 152">
            <a:extLst>
              <a:ext uri="{FF2B5EF4-FFF2-40B4-BE49-F238E27FC236}"/>
            </a:extLst>
          </xdr:cNvPr>
          <xdr:cNvSpPr txBox="1">
            <a:spLocks noChangeArrowheads="1"/>
          </xdr:cNvSpPr>
        </xdr:nvSpPr>
        <xdr:spPr bwMode="auto">
          <a:xfrm>
            <a:off x="-12299955359400" y="2783205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172</xdr:row>
      <xdr:rowOff>0</xdr:rowOff>
    </xdr:from>
    <xdr:to>
      <xdr:col>5</xdr:col>
      <xdr:colOff>476250</xdr:colOff>
      <xdr:row>172</xdr:row>
      <xdr:rowOff>0</xdr:rowOff>
    </xdr:to>
    <xdr:grpSp>
      <xdr:nvGrpSpPr>
        <xdr:cNvPr id="81" name="Group 153"/>
        <xdr:cNvGrpSpPr>
          <a:grpSpLocks/>
        </xdr:cNvGrpSpPr>
      </xdr:nvGrpSpPr>
      <xdr:grpSpPr bwMode="auto">
        <a:xfrm>
          <a:off x="2317506" y="27908250"/>
          <a:ext cx="2459648" cy="0"/>
          <a:chOff x="445" y="158"/>
          <a:chExt cx="169" cy="28"/>
        </a:xfrm>
      </xdr:grpSpPr>
      <xdr:sp macro="" textlink="">
        <xdr:nvSpPr>
          <xdr:cNvPr id="82" name="Text Box 154">
            <a:extLst>
              <a:ext uri="{FF2B5EF4-FFF2-40B4-BE49-F238E27FC236}"/>
            </a:extLst>
          </xdr:cNvPr>
          <xdr:cNvSpPr txBox="1">
            <a:spLocks noChangeArrowheads="1"/>
          </xdr:cNvSpPr>
        </xdr:nvSpPr>
        <xdr:spPr bwMode="auto">
          <a:xfrm>
            <a:off x="-12299955359400" y="2783205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83" name="Text Box 155">
            <a:extLst>
              <a:ext uri="{FF2B5EF4-FFF2-40B4-BE49-F238E27FC236}"/>
            </a:extLst>
          </xdr:cNvPr>
          <xdr:cNvSpPr txBox="1">
            <a:spLocks noChangeArrowheads="1"/>
          </xdr:cNvSpPr>
        </xdr:nvSpPr>
        <xdr:spPr bwMode="auto">
          <a:xfrm>
            <a:off x="-12299955359400" y="2783205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84" name="Text Box 156">
            <a:extLst>
              <a:ext uri="{FF2B5EF4-FFF2-40B4-BE49-F238E27FC236}"/>
            </a:extLst>
          </xdr:cNvPr>
          <xdr:cNvSpPr txBox="1">
            <a:spLocks noChangeArrowheads="1"/>
          </xdr:cNvSpPr>
        </xdr:nvSpPr>
        <xdr:spPr bwMode="auto">
          <a:xfrm>
            <a:off x="-12299955359400" y="2783205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172</xdr:row>
      <xdr:rowOff>0</xdr:rowOff>
    </xdr:from>
    <xdr:to>
      <xdr:col>5</xdr:col>
      <xdr:colOff>476250</xdr:colOff>
      <xdr:row>172</xdr:row>
      <xdr:rowOff>0</xdr:rowOff>
    </xdr:to>
    <xdr:grpSp>
      <xdr:nvGrpSpPr>
        <xdr:cNvPr id="85" name="Group 157"/>
        <xdr:cNvGrpSpPr>
          <a:grpSpLocks/>
        </xdr:cNvGrpSpPr>
      </xdr:nvGrpSpPr>
      <xdr:grpSpPr bwMode="auto">
        <a:xfrm>
          <a:off x="2317506" y="27908250"/>
          <a:ext cx="2459648" cy="0"/>
          <a:chOff x="445" y="158"/>
          <a:chExt cx="169" cy="28"/>
        </a:xfrm>
      </xdr:grpSpPr>
      <xdr:sp macro="" textlink="">
        <xdr:nvSpPr>
          <xdr:cNvPr id="86" name="Text Box 158">
            <a:extLst>
              <a:ext uri="{FF2B5EF4-FFF2-40B4-BE49-F238E27FC236}"/>
            </a:extLst>
          </xdr:cNvPr>
          <xdr:cNvSpPr txBox="1">
            <a:spLocks noChangeArrowheads="1"/>
          </xdr:cNvSpPr>
        </xdr:nvSpPr>
        <xdr:spPr bwMode="auto">
          <a:xfrm>
            <a:off x="-12299955359400" y="2783205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87" name="Text Box 159">
            <a:extLst>
              <a:ext uri="{FF2B5EF4-FFF2-40B4-BE49-F238E27FC236}"/>
            </a:extLst>
          </xdr:cNvPr>
          <xdr:cNvSpPr txBox="1">
            <a:spLocks noChangeArrowheads="1"/>
          </xdr:cNvSpPr>
        </xdr:nvSpPr>
        <xdr:spPr bwMode="auto">
          <a:xfrm>
            <a:off x="-12299955359400" y="2783205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88" name="Text Box 160">
            <a:extLst>
              <a:ext uri="{FF2B5EF4-FFF2-40B4-BE49-F238E27FC236}"/>
            </a:extLst>
          </xdr:cNvPr>
          <xdr:cNvSpPr txBox="1">
            <a:spLocks noChangeArrowheads="1"/>
          </xdr:cNvSpPr>
        </xdr:nvSpPr>
        <xdr:spPr bwMode="auto">
          <a:xfrm>
            <a:off x="-12299955359400" y="2783205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192</xdr:row>
      <xdr:rowOff>0</xdr:rowOff>
    </xdr:from>
    <xdr:to>
      <xdr:col>5</xdr:col>
      <xdr:colOff>476250</xdr:colOff>
      <xdr:row>197</xdr:row>
      <xdr:rowOff>0</xdr:rowOff>
    </xdr:to>
    <xdr:grpSp>
      <xdr:nvGrpSpPr>
        <xdr:cNvPr id="89" name="Group 395"/>
        <xdr:cNvGrpSpPr>
          <a:grpSpLocks/>
        </xdr:cNvGrpSpPr>
      </xdr:nvGrpSpPr>
      <xdr:grpSpPr bwMode="auto">
        <a:xfrm>
          <a:off x="2317506" y="31132096"/>
          <a:ext cx="2459648" cy="805962"/>
          <a:chOff x="447" y="6285"/>
          <a:chExt cx="171" cy="450"/>
        </a:xfrm>
      </xdr:grpSpPr>
      <xdr:grpSp>
        <xdr:nvGrpSpPr>
          <xdr:cNvPr id="90" name="Group 161"/>
          <xdr:cNvGrpSpPr>
            <a:grpSpLocks/>
          </xdr:cNvGrpSpPr>
        </xdr:nvGrpSpPr>
        <xdr:grpSpPr bwMode="auto">
          <a:xfrm>
            <a:off x="447" y="6285"/>
            <a:ext cx="171" cy="28"/>
            <a:chOff x="445" y="158"/>
            <a:chExt cx="169" cy="28"/>
          </a:xfrm>
        </xdr:grpSpPr>
        <xdr:sp macro="" textlink="">
          <xdr:nvSpPr>
            <xdr:cNvPr id="111" name="Text Box 162">
              <a:extLst>
                <a:ext uri="{FF2B5EF4-FFF2-40B4-BE49-F238E27FC236}"/>
              </a:extLst>
            </xdr:cNvPr>
            <xdr:cNvSpPr txBox="1">
              <a:spLocks noChangeArrowheads="1"/>
            </xdr:cNvSpPr>
          </xdr:nvSpPr>
          <xdr:spPr bwMode="auto">
            <a:xfrm>
              <a:off x="445" y="158"/>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12" name="Text Box 163">
              <a:extLst>
                <a:ext uri="{FF2B5EF4-FFF2-40B4-BE49-F238E27FC236}"/>
              </a:extLst>
            </xdr:cNvPr>
            <xdr:cNvSpPr txBox="1">
              <a:spLocks noChangeArrowheads="1"/>
            </xdr:cNvSpPr>
          </xdr:nvSpPr>
          <xdr:spPr bwMode="auto">
            <a:xfrm>
              <a:off x="516" y="158"/>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13" name="Text Box 164">
              <a:extLst>
                <a:ext uri="{FF2B5EF4-FFF2-40B4-BE49-F238E27FC236}"/>
              </a:extLst>
            </xdr:cNvPr>
            <xdr:cNvSpPr txBox="1">
              <a:spLocks noChangeArrowheads="1"/>
            </xdr:cNvSpPr>
          </xdr:nvSpPr>
          <xdr:spPr bwMode="auto">
            <a:xfrm>
              <a:off x="586" y="158"/>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91" name="Group 165"/>
          <xdr:cNvGrpSpPr>
            <a:grpSpLocks/>
          </xdr:cNvGrpSpPr>
        </xdr:nvGrpSpPr>
        <xdr:grpSpPr bwMode="auto">
          <a:xfrm>
            <a:off x="447" y="6379"/>
            <a:ext cx="171" cy="28"/>
            <a:chOff x="445" y="158"/>
            <a:chExt cx="169" cy="28"/>
          </a:xfrm>
        </xdr:grpSpPr>
        <xdr:sp macro="" textlink="">
          <xdr:nvSpPr>
            <xdr:cNvPr id="108" name="Text Box 166">
              <a:extLst>
                <a:ext uri="{FF2B5EF4-FFF2-40B4-BE49-F238E27FC236}"/>
              </a:extLst>
            </xdr:cNvPr>
            <xdr:cNvSpPr txBox="1">
              <a:spLocks noChangeArrowheads="1"/>
            </xdr:cNvSpPr>
          </xdr:nvSpPr>
          <xdr:spPr bwMode="auto">
            <a:xfrm>
              <a:off x="445" y="159"/>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09" name="Text Box 167">
              <a:extLst>
                <a:ext uri="{FF2B5EF4-FFF2-40B4-BE49-F238E27FC236}"/>
              </a:extLst>
            </xdr:cNvPr>
            <xdr:cNvSpPr txBox="1">
              <a:spLocks noChangeArrowheads="1"/>
            </xdr:cNvSpPr>
          </xdr:nvSpPr>
          <xdr:spPr bwMode="auto">
            <a:xfrm>
              <a:off x="516" y="159"/>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10" name="Text Box 168">
              <a:extLst>
                <a:ext uri="{FF2B5EF4-FFF2-40B4-BE49-F238E27FC236}"/>
              </a:extLst>
            </xdr:cNvPr>
            <xdr:cNvSpPr txBox="1">
              <a:spLocks noChangeArrowheads="1"/>
            </xdr:cNvSpPr>
          </xdr:nvSpPr>
          <xdr:spPr bwMode="auto">
            <a:xfrm>
              <a:off x="586" y="159"/>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92" name="Group 169"/>
          <xdr:cNvGrpSpPr>
            <a:grpSpLocks/>
          </xdr:cNvGrpSpPr>
        </xdr:nvGrpSpPr>
        <xdr:grpSpPr bwMode="auto">
          <a:xfrm>
            <a:off x="447" y="6466"/>
            <a:ext cx="171" cy="28"/>
            <a:chOff x="445" y="158"/>
            <a:chExt cx="169" cy="28"/>
          </a:xfrm>
        </xdr:grpSpPr>
        <xdr:sp macro="" textlink="">
          <xdr:nvSpPr>
            <xdr:cNvPr id="105" name="Text Box 170">
              <a:extLst>
                <a:ext uri="{FF2B5EF4-FFF2-40B4-BE49-F238E27FC236}"/>
              </a:extLst>
            </xdr:cNvPr>
            <xdr:cNvSpPr txBox="1">
              <a:spLocks noChangeArrowheads="1"/>
            </xdr:cNvSpPr>
          </xdr:nvSpPr>
          <xdr:spPr bwMode="auto">
            <a:xfrm>
              <a:off x="445" y="157"/>
              <a:ext cx="28" cy="21"/>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06" name="Text Box 171">
              <a:extLst>
                <a:ext uri="{FF2B5EF4-FFF2-40B4-BE49-F238E27FC236}"/>
              </a:extLst>
            </xdr:cNvPr>
            <xdr:cNvSpPr txBox="1">
              <a:spLocks noChangeArrowheads="1"/>
            </xdr:cNvSpPr>
          </xdr:nvSpPr>
          <xdr:spPr bwMode="auto">
            <a:xfrm>
              <a:off x="516" y="157"/>
              <a:ext cx="28" cy="21"/>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07" name="Text Box 172">
              <a:extLst>
                <a:ext uri="{FF2B5EF4-FFF2-40B4-BE49-F238E27FC236}"/>
              </a:extLst>
            </xdr:cNvPr>
            <xdr:cNvSpPr txBox="1">
              <a:spLocks noChangeArrowheads="1"/>
            </xdr:cNvSpPr>
          </xdr:nvSpPr>
          <xdr:spPr bwMode="auto">
            <a:xfrm>
              <a:off x="586" y="157"/>
              <a:ext cx="28" cy="21"/>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93" name="Group 173"/>
          <xdr:cNvGrpSpPr>
            <a:grpSpLocks/>
          </xdr:cNvGrpSpPr>
        </xdr:nvGrpSpPr>
        <xdr:grpSpPr bwMode="auto">
          <a:xfrm>
            <a:off x="447" y="6543"/>
            <a:ext cx="171" cy="28"/>
            <a:chOff x="445" y="158"/>
            <a:chExt cx="169" cy="28"/>
          </a:xfrm>
        </xdr:grpSpPr>
        <xdr:sp macro="" textlink="">
          <xdr:nvSpPr>
            <xdr:cNvPr id="102" name="Text Box 174">
              <a:extLst>
                <a:ext uri="{FF2B5EF4-FFF2-40B4-BE49-F238E27FC236}"/>
              </a:extLst>
            </xdr:cNvPr>
            <xdr:cNvSpPr txBox="1">
              <a:spLocks noChangeArrowheads="1"/>
            </xdr:cNvSpPr>
          </xdr:nvSpPr>
          <xdr:spPr bwMode="auto">
            <a:xfrm>
              <a:off x="445" y="159"/>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03" name="Text Box 175">
              <a:extLst>
                <a:ext uri="{FF2B5EF4-FFF2-40B4-BE49-F238E27FC236}"/>
              </a:extLst>
            </xdr:cNvPr>
            <xdr:cNvSpPr txBox="1">
              <a:spLocks noChangeArrowheads="1"/>
            </xdr:cNvSpPr>
          </xdr:nvSpPr>
          <xdr:spPr bwMode="auto">
            <a:xfrm>
              <a:off x="516" y="159"/>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04" name="Text Box 176">
              <a:extLst>
                <a:ext uri="{FF2B5EF4-FFF2-40B4-BE49-F238E27FC236}"/>
              </a:extLst>
            </xdr:cNvPr>
            <xdr:cNvSpPr txBox="1">
              <a:spLocks noChangeArrowheads="1"/>
            </xdr:cNvSpPr>
          </xdr:nvSpPr>
          <xdr:spPr bwMode="auto">
            <a:xfrm>
              <a:off x="586" y="159"/>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94" name="Group 177"/>
          <xdr:cNvGrpSpPr>
            <a:grpSpLocks/>
          </xdr:cNvGrpSpPr>
        </xdr:nvGrpSpPr>
        <xdr:grpSpPr bwMode="auto">
          <a:xfrm>
            <a:off x="447" y="6622"/>
            <a:ext cx="171" cy="28"/>
            <a:chOff x="445" y="158"/>
            <a:chExt cx="169" cy="28"/>
          </a:xfrm>
        </xdr:grpSpPr>
        <xdr:sp macro="" textlink="">
          <xdr:nvSpPr>
            <xdr:cNvPr id="99" name="Text Box 178">
              <a:extLst>
                <a:ext uri="{FF2B5EF4-FFF2-40B4-BE49-F238E27FC236}"/>
              </a:extLst>
            </xdr:cNvPr>
            <xdr:cNvSpPr txBox="1">
              <a:spLocks noChangeArrowheads="1"/>
            </xdr:cNvSpPr>
          </xdr:nvSpPr>
          <xdr:spPr bwMode="auto">
            <a:xfrm>
              <a:off x="445" y="160"/>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00" name="Text Box 179">
              <a:extLst>
                <a:ext uri="{FF2B5EF4-FFF2-40B4-BE49-F238E27FC236}"/>
              </a:extLst>
            </xdr:cNvPr>
            <xdr:cNvSpPr txBox="1">
              <a:spLocks noChangeArrowheads="1"/>
            </xdr:cNvSpPr>
          </xdr:nvSpPr>
          <xdr:spPr bwMode="auto">
            <a:xfrm>
              <a:off x="516" y="160"/>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01" name="Text Box 180">
              <a:extLst>
                <a:ext uri="{FF2B5EF4-FFF2-40B4-BE49-F238E27FC236}"/>
              </a:extLst>
            </xdr:cNvPr>
            <xdr:cNvSpPr txBox="1">
              <a:spLocks noChangeArrowheads="1"/>
            </xdr:cNvSpPr>
          </xdr:nvSpPr>
          <xdr:spPr bwMode="auto">
            <a:xfrm>
              <a:off x="586" y="160"/>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95" name="Group 181"/>
          <xdr:cNvGrpSpPr>
            <a:grpSpLocks/>
          </xdr:cNvGrpSpPr>
        </xdr:nvGrpSpPr>
        <xdr:grpSpPr bwMode="auto">
          <a:xfrm>
            <a:off x="447" y="6707"/>
            <a:ext cx="171" cy="28"/>
            <a:chOff x="445" y="158"/>
            <a:chExt cx="169" cy="28"/>
          </a:xfrm>
        </xdr:grpSpPr>
        <xdr:sp macro="" textlink="">
          <xdr:nvSpPr>
            <xdr:cNvPr id="96" name="Text Box 182">
              <a:extLst>
                <a:ext uri="{FF2B5EF4-FFF2-40B4-BE49-F238E27FC236}"/>
              </a:extLst>
            </xdr:cNvPr>
            <xdr:cNvSpPr txBox="1">
              <a:spLocks noChangeArrowheads="1"/>
            </xdr:cNvSpPr>
          </xdr:nvSpPr>
          <xdr:spPr bwMode="auto">
            <a:xfrm>
              <a:off x="445" y="160"/>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97" name="Text Box 183">
              <a:extLst>
                <a:ext uri="{FF2B5EF4-FFF2-40B4-BE49-F238E27FC236}"/>
              </a:extLst>
            </xdr:cNvPr>
            <xdr:cNvSpPr txBox="1">
              <a:spLocks noChangeArrowheads="1"/>
            </xdr:cNvSpPr>
          </xdr:nvSpPr>
          <xdr:spPr bwMode="auto">
            <a:xfrm>
              <a:off x="516" y="160"/>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98" name="Text Box 184">
              <a:extLst>
                <a:ext uri="{FF2B5EF4-FFF2-40B4-BE49-F238E27FC236}"/>
              </a:extLst>
            </xdr:cNvPr>
            <xdr:cNvSpPr txBox="1">
              <a:spLocks noChangeArrowheads="1"/>
            </xdr:cNvSpPr>
          </xdr:nvSpPr>
          <xdr:spPr bwMode="auto">
            <a:xfrm>
              <a:off x="586" y="160"/>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clientData/>
  </xdr:twoCellAnchor>
  <xdr:twoCellAnchor>
    <xdr:from>
      <xdr:col>3</xdr:col>
      <xdr:colOff>200025</xdr:colOff>
      <xdr:row>218</xdr:row>
      <xdr:rowOff>0</xdr:rowOff>
    </xdr:from>
    <xdr:to>
      <xdr:col>5</xdr:col>
      <xdr:colOff>476250</xdr:colOff>
      <xdr:row>222</xdr:row>
      <xdr:rowOff>0</xdr:rowOff>
    </xdr:to>
    <xdr:grpSp>
      <xdr:nvGrpSpPr>
        <xdr:cNvPr id="114" name="Group 396"/>
        <xdr:cNvGrpSpPr>
          <a:grpSpLocks/>
        </xdr:cNvGrpSpPr>
      </xdr:nvGrpSpPr>
      <xdr:grpSpPr bwMode="auto">
        <a:xfrm>
          <a:off x="2317506" y="35323096"/>
          <a:ext cx="2459648" cy="644769"/>
          <a:chOff x="447" y="7306"/>
          <a:chExt cx="171" cy="455"/>
        </a:xfrm>
      </xdr:grpSpPr>
      <xdr:grpSp>
        <xdr:nvGrpSpPr>
          <xdr:cNvPr id="115" name="Group 185"/>
          <xdr:cNvGrpSpPr>
            <a:grpSpLocks/>
          </xdr:cNvGrpSpPr>
        </xdr:nvGrpSpPr>
        <xdr:grpSpPr bwMode="auto">
          <a:xfrm>
            <a:off x="447" y="7306"/>
            <a:ext cx="171" cy="28"/>
            <a:chOff x="445" y="158"/>
            <a:chExt cx="169" cy="28"/>
          </a:xfrm>
        </xdr:grpSpPr>
        <xdr:sp macro="" textlink="">
          <xdr:nvSpPr>
            <xdr:cNvPr id="132" name="Text Box 186">
              <a:extLst>
                <a:ext uri="{FF2B5EF4-FFF2-40B4-BE49-F238E27FC236}"/>
              </a:extLst>
            </xdr:cNvPr>
            <xdr:cNvSpPr txBox="1">
              <a:spLocks noChangeArrowheads="1"/>
            </xdr:cNvSpPr>
          </xdr:nvSpPr>
          <xdr:spPr bwMode="auto">
            <a:xfrm>
              <a:off x="445" y="158"/>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33" name="Text Box 187">
              <a:extLst>
                <a:ext uri="{FF2B5EF4-FFF2-40B4-BE49-F238E27FC236}"/>
              </a:extLst>
            </xdr:cNvPr>
            <xdr:cNvSpPr txBox="1">
              <a:spLocks noChangeArrowheads="1"/>
            </xdr:cNvSpPr>
          </xdr:nvSpPr>
          <xdr:spPr bwMode="auto">
            <a:xfrm>
              <a:off x="516" y="158"/>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34" name="Text Box 188">
              <a:extLst>
                <a:ext uri="{FF2B5EF4-FFF2-40B4-BE49-F238E27FC236}"/>
              </a:extLst>
            </xdr:cNvPr>
            <xdr:cNvSpPr txBox="1">
              <a:spLocks noChangeArrowheads="1"/>
            </xdr:cNvSpPr>
          </xdr:nvSpPr>
          <xdr:spPr bwMode="auto">
            <a:xfrm>
              <a:off x="586" y="158"/>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116" name="Group 189"/>
          <xdr:cNvGrpSpPr>
            <a:grpSpLocks/>
          </xdr:cNvGrpSpPr>
        </xdr:nvGrpSpPr>
        <xdr:grpSpPr bwMode="auto">
          <a:xfrm>
            <a:off x="447" y="7420"/>
            <a:ext cx="171" cy="28"/>
            <a:chOff x="445" y="158"/>
            <a:chExt cx="169" cy="28"/>
          </a:xfrm>
        </xdr:grpSpPr>
        <xdr:sp macro="" textlink="">
          <xdr:nvSpPr>
            <xdr:cNvPr id="129" name="Text Box 190">
              <a:extLst>
                <a:ext uri="{FF2B5EF4-FFF2-40B4-BE49-F238E27FC236}"/>
              </a:extLst>
            </xdr:cNvPr>
            <xdr:cNvSpPr txBox="1">
              <a:spLocks noChangeArrowheads="1"/>
            </xdr:cNvSpPr>
          </xdr:nvSpPr>
          <xdr:spPr bwMode="auto">
            <a:xfrm>
              <a:off x="445" y="158"/>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30" name="Text Box 191">
              <a:extLst>
                <a:ext uri="{FF2B5EF4-FFF2-40B4-BE49-F238E27FC236}"/>
              </a:extLst>
            </xdr:cNvPr>
            <xdr:cNvSpPr txBox="1">
              <a:spLocks noChangeArrowheads="1"/>
            </xdr:cNvSpPr>
          </xdr:nvSpPr>
          <xdr:spPr bwMode="auto">
            <a:xfrm>
              <a:off x="516" y="158"/>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31" name="Text Box 192">
              <a:extLst>
                <a:ext uri="{FF2B5EF4-FFF2-40B4-BE49-F238E27FC236}"/>
              </a:extLst>
            </xdr:cNvPr>
            <xdr:cNvSpPr txBox="1">
              <a:spLocks noChangeArrowheads="1"/>
            </xdr:cNvSpPr>
          </xdr:nvSpPr>
          <xdr:spPr bwMode="auto">
            <a:xfrm>
              <a:off x="586" y="158"/>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117" name="Group 193"/>
          <xdr:cNvGrpSpPr>
            <a:grpSpLocks/>
          </xdr:cNvGrpSpPr>
        </xdr:nvGrpSpPr>
        <xdr:grpSpPr bwMode="auto">
          <a:xfrm>
            <a:off x="447" y="7535"/>
            <a:ext cx="171" cy="28"/>
            <a:chOff x="445" y="158"/>
            <a:chExt cx="169" cy="28"/>
          </a:xfrm>
        </xdr:grpSpPr>
        <xdr:sp macro="" textlink="">
          <xdr:nvSpPr>
            <xdr:cNvPr id="126" name="Text Box 194">
              <a:extLst>
                <a:ext uri="{FF2B5EF4-FFF2-40B4-BE49-F238E27FC236}"/>
              </a:extLst>
            </xdr:cNvPr>
            <xdr:cNvSpPr txBox="1">
              <a:spLocks noChangeArrowheads="1"/>
            </xdr:cNvSpPr>
          </xdr:nvSpPr>
          <xdr:spPr bwMode="auto">
            <a:xfrm>
              <a:off x="445" y="157"/>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27" name="Text Box 195">
              <a:extLst>
                <a:ext uri="{FF2B5EF4-FFF2-40B4-BE49-F238E27FC236}"/>
              </a:extLst>
            </xdr:cNvPr>
            <xdr:cNvSpPr txBox="1">
              <a:spLocks noChangeArrowheads="1"/>
            </xdr:cNvSpPr>
          </xdr:nvSpPr>
          <xdr:spPr bwMode="auto">
            <a:xfrm>
              <a:off x="516" y="157"/>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28" name="Text Box 196">
              <a:extLst>
                <a:ext uri="{FF2B5EF4-FFF2-40B4-BE49-F238E27FC236}"/>
              </a:extLst>
            </xdr:cNvPr>
            <xdr:cNvSpPr txBox="1">
              <a:spLocks noChangeArrowheads="1"/>
            </xdr:cNvSpPr>
          </xdr:nvSpPr>
          <xdr:spPr bwMode="auto">
            <a:xfrm>
              <a:off x="586" y="157"/>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118" name="Group 197"/>
          <xdr:cNvGrpSpPr>
            <a:grpSpLocks/>
          </xdr:cNvGrpSpPr>
        </xdr:nvGrpSpPr>
        <xdr:grpSpPr bwMode="auto">
          <a:xfrm>
            <a:off x="447" y="7639"/>
            <a:ext cx="171" cy="28"/>
            <a:chOff x="445" y="158"/>
            <a:chExt cx="169" cy="28"/>
          </a:xfrm>
        </xdr:grpSpPr>
        <xdr:sp macro="" textlink="">
          <xdr:nvSpPr>
            <xdr:cNvPr id="123" name="Text Box 198">
              <a:extLst>
                <a:ext uri="{FF2B5EF4-FFF2-40B4-BE49-F238E27FC236}"/>
              </a:extLst>
            </xdr:cNvPr>
            <xdr:cNvSpPr txBox="1">
              <a:spLocks noChangeArrowheads="1"/>
            </xdr:cNvSpPr>
          </xdr:nvSpPr>
          <xdr:spPr bwMode="auto">
            <a:xfrm>
              <a:off x="445" y="160"/>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24" name="Text Box 199">
              <a:extLst>
                <a:ext uri="{FF2B5EF4-FFF2-40B4-BE49-F238E27FC236}"/>
              </a:extLst>
            </xdr:cNvPr>
            <xdr:cNvSpPr txBox="1">
              <a:spLocks noChangeArrowheads="1"/>
            </xdr:cNvSpPr>
          </xdr:nvSpPr>
          <xdr:spPr bwMode="auto">
            <a:xfrm>
              <a:off x="516" y="160"/>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25" name="Text Box 200">
              <a:extLst>
                <a:ext uri="{FF2B5EF4-FFF2-40B4-BE49-F238E27FC236}"/>
              </a:extLst>
            </xdr:cNvPr>
            <xdr:cNvSpPr txBox="1">
              <a:spLocks noChangeArrowheads="1"/>
            </xdr:cNvSpPr>
          </xdr:nvSpPr>
          <xdr:spPr bwMode="auto">
            <a:xfrm>
              <a:off x="586" y="160"/>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119" name="Group 201"/>
          <xdr:cNvGrpSpPr>
            <a:grpSpLocks/>
          </xdr:cNvGrpSpPr>
        </xdr:nvGrpSpPr>
        <xdr:grpSpPr bwMode="auto">
          <a:xfrm>
            <a:off x="447" y="7733"/>
            <a:ext cx="171" cy="28"/>
            <a:chOff x="445" y="158"/>
            <a:chExt cx="169" cy="28"/>
          </a:xfrm>
        </xdr:grpSpPr>
        <xdr:sp macro="" textlink="">
          <xdr:nvSpPr>
            <xdr:cNvPr id="120" name="Text Box 202">
              <a:extLst>
                <a:ext uri="{FF2B5EF4-FFF2-40B4-BE49-F238E27FC236}"/>
              </a:extLst>
            </xdr:cNvPr>
            <xdr:cNvSpPr txBox="1">
              <a:spLocks noChangeArrowheads="1"/>
            </xdr:cNvSpPr>
          </xdr:nvSpPr>
          <xdr:spPr bwMode="auto">
            <a:xfrm>
              <a:off x="445" y="159"/>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21" name="Text Box 203">
              <a:extLst>
                <a:ext uri="{FF2B5EF4-FFF2-40B4-BE49-F238E27FC236}"/>
              </a:extLst>
            </xdr:cNvPr>
            <xdr:cNvSpPr txBox="1">
              <a:spLocks noChangeArrowheads="1"/>
            </xdr:cNvSpPr>
          </xdr:nvSpPr>
          <xdr:spPr bwMode="auto">
            <a:xfrm>
              <a:off x="516" y="159"/>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22" name="Text Box 204">
              <a:extLst>
                <a:ext uri="{FF2B5EF4-FFF2-40B4-BE49-F238E27FC236}"/>
              </a:extLst>
            </xdr:cNvPr>
            <xdr:cNvSpPr txBox="1">
              <a:spLocks noChangeArrowheads="1"/>
            </xdr:cNvSpPr>
          </xdr:nvSpPr>
          <xdr:spPr bwMode="auto">
            <a:xfrm>
              <a:off x="586" y="159"/>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clientData/>
  </xdr:twoCellAnchor>
  <xdr:twoCellAnchor>
    <xdr:from>
      <xdr:col>3</xdr:col>
      <xdr:colOff>200025</xdr:colOff>
      <xdr:row>222</xdr:row>
      <xdr:rowOff>0</xdr:rowOff>
    </xdr:from>
    <xdr:to>
      <xdr:col>5</xdr:col>
      <xdr:colOff>476250</xdr:colOff>
      <xdr:row>222</xdr:row>
      <xdr:rowOff>0</xdr:rowOff>
    </xdr:to>
    <xdr:grpSp>
      <xdr:nvGrpSpPr>
        <xdr:cNvPr id="135" name="Group 205"/>
        <xdr:cNvGrpSpPr>
          <a:grpSpLocks/>
        </xdr:cNvGrpSpPr>
      </xdr:nvGrpSpPr>
      <xdr:grpSpPr bwMode="auto">
        <a:xfrm>
          <a:off x="2317506" y="35967865"/>
          <a:ext cx="2459648" cy="0"/>
          <a:chOff x="445" y="158"/>
          <a:chExt cx="169" cy="28"/>
        </a:xfrm>
      </xdr:grpSpPr>
      <xdr:sp macro="" textlink="">
        <xdr:nvSpPr>
          <xdr:cNvPr id="136" name="Text Box 206">
            <a:extLst>
              <a:ext uri="{FF2B5EF4-FFF2-40B4-BE49-F238E27FC236}"/>
            </a:extLst>
          </xdr:cNvPr>
          <xdr:cNvSpPr txBox="1">
            <a:spLocks noChangeArrowheads="1"/>
          </xdr:cNvSpPr>
        </xdr:nvSpPr>
        <xdr:spPr bwMode="auto">
          <a:xfrm>
            <a:off x="-12299955359400" y="359283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37" name="Text Box 207">
            <a:extLst>
              <a:ext uri="{FF2B5EF4-FFF2-40B4-BE49-F238E27FC236}"/>
            </a:extLst>
          </xdr:cNvPr>
          <xdr:cNvSpPr txBox="1">
            <a:spLocks noChangeArrowheads="1"/>
          </xdr:cNvSpPr>
        </xdr:nvSpPr>
        <xdr:spPr bwMode="auto">
          <a:xfrm>
            <a:off x="-12299955359400" y="359283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38" name="Text Box 208">
            <a:extLst>
              <a:ext uri="{FF2B5EF4-FFF2-40B4-BE49-F238E27FC236}"/>
            </a:extLst>
          </xdr:cNvPr>
          <xdr:cNvSpPr txBox="1">
            <a:spLocks noChangeArrowheads="1"/>
          </xdr:cNvSpPr>
        </xdr:nvSpPr>
        <xdr:spPr bwMode="auto">
          <a:xfrm>
            <a:off x="-12299955359400" y="359283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242</xdr:row>
      <xdr:rowOff>0</xdr:rowOff>
    </xdr:from>
    <xdr:to>
      <xdr:col>5</xdr:col>
      <xdr:colOff>476250</xdr:colOff>
      <xdr:row>242</xdr:row>
      <xdr:rowOff>0</xdr:rowOff>
    </xdr:to>
    <xdr:grpSp>
      <xdr:nvGrpSpPr>
        <xdr:cNvPr id="139" name="Group 209"/>
        <xdr:cNvGrpSpPr>
          <a:grpSpLocks/>
        </xdr:cNvGrpSpPr>
      </xdr:nvGrpSpPr>
      <xdr:grpSpPr bwMode="auto">
        <a:xfrm>
          <a:off x="2317506" y="39191712"/>
          <a:ext cx="2459648" cy="0"/>
          <a:chOff x="445" y="158"/>
          <a:chExt cx="169" cy="28"/>
        </a:xfrm>
      </xdr:grpSpPr>
      <xdr:sp macro="" textlink="">
        <xdr:nvSpPr>
          <xdr:cNvPr id="140" name="Text Box 210">
            <a:extLst>
              <a:ext uri="{FF2B5EF4-FFF2-40B4-BE49-F238E27FC236}"/>
            </a:extLst>
          </xdr:cNvPr>
          <xdr:cNvSpPr txBox="1">
            <a:spLocks noChangeArrowheads="1"/>
          </xdr:cNvSpPr>
        </xdr:nvSpPr>
        <xdr:spPr bwMode="auto">
          <a:xfrm>
            <a:off x="-12299955359400" y="391668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41" name="Text Box 211">
            <a:extLst>
              <a:ext uri="{FF2B5EF4-FFF2-40B4-BE49-F238E27FC236}"/>
            </a:extLst>
          </xdr:cNvPr>
          <xdr:cNvSpPr txBox="1">
            <a:spLocks noChangeArrowheads="1"/>
          </xdr:cNvSpPr>
        </xdr:nvSpPr>
        <xdr:spPr bwMode="auto">
          <a:xfrm>
            <a:off x="-12299955359400" y="391668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42" name="Text Box 212">
            <a:extLst>
              <a:ext uri="{FF2B5EF4-FFF2-40B4-BE49-F238E27FC236}"/>
            </a:extLst>
          </xdr:cNvPr>
          <xdr:cNvSpPr txBox="1">
            <a:spLocks noChangeArrowheads="1"/>
          </xdr:cNvSpPr>
        </xdr:nvSpPr>
        <xdr:spPr bwMode="auto">
          <a:xfrm>
            <a:off x="-12299955359400" y="391668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243</xdr:row>
      <xdr:rowOff>0</xdr:rowOff>
    </xdr:from>
    <xdr:to>
      <xdr:col>5</xdr:col>
      <xdr:colOff>476250</xdr:colOff>
      <xdr:row>246</xdr:row>
      <xdr:rowOff>0</xdr:rowOff>
    </xdr:to>
    <xdr:grpSp>
      <xdr:nvGrpSpPr>
        <xdr:cNvPr id="143" name="Group 397"/>
        <xdr:cNvGrpSpPr>
          <a:grpSpLocks/>
        </xdr:cNvGrpSpPr>
      </xdr:nvGrpSpPr>
      <xdr:grpSpPr bwMode="auto">
        <a:xfrm>
          <a:off x="2317506" y="39352904"/>
          <a:ext cx="2459648" cy="483577"/>
          <a:chOff x="447" y="8428"/>
          <a:chExt cx="171" cy="341"/>
        </a:xfrm>
      </xdr:grpSpPr>
      <xdr:grpSp>
        <xdr:nvGrpSpPr>
          <xdr:cNvPr id="144" name="Group 213"/>
          <xdr:cNvGrpSpPr>
            <a:grpSpLocks/>
          </xdr:cNvGrpSpPr>
        </xdr:nvGrpSpPr>
        <xdr:grpSpPr bwMode="auto">
          <a:xfrm>
            <a:off x="447" y="8428"/>
            <a:ext cx="171" cy="28"/>
            <a:chOff x="445" y="158"/>
            <a:chExt cx="169" cy="28"/>
          </a:xfrm>
        </xdr:grpSpPr>
        <xdr:sp macro="" textlink="">
          <xdr:nvSpPr>
            <xdr:cNvPr id="157" name="Text Box 214">
              <a:extLst>
                <a:ext uri="{FF2B5EF4-FFF2-40B4-BE49-F238E27FC236}"/>
              </a:extLst>
            </xdr:cNvPr>
            <xdr:cNvSpPr txBox="1">
              <a:spLocks noChangeArrowheads="1"/>
            </xdr:cNvSpPr>
          </xdr:nvSpPr>
          <xdr:spPr bwMode="auto">
            <a:xfrm>
              <a:off x="445" y="158"/>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58" name="Text Box 215">
              <a:extLst>
                <a:ext uri="{FF2B5EF4-FFF2-40B4-BE49-F238E27FC236}"/>
              </a:extLst>
            </xdr:cNvPr>
            <xdr:cNvSpPr txBox="1">
              <a:spLocks noChangeArrowheads="1"/>
            </xdr:cNvSpPr>
          </xdr:nvSpPr>
          <xdr:spPr bwMode="auto">
            <a:xfrm>
              <a:off x="516" y="158"/>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59" name="Text Box 216">
              <a:extLst>
                <a:ext uri="{FF2B5EF4-FFF2-40B4-BE49-F238E27FC236}"/>
              </a:extLst>
            </xdr:cNvPr>
            <xdr:cNvSpPr txBox="1">
              <a:spLocks noChangeArrowheads="1"/>
            </xdr:cNvSpPr>
          </xdr:nvSpPr>
          <xdr:spPr bwMode="auto">
            <a:xfrm>
              <a:off x="586" y="158"/>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145" name="Group 217"/>
          <xdr:cNvGrpSpPr>
            <a:grpSpLocks/>
          </xdr:cNvGrpSpPr>
        </xdr:nvGrpSpPr>
        <xdr:grpSpPr bwMode="auto">
          <a:xfrm>
            <a:off x="447" y="8543"/>
            <a:ext cx="171" cy="28"/>
            <a:chOff x="445" y="158"/>
            <a:chExt cx="169" cy="28"/>
          </a:xfrm>
        </xdr:grpSpPr>
        <xdr:sp macro="" textlink="">
          <xdr:nvSpPr>
            <xdr:cNvPr id="154" name="Text Box 218">
              <a:extLst>
                <a:ext uri="{FF2B5EF4-FFF2-40B4-BE49-F238E27FC236}"/>
              </a:extLst>
            </xdr:cNvPr>
            <xdr:cNvSpPr txBox="1">
              <a:spLocks noChangeArrowheads="1"/>
            </xdr:cNvSpPr>
          </xdr:nvSpPr>
          <xdr:spPr bwMode="auto">
            <a:xfrm>
              <a:off x="445" y="157"/>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55" name="Text Box 219">
              <a:extLst>
                <a:ext uri="{FF2B5EF4-FFF2-40B4-BE49-F238E27FC236}"/>
              </a:extLst>
            </xdr:cNvPr>
            <xdr:cNvSpPr txBox="1">
              <a:spLocks noChangeArrowheads="1"/>
            </xdr:cNvSpPr>
          </xdr:nvSpPr>
          <xdr:spPr bwMode="auto">
            <a:xfrm>
              <a:off x="516" y="157"/>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56" name="Text Box 220">
              <a:extLst>
                <a:ext uri="{FF2B5EF4-FFF2-40B4-BE49-F238E27FC236}"/>
              </a:extLst>
            </xdr:cNvPr>
            <xdr:cNvSpPr txBox="1">
              <a:spLocks noChangeArrowheads="1"/>
            </xdr:cNvSpPr>
          </xdr:nvSpPr>
          <xdr:spPr bwMode="auto">
            <a:xfrm>
              <a:off x="586" y="157"/>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146" name="Group 221"/>
          <xdr:cNvGrpSpPr>
            <a:grpSpLocks/>
          </xdr:cNvGrpSpPr>
        </xdr:nvGrpSpPr>
        <xdr:grpSpPr bwMode="auto">
          <a:xfrm>
            <a:off x="447" y="8647"/>
            <a:ext cx="171" cy="28"/>
            <a:chOff x="445" y="158"/>
            <a:chExt cx="169" cy="28"/>
          </a:xfrm>
        </xdr:grpSpPr>
        <xdr:sp macro="" textlink="">
          <xdr:nvSpPr>
            <xdr:cNvPr id="151" name="Text Box 222">
              <a:extLst>
                <a:ext uri="{FF2B5EF4-FFF2-40B4-BE49-F238E27FC236}"/>
              </a:extLst>
            </xdr:cNvPr>
            <xdr:cNvSpPr txBox="1">
              <a:spLocks noChangeArrowheads="1"/>
            </xdr:cNvSpPr>
          </xdr:nvSpPr>
          <xdr:spPr bwMode="auto">
            <a:xfrm>
              <a:off x="445" y="160"/>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52" name="Text Box 223">
              <a:extLst>
                <a:ext uri="{FF2B5EF4-FFF2-40B4-BE49-F238E27FC236}"/>
              </a:extLst>
            </xdr:cNvPr>
            <xdr:cNvSpPr txBox="1">
              <a:spLocks noChangeArrowheads="1"/>
            </xdr:cNvSpPr>
          </xdr:nvSpPr>
          <xdr:spPr bwMode="auto">
            <a:xfrm>
              <a:off x="516" y="160"/>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53" name="Text Box 224">
              <a:extLst>
                <a:ext uri="{FF2B5EF4-FFF2-40B4-BE49-F238E27FC236}"/>
              </a:extLst>
            </xdr:cNvPr>
            <xdr:cNvSpPr txBox="1">
              <a:spLocks noChangeArrowheads="1"/>
            </xdr:cNvSpPr>
          </xdr:nvSpPr>
          <xdr:spPr bwMode="auto">
            <a:xfrm>
              <a:off x="586" y="160"/>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147" name="Group 225"/>
          <xdr:cNvGrpSpPr>
            <a:grpSpLocks/>
          </xdr:cNvGrpSpPr>
        </xdr:nvGrpSpPr>
        <xdr:grpSpPr bwMode="auto">
          <a:xfrm>
            <a:off x="447" y="8741"/>
            <a:ext cx="171" cy="28"/>
            <a:chOff x="445" y="158"/>
            <a:chExt cx="169" cy="28"/>
          </a:xfrm>
        </xdr:grpSpPr>
        <xdr:sp macro="" textlink="">
          <xdr:nvSpPr>
            <xdr:cNvPr id="148" name="Text Box 226">
              <a:extLst>
                <a:ext uri="{FF2B5EF4-FFF2-40B4-BE49-F238E27FC236}"/>
              </a:extLst>
            </xdr:cNvPr>
            <xdr:cNvSpPr txBox="1">
              <a:spLocks noChangeArrowheads="1"/>
            </xdr:cNvSpPr>
          </xdr:nvSpPr>
          <xdr:spPr bwMode="auto">
            <a:xfrm>
              <a:off x="445" y="159"/>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49" name="Text Box 227">
              <a:extLst>
                <a:ext uri="{FF2B5EF4-FFF2-40B4-BE49-F238E27FC236}"/>
              </a:extLst>
            </xdr:cNvPr>
            <xdr:cNvSpPr txBox="1">
              <a:spLocks noChangeArrowheads="1"/>
            </xdr:cNvSpPr>
          </xdr:nvSpPr>
          <xdr:spPr bwMode="auto">
            <a:xfrm>
              <a:off x="516" y="159"/>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50" name="Text Box 228">
              <a:extLst>
                <a:ext uri="{FF2B5EF4-FFF2-40B4-BE49-F238E27FC236}"/>
              </a:extLst>
            </xdr:cNvPr>
            <xdr:cNvSpPr txBox="1">
              <a:spLocks noChangeArrowheads="1"/>
            </xdr:cNvSpPr>
          </xdr:nvSpPr>
          <xdr:spPr bwMode="auto">
            <a:xfrm>
              <a:off x="586" y="159"/>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clientData/>
  </xdr:twoCellAnchor>
  <xdr:twoCellAnchor>
    <xdr:from>
      <xdr:col>3</xdr:col>
      <xdr:colOff>200025</xdr:colOff>
      <xdr:row>246</xdr:row>
      <xdr:rowOff>0</xdr:rowOff>
    </xdr:from>
    <xdr:to>
      <xdr:col>5</xdr:col>
      <xdr:colOff>476250</xdr:colOff>
      <xdr:row>246</xdr:row>
      <xdr:rowOff>0</xdr:rowOff>
    </xdr:to>
    <xdr:grpSp>
      <xdr:nvGrpSpPr>
        <xdr:cNvPr id="160" name="Group 229"/>
        <xdr:cNvGrpSpPr>
          <a:grpSpLocks/>
        </xdr:cNvGrpSpPr>
      </xdr:nvGrpSpPr>
      <xdr:grpSpPr bwMode="auto">
        <a:xfrm>
          <a:off x="2317506" y="39836481"/>
          <a:ext cx="2459648" cy="0"/>
          <a:chOff x="445" y="158"/>
          <a:chExt cx="169" cy="28"/>
        </a:xfrm>
      </xdr:grpSpPr>
      <xdr:sp macro="" textlink="">
        <xdr:nvSpPr>
          <xdr:cNvPr id="161" name="Text Box 230">
            <a:extLst>
              <a:ext uri="{FF2B5EF4-FFF2-40B4-BE49-F238E27FC236}"/>
            </a:extLst>
          </xdr:cNvPr>
          <xdr:cNvSpPr txBox="1">
            <a:spLocks noChangeArrowheads="1"/>
          </xdr:cNvSpPr>
        </xdr:nvSpPr>
        <xdr:spPr bwMode="auto">
          <a:xfrm>
            <a:off x="-12299955359400" y="398145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62" name="Text Box 231">
            <a:extLst>
              <a:ext uri="{FF2B5EF4-FFF2-40B4-BE49-F238E27FC236}"/>
            </a:extLst>
          </xdr:cNvPr>
          <xdr:cNvSpPr txBox="1">
            <a:spLocks noChangeArrowheads="1"/>
          </xdr:cNvSpPr>
        </xdr:nvSpPr>
        <xdr:spPr bwMode="auto">
          <a:xfrm>
            <a:off x="-12299955359400" y="398145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63" name="Text Box 232">
            <a:extLst>
              <a:ext uri="{FF2B5EF4-FFF2-40B4-BE49-F238E27FC236}"/>
            </a:extLst>
          </xdr:cNvPr>
          <xdr:cNvSpPr txBox="1">
            <a:spLocks noChangeArrowheads="1"/>
          </xdr:cNvSpPr>
        </xdr:nvSpPr>
        <xdr:spPr bwMode="auto">
          <a:xfrm>
            <a:off x="-12299955359400" y="398145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266</xdr:row>
      <xdr:rowOff>0</xdr:rowOff>
    </xdr:from>
    <xdr:to>
      <xdr:col>5</xdr:col>
      <xdr:colOff>476250</xdr:colOff>
      <xdr:row>269</xdr:row>
      <xdr:rowOff>0</xdr:rowOff>
    </xdr:to>
    <xdr:grpSp>
      <xdr:nvGrpSpPr>
        <xdr:cNvPr id="164" name="Group 398"/>
        <xdr:cNvGrpSpPr>
          <a:grpSpLocks/>
        </xdr:cNvGrpSpPr>
      </xdr:nvGrpSpPr>
      <xdr:grpSpPr bwMode="auto">
        <a:xfrm>
          <a:off x="2317506" y="43060327"/>
          <a:ext cx="2459648" cy="483577"/>
          <a:chOff x="447" y="9322"/>
          <a:chExt cx="171" cy="361"/>
        </a:xfrm>
      </xdr:grpSpPr>
      <xdr:grpSp>
        <xdr:nvGrpSpPr>
          <xdr:cNvPr id="165" name="Group 233"/>
          <xdr:cNvGrpSpPr>
            <a:grpSpLocks/>
          </xdr:cNvGrpSpPr>
        </xdr:nvGrpSpPr>
        <xdr:grpSpPr bwMode="auto">
          <a:xfrm>
            <a:off x="447" y="9322"/>
            <a:ext cx="171" cy="28"/>
            <a:chOff x="445" y="158"/>
            <a:chExt cx="169" cy="28"/>
          </a:xfrm>
        </xdr:grpSpPr>
        <xdr:sp macro="" textlink="">
          <xdr:nvSpPr>
            <xdr:cNvPr id="178" name="Text Box 234">
              <a:extLst>
                <a:ext uri="{FF2B5EF4-FFF2-40B4-BE49-F238E27FC236}"/>
              </a:extLst>
            </xdr:cNvPr>
            <xdr:cNvSpPr txBox="1">
              <a:spLocks noChangeArrowheads="1"/>
            </xdr:cNvSpPr>
          </xdr:nvSpPr>
          <xdr:spPr bwMode="auto">
            <a:xfrm>
              <a:off x="445"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79" name="Text Box 235">
              <a:extLst>
                <a:ext uri="{FF2B5EF4-FFF2-40B4-BE49-F238E27FC236}"/>
              </a:extLst>
            </xdr:cNvPr>
            <xdr:cNvSpPr txBox="1">
              <a:spLocks noChangeArrowheads="1"/>
            </xdr:cNvSpPr>
          </xdr:nvSpPr>
          <xdr:spPr bwMode="auto">
            <a:xfrm>
              <a:off x="516"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80" name="Text Box 236">
              <a:extLst>
                <a:ext uri="{FF2B5EF4-FFF2-40B4-BE49-F238E27FC236}"/>
              </a:extLst>
            </xdr:cNvPr>
            <xdr:cNvSpPr txBox="1">
              <a:spLocks noChangeArrowheads="1"/>
            </xdr:cNvSpPr>
          </xdr:nvSpPr>
          <xdr:spPr bwMode="auto">
            <a:xfrm>
              <a:off x="586"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166" name="Group 237"/>
          <xdr:cNvGrpSpPr>
            <a:grpSpLocks/>
          </xdr:cNvGrpSpPr>
        </xdr:nvGrpSpPr>
        <xdr:grpSpPr bwMode="auto">
          <a:xfrm>
            <a:off x="447" y="9436"/>
            <a:ext cx="171" cy="28"/>
            <a:chOff x="445" y="158"/>
            <a:chExt cx="169" cy="28"/>
          </a:xfrm>
        </xdr:grpSpPr>
        <xdr:sp macro="" textlink="">
          <xdr:nvSpPr>
            <xdr:cNvPr id="175" name="Text Box 238">
              <a:extLst>
                <a:ext uri="{FF2B5EF4-FFF2-40B4-BE49-F238E27FC236}"/>
              </a:extLst>
            </xdr:cNvPr>
            <xdr:cNvSpPr txBox="1">
              <a:spLocks noChangeArrowheads="1"/>
            </xdr:cNvSpPr>
          </xdr:nvSpPr>
          <xdr:spPr bwMode="auto">
            <a:xfrm>
              <a:off x="445" y="157"/>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76" name="Text Box 239">
              <a:extLst>
                <a:ext uri="{FF2B5EF4-FFF2-40B4-BE49-F238E27FC236}"/>
              </a:extLst>
            </xdr:cNvPr>
            <xdr:cNvSpPr txBox="1">
              <a:spLocks noChangeArrowheads="1"/>
            </xdr:cNvSpPr>
          </xdr:nvSpPr>
          <xdr:spPr bwMode="auto">
            <a:xfrm>
              <a:off x="516" y="157"/>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77" name="Text Box 240">
              <a:extLst>
                <a:ext uri="{FF2B5EF4-FFF2-40B4-BE49-F238E27FC236}"/>
              </a:extLst>
            </xdr:cNvPr>
            <xdr:cNvSpPr txBox="1">
              <a:spLocks noChangeArrowheads="1"/>
            </xdr:cNvSpPr>
          </xdr:nvSpPr>
          <xdr:spPr bwMode="auto">
            <a:xfrm>
              <a:off x="586" y="157"/>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167" name="Group 241"/>
          <xdr:cNvGrpSpPr>
            <a:grpSpLocks/>
          </xdr:cNvGrpSpPr>
        </xdr:nvGrpSpPr>
        <xdr:grpSpPr bwMode="auto">
          <a:xfrm>
            <a:off x="447" y="9551"/>
            <a:ext cx="171" cy="28"/>
            <a:chOff x="445" y="158"/>
            <a:chExt cx="169" cy="28"/>
          </a:xfrm>
        </xdr:grpSpPr>
        <xdr:sp macro="" textlink="">
          <xdr:nvSpPr>
            <xdr:cNvPr id="172" name="Text Box 242">
              <a:extLst>
                <a:ext uri="{FF2B5EF4-FFF2-40B4-BE49-F238E27FC236}"/>
              </a:extLst>
            </xdr:cNvPr>
            <xdr:cNvSpPr txBox="1">
              <a:spLocks noChangeArrowheads="1"/>
            </xdr:cNvSpPr>
          </xdr:nvSpPr>
          <xdr:spPr bwMode="auto">
            <a:xfrm>
              <a:off x="445" y="156"/>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73" name="Text Box 243">
              <a:extLst>
                <a:ext uri="{FF2B5EF4-FFF2-40B4-BE49-F238E27FC236}"/>
              </a:extLst>
            </xdr:cNvPr>
            <xdr:cNvSpPr txBox="1">
              <a:spLocks noChangeArrowheads="1"/>
            </xdr:cNvSpPr>
          </xdr:nvSpPr>
          <xdr:spPr bwMode="auto">
            <a:xfrm>
              <a:off x="516" y="156"/>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74" name="Text Box 244">
              <a:extLst>
                <a:ext uri="{FF2B5EF4-FFF2-40B4-BE49-F238E27FC236}"/>
              </a:extLst>
            </xdr:cNvPr>
            <xdr:cNvSpPr txBox="1">
              <a:spLocks noChangeArrowheads="1"/>
            </xdr:cNvSpPr>
          </xdr:nvSpPr>
          <xdr:spPr bwMode="auto">
            <a:xfrm>
              <a:off x="586" y="156"/>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168" name="Group 245"/>
          <xdr:cNvGrpSpPr>
            <a:grpSpLocks/>
          </xdr:cNvGrpSpPr>
        </xdr:nvGrpSpPr>
        <xdr:grpSpPr bwMode="auto">
          <a:xfrm>
            <a:off x="447" y="9655"/>
            <a:ext cx="171" cy="28"/>
            <a:chOff x="445" y="158"/>
            <a:chExt cx="169" cy="28"/>
          </a:xfrm>
        </xdr:grpSpPr>
        <xdr:sp macro="" textlink="">
          <xdr:nvSpPr>
            <xdr:cNvPr id="169" name="Text Box 246">
              <a:extLst>
                <a:ext uri="{FF2B5EF4-FFF2-40B4-BE49-F238E27FC236}"/>
              </a:extLst>
            </xdr:cNvPr>
            <xdr:cNvSpPr txBox="1">
              <a:spLocks noChangeArrowheads="1"/>
            </xdr:cNvSpPr>
          </xdr:nvSpPr>
          <xdr:spPr bwMode="auto">
            <a:xfrm>
              <a:off x="445"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70" name="Text Box 247">
              <a:extLst>
                <a:ext uri="{FF2B5EF4-FFF2-40B4-BE49-F238E27FC236}"/>
              </a:extLst>
            </xdr:cNvPr>
            <xdr:cNvSpPr txBox="1">
              <a:spLocks noChangeArrowheads="1"/>
            </xdr:cNvSpPr>
          </xdr:nvSpPr>
          <xdr:spPr bwMode="auto">
            <a:xfrm>
              <a:off x="516"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71" name="Text Box 248">
              <a:extLst>
                <a:ext uri="{FF2B5EF4-FFF2-40B4-BE49-F238E27FC236}"/>
              </a:extLst>
            </xdr:cNvPr>
            <xdr:cNvSpPr txBox="1">
              <a:spLocks noChangeArrowheads="1"/>
            </xdr:cNvSpPr>
          </xdr:nvSpPr>
          <xdr:spPr bwMode="auto">
            <a:xfrm>
              <a:off x="586"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clientData/>
  </xdr:twoCellAnchor>
  <xdr:twoCellAnchor>
    <xdr:from>
      <xdr:col>3</xdr:col>
      <xdr:colOff>200025</xdr:colOff>
      <xdr:row>270</xdr:row>
      <xdr:rowOff>0</xdr:rowOff>
    </xdr:from>
    <xdr:to>
      <xdr:col>5</xdr:col>
      <xdr:colOff>476250</xdr:colOff>
      <xdr:row>270</xdr:row>
      <xdr:rowOff>0</xdr:rowOff>
    </xdr:to>
    <xdr:grpSp>
      <xdr:nvGrpSpPr>
        <xdr:cNvPr id="181" name="Group 249"/>
        <xdr:cNvGrpSpPr>
          <a:grpSpLocks/>
        </xdr:cNvGrpSpPr>
      </xdr:nvGrpSpPr>
      <xdr:grpSpPr bwMode="auto">
        <a:xfrm>
          <a:off x="2317506" y="43705096"/>
          <a:ext cx="2459648" cy="0"/>
          <a:chOff x="445" y="158"/>
          <a:chExt cx="169" cy="28"/>
        </a:xfrm>
      </xdr:grpSpPr>
      <xdr:sp macro="" textlink="">
        <xdr:nvSpPr>
          <xdr:cNvPr id="182" name="Text Box 250">
            <a:extLst>
              <a:ext uri="{FF2B5EF4-FFF2-40B4-BE49-F238E27FC236}"/>
            </a:extLst>
          </xdr:cNvPr>
          <xdr:cNvSpPr txBox="1">
            <a:spLocks noChangeArrowheads="1"/>
          </xdr:cNvSpPr>
        </xdr:nvSpPr>
        <xdr:spPr bwMode="auto">
          <a:xfrm>
            <a:off x="-12299955359400" y="437007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83" name="Text Box 251">
            <a:extLst>
              <a:ext uri="{FF2B5EF4-FFF2-40B4-BE49-F238E27FC236}"/>
            </a:extLst>
          </xdr:cNvPr>
          <xdr:cNvSpPr txBox="1">
            <a:spLocks noChangeArrowheads="1"/>
          </xdr:cNvSpPr>
        </xdr:nvSpPr>
        <xdr:spPr bwMode="auto">
          <a:xfrm>
            <a:off x="-12299955359400" y="437007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84" name="Text Box 252">
            <a:extLst>
              <a:ext uri="{FF2B5EF4-FFF2-40B4-BE49-F238E27FC236}"/>
            </a:extLst>
          </xdr:cNvPr>
          <xdr:cNvSpPr txBox="1">
            <a:spLocks noChangeArrowheads="1"/>
          </xdr:cNvSpPr>
        </xdr:nvSpPr>
        <xdr:spPr bwMode="auto">
          <a:xfrm>
            <a:off x="-12299955359400" y="437007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270</xdr:row>
      <xdr:rowOff>0</xdr:rowOff>
    </xdr:from>
    <xdr:to>
      <xdr:col>5</xdr:col>
      <xdr:colOff>476250</xdr:colOff>
      <xdr:row>270</xdr:row>
      <xdr:rowOff>0</xdr:rowOff>
    </xdr:to>
    <xdr:grpSp>
      <xdr:nvGrpSpPr>
        <xdr:cNvPr id="185" name="Group 253"/>
        <xdr:cNvGrpSpPr>
          <a:grpSpLocks/>
        </xdr:cNvGrpSpPr>
      </xdr:nvGrpSpPr>
      <xdr:grpSpPr bwMode="auto">
        <a:xfrm>
          <a:off x="2317506" y="43705096"/>
          <a:ext cx="2459648" cy="0"/>
          <a:chOff x="445" y="158"/>
          <a:chExt cx="169" cy="28"/>
        </a:xfrm>
      </xdr:grpSpPr>
      <xdr:sp macro="" textlink="">
        <xdr:nvSpPr>
          <xdr:cNvPr id="186" name="Text Box 254">
            <a:extLst>
              <a:ext uri="{FF2B5EF4-FFF2-40B4-BE49-F238E27FC236}"/>
            </a:extLst>
          </xdr:cNvPr>
          <xdr:cNvSpPr txBox="1">
            <a:spLocks noChangeArrowheads="1"/>
          </xdr:cNvSpPr>
        </xdr:nvSpPr>
        <xdr:spPr bwMode="auto">
          <a:xfrm>
            <a:off x="-12299955359400" y="437007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87" name="Text Box 255">
            <a:extLst>
              <a:ext uri="{FF2B5EF4-FFF2-40B4-BE49-F238E27FC236}"/>
            </a:extLst>
          </xdr:cNvPr>
          <xdr:cNvSpPr txBox="1">
            <a:spLocks noChangeArrowheads="1"/>
          </xdr:cNvSpPr>
        </xdr:nvSpPr>
        <xdr:spPr bwMode="auto">
          <a:xfrm>
            <a:off x="-12299955359400" y="437007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88" name="Text Box 256">
            <a:extLst>
              <a:ext uri="{FF2B5EF4-FFF2-40B4-BE49-F238E27FC236}"/>
            </a:extLst>
          </xdr:cNvPr>
          <xdr:cNvSpPr txBox="1">
            <a:spLocks noChangeArrowheads="1"/>
          </xdr:cNvSpPr>
        </xdr:nvSpPr>
        <xdr:spPr bwMode="auto">
          <a:xfrm>
            <a:off x="-12299955359400" y="437007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297</xdr:row>
      <xdr:rowOff>0</xdr:rowOff>
    </xdr:from>
    <xdr:to>
      <xdr:col>5</xdr:col>
      <xdr:colOff>476250</xdr:colOff>
      <xdr:row>297</xdr:row>
      <xdr:rowOff>0</xdr:rowOff>
    </xdr:to>
    <xdr:grpSp>
      <xdr:nvGrpSpPr>
        <xdr:cNvPr id="189" name="Group 285"/>
        <xdr:cNvGrpSpPr>
          <a:grpSpLocks/>
        </xdr:cNvGrpSpPr>
      </xdr:nvGrpSpPr>
      <xdr:grpSpPr bwMode="auto">
        <a:xfrm>
          <a:off x="2317506" y="48057288"/>
          <a:ext cx="2459648" cy="0"/>
          <a:chOff x="445" y="158"/>
          <a:chExt cx="169" cy="28"/>
        </a:xfrm>
      </xdr:grpSpPr>
      <xdr:sp macro="" textlink="">
        <xdr:nvSpPr>
          <xdr:cNvPr id="190" name="Text Box 286">
            <a:extLst>
              <a:ext uri="{FF2B5EF4-FFF2-40B4-BE49-F238E27FC236}"/>
            </a:extLst>
          </xdr:cNvPr>
          <xdr:cNvSpPr txBox="1">
            <a:spLocks noChangeArrowheads="1"/>
          </xdr:cNvSpPr>
        </xdr:nvSpPr>
        <xdr:spPr bwMode="auto">
          <a:xfrm>
            <a:off x="-12299955359400" y="480726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91" name="Text Box 287">
            <a:extLst>
              <a:ext uri="{FF2B5EF4-FFF2-40B4-BE49-F238E27FC236}"/>
            </a:extLst>
          </xdr:cNvPr>
          <xdr:cNvSpPr txBox="1">
            <a:spLocks noChangeArrowheads="1"/>
          </xdr:cNvSpPr>
        </xdr:nvSpPr>
        <xdr:spPr bwMode="auto">
          <a:xfrm>
            <a:off x="-12299955359400" y="480726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92" name="Text Box 288">
            <a:extLst>
              <a:ext uri="{FF2B5EF4-FFF2-40B4-BE49-F238E27FC236}"/>
            </a:extLst>
          </xdr:cNvPr>
          <xdr:cNvSpPr txBox="1">
            <a:spLocks noChangeArrowheads="1"/>
          </xdr:cNvSpPr>
        </xdr:nvSpPr>
        <xdr:spPr bwMode="auto">
          <a:xfrm>
            <a:off x="-12299955359400" y="480726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297</xdr:row>
      <xdr:rowOff>0</xdr:rowOff>
    </xdr:from>
    <xdr:to>
      <xdr:col>5</xdr:col>
      <xdr:colOff>476250</xdr:colOff>
      <xdr:row>297</xdr:row>
      <xdr:rowOff>0</xdr:rowOff>
    </xdr:to>
    <xdr:grpSp>
      <xdr:nvGrpSpPr>
        <xdr:cNvPr id="193" name="Group 289"/>
        <xdr:cNvGrpSpPr>
          <a:grpSpLocks/>
        </xdr:cNvGrpSpPr>
      </xdr:nvGrpSpPr>
      <xdr:grpSpPr bwMode="auto">
        <a:xfrm>
          <a:off x="2317506" y="48057288"/>
          <a:ext cx="2459648" cy="0"/>
          <a:chOff x="445" y="158"/>
          <a:chExt cx="169" cy="28"/>
        </a:xfrm>
      </xdr:grpSpPr>
      <xdr:sp macro="" textlink="">
        <xdr:nvSpPr>
          <xdr:cNvPr id="194" name="Text Box 290">
            <a:extLst>
              <a:ext uri="{FF2B5EF4-FFF2-40B4-BE49-F238E27FC236}"/>
            </a:extLst>
          </xdr:cNvPr>
          <xdr:cNvSpPr txBox="1">
            <a:spLocks noChangeArrowheads="1"/>
          </xdr:cNvSpPr>
        </xdr:nvSpPr>
        <xdr:spPr bwMode="auto">
          <a:xfrm>
            <a:off x="-12299955359400" y="480726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95" name="Text Box 291">
            <a:extLst>
              <a:ext uri="{FF2B5EF4-FFF2-40B4-BE49-F238E27FC236}"/>
            </a:extLst>
          </xdr:cNvPr>
          <xdr:cNvSpPr txBox="1">
            <a:spLocks noChangeArrowheads="1"/>
          </xdr:cNvSpPr>
        </xdr:nvSpPr>
        <xdr:spPr bwMode="auto">
          <a:xfrm>
            <a:off x="-12299955359400" y="480726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96" name="Text Box 292">
            <a:extLst>
              <a:ext uri="{FF2B5EF4-FFF2-40B4-BE49-F238E27FC236}"/>
            </a:extLst>
          </xdr:cNvPr>
          <xdr:cNvSpPr txBox="1">
            <a:spLocks noChangeArrowheads="1"/>
          </xdr:cNvSpPr>
        </xdr:nvSpPr>
        <xdr:spPr bwMode="auto">
          <a:xfrm>
            <a:off x="-12299955359400" y="480726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297</xdr:row>
      <xdr:rowOff>0</xdr:rowOff>
    </xdr:from>
    <xdr:to>
      <xdr:col>5</xdr:col>
      <xdr:colOff>476250</xdr:colOff>
      <xdr:row>297</xdr:row>
      <xdr:rowOff>0</xdr:rowOff>
    </xdr:to>
    <xdr:grpSp>
      <xdr:nvGrpSpPr>
        <xdr:cNvPr id="197" name="Group 293"/>
        <xdr:cNvGrpSpPr>
          <a:grpSpLocks/>
        </xdr:cNvGrpSpPr>
      </xdr:nvGrpSpPr>
      <xdr:grpSpPr bwMode="auto">
        <a:xfrm>
          <a:off x="2317506" y="48057288"/>
          <a:ext cx="2459648" cy="0"/>
          <a:chOff x="445" y="158"/>
          <a:chExt cx="169" cy="28"/>
        </a:xfrm>
      </xdr:grpSpPr>
      <xdr:sp macro="" textlink="">
        <xdr:nvSpPr>
          <xdr:cNvPr id="198" name="Text Box 294">
            <a:extLst>
              <a:ext uri="{FF2B5EF4-FFF2-40B4-BE49-F238E27FC236}"/>
            </a:extLst>
          </xdr:cNvPr>
          <xdr:cNvSpPr txBox="1">
            <a:spLocks noChangeArrowheads="1"/>
          </xdr:cNvSpPr>
        </xdr:nvSpPr>
        <xdr:spPr bwMode="auto">
          <a:xfrm>
            <a:off x="-12299955359400" y="480726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99" name="Text Box 295">
            <a:extLst>
              <a:ext uri="{FF2B5EF4-FFF2-40B4-BE49-F238E27FC236}"/>
            </a:extLst>
          </xdr:cNvPr>
          <xdr:cNvSpPr txBox="1">
            <a:spLocks noChangeArrowheads="1"/>
          </xdr:cNvSpPr>
        </xdr:nvSpPr>
        <xdr:spPr bwMode="auto">
          <a:xfrm>
            <a:off x="-12299955359400" y="480726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00" name="Text Box 296">
            <a:extLst>
              <a:ext uri="{FF2B5EF4-FFF2-40B4-BE49-F238E27FC236}"/>
            </a:extLst>
          </xdr:cNvPr>
          <xdr:cNvSpPr txBox="1">
            <a:spLocks noChangeArrowheads="1"/>
          </xdr:cNvSpPr>
        </xdr:nvSpPr>
        <xdr:spPr bwMode="auto">
          <a:xfrm>
            <a:off x="-12299955359400" y="480726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297</xdr:row>
      <xdr:rowOff>0</xdr:rowOff>
    </xdr:from>
    <xdr:to>
      <xdr:col>5</xdr:col>
      <xdr:colOff>476250</xdr:colOff>
      <xdr:row>297</xdr:row>
      <xdr:rowOff>0</xdr:rowOff>
    </xdr:to>
    <xdr:grpSp>
      <xdr:nvGrpSpPr>
        <xdr:cNvPr id="201" name="Group 297"/>
        <xdr:cNvGrpSpPr>
          <a:grpSpLocks/>
        </xdr:cNvGrpSpPr>
      </xdr:nvGrpSpPr>
      <xdr:grpSpPr bwMode="auto">
        <a:xfrm>
          <a:off x="2317506" y="48057288"/>
          <a:ext cx="2459648" cy="0"/>
          <a:chOff x="445" y="158"/>
          <a:chExt cx="169" cy="28"/>
        </a:xfrm>
      </xdr:grpSpPr>
      <xdr:sp macro="" textlink="">
        <xdr:nvSpPr>
          <xdr:cNvPr id="202" name="Text Box 298">
            <a:extLst>
              <a:ext uri="{FF2B5EF4-FFF2-40B4-BE49-F238E27FC236}"/>
            </a:extLst>
          </xdr:cNvPr>
          <xdr:cNvSpPr txBox="1">
            <a:spLocks noChangeArrowheads="1"/>
          </xdr:cNvSpPr>
        </xdr:nvSpPr>
        <xdr:spPr bwMode="auto">
          <a:xfrm>
            <a:off x="-12299955359400" y="480726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03" name="Text Box 299">
            <a:extLst>
              <a:ext uri="{FF2B5EF4-FFF2-40B4-BE49-F238E27FC236}"/>
            </a:extLst>
          </xdr:cNvPr>
          <xdr:cNvSpPr txBox="1">
            <a:spLocks noChangeArrowheads="1"/>
          </xdr:cNvSpPr>
        </xdr:nvSpPr>
        <xdr:spPr bwMode="auto">
          <a:xfrm>
            <a:off x="-12299955359400" y="480726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04" name="Text Box 300">
            <a:extLst>
              <a:ext uri="{FF2B5EF4-FFF2-40B4-BE49-F238E27FC236}"/>
            </a:extLst>
          </xdr:cNvPr>
          <xdr:cNvSpPr txBox="1">
            <a:spLocks noChangeArrowheads="1"/>
          </xdr:cNvSpPr>
        </xdr:nvSpPr>
        <xdr:spPr bwMode="auto">
          <a:xfrm>
            <a:off x="-12299955359400" y="480726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290</xdr:row>
      <xdr:rowOff>0</xdr:rowOff>
    </xdr:from>
    <xdr:to>
      <xdr:col>5</xdr:col>
      <xdr:colOff>476250</xdr:colOff>
      <xdr:row>297</xdr:row>
      <xdr:rowOff>0</xdr:rowOff>
    </xdr:to>
    <xdr:grpSp>
      <xdr:nvGrpSpPr>
        <xdr:cNvPr id="205" name="Group 399"/>
        <xdr:cNvGrpSpPr>
          <a:grpSpLocks/>
        </xdr:cNvGrpSpPr>
      </xdr:nvGrpSpPr>
      <xdr:grpSpPr bwMode="auto">
        <a:xfrm>
          <a:off x="2317506" y="46928942"/>
          <a:ext cx="2459648" cy="1128346"/>
          <a:chOff x="447" y="10323"/>
          <a:chExt cx="171" cy="571"/>
        </a:xfrm>
      </xdr:grpSpPr>
      <xdr:grpSp>
        <xdr:nvGrpSpPr>
          <xdr:cNvPr id="206" name="Group 257"/>
          <xdr:cNvGrpSpPr>
            <a:grpSpLocks/>
          </xdr:cNvGrpSpPr>
        </xdr:nvGrpSpPr>
        <xdr:grpSpPr bwMode="auto">
          <a:xfrm>
            <a:off x="447" y="10323"/>
            <a:ext cx="171" cy="28"/>
            <a:chOff x="445" y="158"/>
            <a:chExt cx="169" cy="28"/>
          </a:xfrm>
        </xdr:grpSpPr>
        <xdr:sp macro="" textlink="">
          <xdr:nvSpPr>
            <xdr:cNvPr id="235" name="Text Box 258">
              <a:extLst>
                <a:ext uri="{FF2B5EF4-FFF2-40B4-BE49-F238E27FC236}"/>
              </a:extLst>
            </xdr:cNvPr>
            <xdr:cNvSpPr txBox="1">
              <a:spLocks noChangeArrowheads="1"/>
            </xdr:cNvSpPr>
          </xdr:nvSpPr>
          <xdr:spPr bwMode="auto">
            <a:xfrm>
              <a:off x="445" y="158"/>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36" name="Text Box 259">
              <a:extLst>
                <a:ext uri="{FF2B5EF4-FFF2-40B4-BE49-F238E27FC236}"/>
              </a:extLst>
            </xdr:cNvPr>
            <xdr:cNvSpPr txBox="1">
              <a:spLocks noChangeArrowheads="1"/>
            </xdr:cNvSpPr>
          </xdr:nvSpPr>
          <xdr:spPr bwMode="auto">
            <a:xfrm>
              <a:off x="516" y="158"/>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37" name="Text Box 260">
              <a:extLst>
                <a:ext uri="{FF2B5EF4-FFF2-40B4-BE49-F238E27FC236}"/>
              </a:extLst>
            </xdr:cNvPr>
            <xdr:cNvSpPr txBox="1">
              <a:spLocks noChangeArrowheads="1"/>
            </xdr:cNvSpPr>
          </xdr:nvSpPr>
          <xdr:spPr bwMode="auto">
            <a:xfrm>
              <a:off x="586" y="158"/>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207" name="Group 261"/>
          <xdr:cNvGrpSpPr>
            <a:grpSpLocks/>
          </xdr:cNvGrpSpPr>
        </xdr:nvGrpSpPr>
        <xdr:grpSpPr bwMode="auto">
          <a:xfrm>
            <a:off x="447" y="10576"/>
            <a:ext cx="171" cy="28"/>
            <a:chOff x="445" y="158"/>
            <a:chExt cx="169" cy="28"/>
          </a:xfrm>
        </xdr:grpSpPr>
        <xdr:sp macro="" textlink="">
          <xdr:nvSpPr>
            <xdr:cNvPr id="232" name="Text Box 262">
              <a:extLst>
                <a:ext uri="{FF2B5EF4-FFF2-40B4-BE49-F238E27FC236}"/>
              </a:extLst>
            </xdr:cNvPr>
            <xdr:cNvSpPr txBox="1">
              <a:spLocks noChangeArrowheads="1"/>
            </xdr:cNvSpPr>
          </xdr:nvSpPr>
          <xdr:spPr bwMode="auto">
            <a:xfrm>
              <a:off x="445" y="159"/>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33" name="Text Box 263">
              <a:extLst>
                <a:ext uri="{FF2B5EF4-FFF2-40B4-BE49-F238E27FC236}"/>
              </a:extLst>
            </xdr:cNvPr>
            <xdr:cNvSpPr txBox="1">
              <a:spLocks noChangeArrowheads="1"/>
            </xdr:cNvSpPr>
          </xdr:nvSpPr>
          <xdr:spPr bwMode="auto">
            <a:xfrm>
              <a:off x="516" y="159"/>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34" name="Text Box 264">
              <a:extLst>
                <a:ext uri="{FF2B5EF4-FFF2-40B4-BE49-F238E27FC236}"/>
              </a:extLst>
            </xdr:cNvPr>
            <xdr:cNvSpPr txBox="1">
              <a:spLocks noChangeArrowheads="1"/>
            </xdr:cNvSpPr>
          </xdr:nvSpPr>
          <xdr:spPr bwMode="auto">
            <a:xfrm>
              <a:off x="586" y="159"/>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208" name="Group 265"/>
          <xdr:cNvGrpSpPr>
            <a:grpSpLocks/>
          </xdr:cNvGrpSpPr>
        </xdr:nvGrpSpPr>
        <xdr:grpSpPr bwMode="auto">
          <a:xfrm>
            <a:off x="447" y="10656"/>
            <a:ext cx="171" cy="24"/>
            <a:chOff x="445" y="158"/>
            <a:chExt cx="169" cy="28"/>
          </a:xfrm>
        </xdr:grpSpPr>
        <xdr:sp macro="" textlink="">
          <xdr:nvSpPr>
            <xdr:cNvPr id="229" name="Text Box 266">
              <a:extLst>
                <a:ext uri="{FF2B5EF4-FFF2-40B4-BE49-F238E27FC236}"/>
              </a:extLst>
            </xdr:cNvPr>
            <xdr:cNvSpPr txBox="1">
              <a:spLocks noChangeArrowheads="1"/>
            </xdr:cNvSpPr>
          </xdr:nvSpPr>
          <xdr:spPr bwMode="auto">
            <a:xfrm>
              <a:off x="445" y="156"/>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30" name="Text Box 267">
              <a:extLst>
                <a:ext uri="{FF2B5EF4-FFF2-40B4-BE49-F238E27FC236}"/>
              </a:extLst>
            </xdr:cNvPr>
            <xdr:cNvSpPr txBox="1">
              <a:spLocks noChangeArrowheads="1"/>
            </xdr:cNvSpPr>
          </xdr:nvSpPr>
          <xdr:spPr bwMode="auto">
            <a:xfrm>
              <a:off x="516" y="156"/>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31" name="Text Box 268">
              <a:extLst>
                <a:ext uri="{FF2B5EF4-FFF2-40B4-BE49-F238E27FC236}"/>
              </a:extLst>
            </xdr:cNvPr>
            <xdr:cNvSpPr txBox="1">
              <a:spLocks noChangeArrowheads="1"/>
            </xdr:cNvSpPr>
          </xdr:nvSpPr>
          <xdr:spPr bwMode="auto">
            <a:xfrm>
              <a:off x="586" y="156"/>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209" name="Group 269"/>
          <xdr:cNvGrpSpPr>
            <a:grpSpLocks/>
          </xdr:cNvGrpSpPr>
        </xdr:nvGrpSpPr>
        <xdr:grpSpPr bwMode="auto">
          <a:xfrm>
            <a:off x="447" y="10731"/>
            <a:ext cx="171" cy="28"/>
            <a:chOff x="445" y="158"/>
            <a:chExt cx="169" cy="28"/>
          </a:xfrm>
        </xdr:grpSpPr>
        <xdr:sp macro="" textlink="">
          <xdr:nvSpPr>
            <xdr:cNvPr id="226" name="Text Box 270">
              <a:extLst>
                <a:ext uri="{FF2B5EF4-FFF2-40B4-BE49-F238E27FC236}"/>
              </a:extLst>
            </xdr:cNvPr>
            <xdr:cNvSpPr txBox="1">
              <a:spLocks noChangeArrowheads="1"/>
            </xdr:cNvSpPr>
          </xdr:nvSpPr>
          <xdr:spPr bwMode="auto">
            <a:xfrm>
              <a:off x="445" y="158"/>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27" name="Text Box 271">
              <a:extLst>
                <a:ext uri="{FF2B5EF4-FFF2-40B4-BE49-F238E27FC236}"/>
              </a:extLst>
            </xdr:cNvPr>
            <xdr:cNvSpPr txBox="1">
              <a:spLocks noChangeArrowheads="1"/>
            </xdr:cNvSpPr>
          </xdr:nvSpPr>
          <xdr:spPr bwMode="auto">
            <a:xfrm>
              <a:off x="516" y="158"/>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28" name="Text Box 272">
              <a:extLst>
                <a:ext uri="{FF2B5EF4-FFF2-40B4-BE49-F238E27FC236}"/>
              </a:extLst>
            </xdr:cNvPr>
            <xdr:cNvSpPr txBox="1">
              <a:spLocks noChangeArrowheads="1"/>
            </xdr:cNvSpPr>
          </xdr:nvSpPr>
          <xdr:spPr bwMode="auto">
            <a:xfrm>
              <a:off x="586" y="158"/>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210" name="Group 273"/>
          <xdr:cNvGrpSpPr>
            <a:grpSpLocks/>
          </xdr:cNvGrpSpPr>
        </xdr:nvGrpSpPr>
        <xdr:grpSpPr bwMode="auto">
          <a:xfrm>
            <a:off x="447" y="10799"/>
            <a:ext cx="171" cy="28"/>
            <a:chOff x="445" y="158"/>
            <a:chExt cx="169" cy="28"/>
          </a:xfrm>
        </xdr:grpSpPr>
        <xdr:sp macro="" textlink="">
          <xdr:nvSpPr>
            <xdr:cNvPr id="223" name="Text Box 274">
              <a:extLst>
                <a:ext uri="{FF2B5EF4-FFF2-40B4-BE49-F238E27FC236}"/>
              </a:extLst>
            </xdr:cNvPr>
            <xdr:cNvSpPr txBox="1">
              <a:spLocks noChangeArrowheads="1"/>
            </xdr:cNvSpPr>
          </xdr:nvSpPr>
          <xdr:spPr bwMode="auto">
            <a:xfrm>
              <a:off x="445"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24" name="Text Box 275">
              <a:extLst>
                <a:ext uri="{FF2B5EF4-FFF2-40B4-BE49-F238E27FC236}"/>
              </a:extLst>
            </xdr:cNvPr>
            <xdr:cNvSpPr txBox="1">
              <a:spLocks noChangeArrowheads="1"/>
            </xdr:cNvSpPr>
          </xdr:nvSpPr>
          <xdr:spPr bwMode="auto">
            <a:xfrm>
              <a:off x="516"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25" name="Text Box 276">
              <a:extLst>
                <a:ext uri="{FF2B5EF4-FFF2-40B4-BE49-F238E27FC236}"/>
              </a:extLst>
            </xdr:cNvPr>
            <xdr:cNvSpPr txBox="1">
              <a:spLocks noChangeArrowheads="1"/>
            </xdr:cNvSpPr>
          </xdr:nvSpPr>
          <xdr:spPr bwMode="auto">
            <a:xfrm>
              <a:off x="586"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211" name="Group 277"/>
          <xdr:cNvGrpSpPr>
            <a:grpSpLocks/>
          </xdr:cNvGrpSpPr>
        </xdr:nvGrpSpPr>
        <xdr:grpSpPr bwMode="auto">
          <a:xfrm>
            <a:off x="447" y="10866"/>
            <a:ext cx="171" cy="28"/>
            <a:chOff x="445" y="158"/>
            <a:chExt cx="169" cy="28"/>
          </a:xfrm>
        </xdr:grpSpPr>
        <xdr:sp macro="" textlink="">
          <xdr:nvSpPr>
            <xdr:cNvPr id="220" name="Text Box 278">
              <a:extLst>
                <a:ext uri="{FF2B5EF4-FFF2-40B4-BE49-F238E27FC236}"/>
              </a:extLst>
            </xdr:cNvPr>
            <xdr:cNvSpPr txBox="1">
              <a:spLocks noChangeArrowheads="1"/>
            </xdr:cNvSpPr>
          </xdr:nvSpPr>
          <xdr:spPr bwMode="auto">
            <a:xfrm>
              <a:off x="445"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21" name="Text Box 279">
              <a:extLst>
                <a:ext uri="{FF2B5EF4-FFF2-40B4-BE49-F238E27FC236}"/>
              </a:extLst>
            </xdr:cNvPr>
            <xdr:cNvSpPr txBox="1">
              <a:spLocks noChangeArrowheads="1"/>
            </xdr:cNvSpPr>
          </xdr:nvSpPr>
          <xdr:spPr bwMode="auto">
            <a:xfrm>
              <a:off x="516"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22" name="Text Box 280">
              <a:extLst>
                <a:ext uri="{FF2B5EF4-FFF2-40B4-BE49-F238E27FC236}"/>
              </a:extLst>
            </xdr:cNvPr>
            <xdr:cNvSpPr txBox="1">
              <a:spLocks noChangeArrowheads="1"/>
            </xdr:cNvSpPr>
          </xdr:nvSpPr>
          <xdr:spPr bwMode="auto">
            <a:xfrm>
              <a:off x="586"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212" name="Group 281"/>
          <xdr:cNvGrpSpPr>
            <a:grpSpLocks/>
          </xdr:cNvGrpSpPr>
        </xdr:nvGrpSpPr>
        <xdr:grpSpPr bwMode="auto">
          <a:xfrm>
            <a:off x="447" y="10494"/>
            <a:ext cx="171" cy="28"/>
            <a:chOff x="445" y="158"/>
            <a:chExt cx="169" cy="28"/>
          </a:xfrm>
        </xdr:grpSpPr>
        <xdr:sp macro="" textlink="">
          <xdr:nvSpPr>
            <xdr:cNvPr id="217" name="Text Box 282">
              <a:extLst>
                <a:ext uri="{FF2B5EF4-FFF2-40B4-BE49-F238E27FC236}"/>
              </a:extLst>
            </xdr:cNvPr>
            <xdr:cNvSpPr txBox="1">
              <a:spLocks noChangeArrowheads="1"/>
            </xdr:cNvSpPr>
          </xdr:nvSpPr>
          <xdr:spPr bwMode="auto">
            <a:xfrm>
              <a:off x="445" y="160"/>
              <a:ext cx="28" cy="24"/>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18" name="Text Box 283">
              <a:extLst>
                <a:ext uri="{FF2B5EF4-FFF2-40B4-BE49-F238E27FC236}"/>
              </a:extLst>
            </xdr:cNvPr>
            <xdr:cNvSpPr txBox="1">
              <a:spLocks noChangeArrowheads="1"/>
            </xdr:cNvSpPr>
          </xdr:nvSpPr>
          <xdr:spPr bwMode="auto">
            <a:xfrm>
              <a:off x="516" y="160"/>
              <a:ext cx="28" cy="24"/>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19" name="Text Box 284">
              <a:extLst>
                <a:ext uri="{FF2B5EF4-FFF2-40B4-BE49-F238E27FC236}"/>
              </a:extLst>
            </xdr:cNvPr>
            <xdr:cNvSpPr txBox="1">
              <a:spLocks noChangeArrowheads="1"/>
            </xdr:cNvSpPr>
          </xdr:nvSpPr>
          <xdr:spPr bwMode="auto">
            <a:xfrm>
              <a:off x="586" y="160"/>
              <a:ext cx="28" cy="24"/>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213" name="Group 301"/>
          <xdr:cNvGrpSpPr>
            <a:grpSpLocks/>
          </xdr:cNvGrpSpPr>
        </xdr:nvGrpSpPr>
        <xdr:grpSpPr bwMode="auto">
          <a:xfrm>
            <a:off x="447" y="10410"/>
            <a:ext cx="171" cy="28"/>
            <a:chOff x="445" y="158"/>
            <a:chExt cx="169" cy="28"/>
          </a:xfrm>
        </xdr:grpSpPr>
        <xdr:sp macro="" textlink="">
          <xdr:nvSpPr>
            <xdr:cNvPr id="214" name="Text Box 302">
              <a:extLst>
                <a:ext uri="{FF2B5EF4-FFF2-40B4-BE49-F238E27FC236}"/>
              </a:extLst>
            </xdr:cNvPr>
            <xdr:cNvSpPr txBox="1">
              <a:spLocks noChangeArrowheads="1"/>
            </xdr:cNvSpPr>
          </xdr:nvSpPr>
          <xdr:spPr bwMode="auto">
            <a:xfrm>
              <a:off x="445"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15" name="Text Box 303">
              <a:extLst>
                <a:ext uri="{FF2B5EF4-FFF2-40B4-BE49-F238E27FC236}"/>
              </a:extLst>
            </xdr:cNvPr>
            <xdr:cNvSpPr txBox="1">
              <a:spLocks noChangeArrowheads="1"/>
            </xdr:cNvSpPr>
          </xdr:nvSpPr>
          <xdr:spPr bwMode="auto">
            <a:xfrm>
              <a:off x="516"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16" name="Text Box 304">
              <a:extLst>
                <a:ext uri="{FF2B5EF4-FFF2-40B4-BE49-F238E27FC236}"/>
              </a:extLst>
            </xdr:cNvPr>
            <xdr:cNvSpPr txBox="1">
              <a:spLocks noChangeArrowheads="1"/>
            </xdr:cNvSpPr>
          </xdr:nvSpPr>
          <xdr:spPr bwMode="auto">
            <a:xfrm>
              <a:off x="586"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clientData/>
  </xdr:twoCellAnchor>
  <xdr:twoCellAnchor>
    <xdr:from>
      <xdr:col>3</xdr:col>
      <xdr:colOff>200025</xdr:colOff>
      <xdr:row>312</xdr:row>
      <xdr:rowOff>0</xdr:rowOff>
    </xdr:from>
    <xdr:to>
      <xdr:col>5</xdr:col>
      <xdr:colOff>476250</xdr:colOff>
      <xdr:row>314</xdr:row>
      <xdr:rowOff>0</xdr:rowOff>
    </xdr:to>
    <xdr:grpSp>
      <xdr:nvGrpSpPr>
        <xdr:cNvPr id="238" name="Group 400"/>
        <xdr:cNvGrpSpPr>
          <a:grpSpLocks/>
        </xdr:cNvGrpSpPr>
      </xdr:nvGrpSpPr>
      <xdr:grpSpPr bwMode="auto">
        <a:xfrm>
          <a:off x="2317506" y="50475173"/>
          <a:ext cx="2459648" cy="322385"/>
          <a:chOff x="447" y="11342"/>
          <a:chExt cx="171" cy="250"/>
        </a:xfrm>
      </xdr:grpSpPr>
      <xdr:grpSp>
        <xdr:nvGrpSpPr>
          <xdr:cNvPr id="239" name="Group 305"/>
          <xdr:cNvGrpSpPr>
            <a:grpSpLocks/>
          </xdr:cNvGrpSpPr>
        </xdr:nvGrpSpPr>
        <xdr:grpSpPr bwMode="auto">
          <a:xfrm>
            <a:off x="447" y="11342"/>
            <a:ext cx="171" cy="28"/>
            <a:chOff x="445" y="158"/>
            <a:chExt cx="169" cy="28"/>
          </a:xfrm>
        </xdr:grpSpPr>
        <xdr:sp macro="" textlink="">
          <xdr:nvSpPr>
            <xdr:cNvPr id="248" name="Text Box 306">
              <a:extLst>
                <a:ext uri="{FF2B5EF4-FFF2-40B4-BE49-F238E27FC236}"/>
              </a:extLst>
            </xdr:cNvPr>
            <xdr:cNvSpPr txBox="1">
              <a:spLocks noChangeArrowheads="1"/>
            </xdr:cNvSpPr>
          </xdr:nvSpPr>
          <xdr:spPr bwMode="auto">
            <a:xfrm>
              <a:off x="445" y="158"/>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49" name="Text Box 307">
              <a:extLst>
                <a:ext uri="{FF2B5EF4-FFF2-40B4-BE49-F238E27FC236}"/>
              </a:extLst>
            </xdr:cNvPr>
            <xdr:cNvSpPr txBox="1">
              <a:spLocks noChangeArrowheads="1"/>
            </xdr:cNvSpPr>
          </xdr:nvSpPr>
          <xdr:spPr bwMode="auto">
            <a:xfrm>
              <a:off x="516" y="158"/>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50" name="Text Box 308">
              <a:extLst>
                <a:ext uri="{FF2B5EF4-FFF2-40B4-BE49-F238E27FC236}"/>
              </a:extLst>
            </xdr:cNvPr>
            <xdr:cNvSpPr txBox="1">
              <a:spLocks noChangeArrowheads="1"/>
            </xdr:cNvSpPr>
          </xdr:nvSpPr>
          <xdr:spPr bwMode="auto">
            <a:xfrm>
              <a:off x="586" y="158"/>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240" name="Group 309"/>
          <xdr:cNvGrpSpPr>
            <a:grpSpLocks/>
          </xdr:cNvGrpSpPr>
        </xdr:nvGrpSpPr>
        <xdr:grpSpPr bwMode="auto">
          <a:xfrm>
            <a:off x="447" y="11453"/>
            <a:ext cx="171" cy="28"/>
            <a:chOff x="445" y="158"/>
            <a:chExt cx="169" cy="28"/>
          </a:xfrm>
        </xdr:grpSpPr>
        <xdr:sp macro="" textlink="">
          <xdr:nvSpPr>
            <xdr:cNvPr id="245" name="Text Box 310">
              <a:extLst>
                <a:ext uri="{FF2B5EF4-FFF2-40B4-BE49-F238E27FC236}"/>
              </a:extLst>
            </xdr:cNvPr>
            <xdr:cNvSpPr txBox="1">
              <a:spLocks noChangeArrowheads="1"/>
            </xdr:cNvSpPr>
          </xdr:nvSpPr>
          <xdr:spPr bwMode="auto">
            <a:xfrm>
              <a:off x="445"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46" name="Text Box 311">
              <a:extLst>
                <a:ext uri="{FF2B5EF4-FFF2-40B4-BE49-F238E27FC236}"/>
              </a:extLst>
            </xdr:cNvPr>
            <xdr:cNvSpPr txBox="1">
              <a:spLocks noChangeArrowheads="1"/>
            </xdr:cNvSpPr>
          </xdr:nvSpPr>
          <xdr:spPr bwMode="auto">
            <a:xfrm>
              <a:off x="516"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47" name="Text Box 312">
              <a:extLst>
                <a:ext uri="{FF2B5EF4-FFF2-40B4-BE49-F238E27FC236}"/>
              </a:extLst>
            </xdr:cNvPr>
            <xdr:cNvSpPr txBox="1">
              <a:spLocks noChangeArrowheads="1"/>
            </xdr:cNvSpPr>
          </xdr:nvSpPr>
          <xdr:spPr bwMode="auto">
            <a:xfrm>
              <a:off x="586"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241" name="Group 313"/>
          <xdr:cNvGrpSpPr>
            <a:grpSpLocks/>
          </xdr:cNvGrpSpPr>
        </xdr:nvGrpSpPr>
        <xdr:grpSpPr bwMode="auto">
          <a:xfrm>
            <a:off x="447" y="11564"/>
            <a:ext cx="171" cy="28"/>
            <a:chOff x="445" y="158"/>
            <a:chExt cx="169" cy="28"/>
          </a:xfrm>
        </xdr:grpSpPr>
        <xdr:sp macro="" textlink="">
          <xdr:nvSpPr>
            <xdr:cNvPr id="242" name="Text Box 314">
              <a:extLst>
                <a:ext uri="{FF2B5EF4-FFF2-40B4-BE49-F238E27FC236}"/>
              </a:extLst>
            </xdr:cNvPr>
            <xdr:cNvSpPr txBox="1">
              <a:spLocks noChangeArrowheads="1"/>
            </xdr:cNvSpPr>
          </xdr:nvSpPr>
          <xdr:spPr bwMode="auto">
            <a:xfrm>
              <a:off x="445"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43" name="Text Box 315">
              <a:extLst>
                <a:ext uri="{FF2B5EF4-FFF2-40B4-BE49-F238E27FC236}"/>
              </a:extLst>
            </xdr:cNvPr>
            <xdr:cNvSpPr txBox="1">
              <a:spLocks noChangeArrowheads="1"/>
            </xdr:cNvSpPr>
          </xdr:nvSpPr>
          <xdr:spPr bwMode="auto">
            <a:xfrm>
              <a:off x="516"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44" name="Text Box 316">
              <a:extLst>
                <a:ext uri="{FF2B5EF4-FFF2-40B4-BE49-F238E27FC236}"/>
              </a:extLst>
            </xdr:cNvPr>
            <xdr:cNvSpPr txBox="1">
              <a:spLocks noChangeArrowheads="1"/>
            </xdr:cNvSpPr>
          </xdr:nvSpPr>
          <xdr:spPr bwMode="auto">
            <a:xfrm>
              <a:off x="586"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clientData/>
  </xdr:twoCellAnchor>
  <xdr:twoCellAnchor>
    <xdr:from>
      <xdr:col>3</xdr:col>
      <xdr:colOff>200025</xdr:colOff>
      <xdr:row>314</xdr:row>
      <xdr:rowOff>0</xdr:rowOff>
    </xdr:from>
    <xdr:to>
      <xdr:col>5</xdr:col>
      <xdr:colOff>476250</xdr:colOff>
      <xdr:row>314</xdr:row>
      <xdr:rowOff>0</xdr:rowOff>
    </xdr:to>
    <xdr:grpSp>
      <xdr:nvGrpSpPr>
        <xdr:cNvPr id="251" name="Group 317"/>
        <xdr:cNvGrpSpPr>
          <a:grpSpLocks/>
        </xdr:cNvGrpSpPr>
      </xdr:nvGrpSpPr>
      <xdr:grpSpPr bwMode="auto">
        <a:xfrm>
          <a:off x="2317506" y="50797558"/>
          <a:ext cx="2459648" cy="0"/>
          <a:chOff x="445" y="158"/>
          <a:chExt cx="169" cy="28"/>
        </a:xfrm>
      </xdr:grpSpPr>
      <xdr:sp macro="" textlink="">
        <xdr:nvSpPr>
          <xdr:cNvPr id="252" name="Text Box 318">
            <a:extLst>
              <a:ext uri="{FF2B5EF4-FFF2-40B4-BE49-F238E27FC236}"/>
            </a:extLst>
          </xdr:cNvPr>
          <xdr:cNvSpPr txBox="1">
            <a:spLocks noChangeArrowheads="1"/>
          </xdr:cNvSpPr>
        </xdr:nvSpPr>
        <xdr:spPr bwMode="auto">
          <a:xfrm>
            <a:off x="-12299955359400" y="508254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53" name="Text Box 319">
            <a:extLst>
              <a:ext uri="{FF2B5EF4-FFF2-40B4-BE49-F238E27FC236}"/>
            </a:extLst>
          </xdr:cNvPr>
          <xdr:cNvSpPr txBox="1">
            <a:spLocks noChangeArrowheads="1"/>
          </xdr:cNvSpPr>
        </xdr:nvSpPr>
        <xdr:spPr bwMode="auto">
          <a:xfrm>
            <a:off x="-12299955359400" y="508254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54" name="Text Box 320">
            <a:extLst>
              <a:ext uri="{FF2B5EF4-FFF2-40B4-BE49-F238E27FC236}"/>
            </a:extLst>
          </xdr:cNvPr>
          <xdr:cNvSpPr txBox="1">
            <a:spLocks noChangeArrowheads="1"/>
          </xdr:cNvSpPr>
        </xdr:nvSpPr>
        <xdr:spPr bwMode="auto">
          <a:xfrm>
            <a:off x="-12299955359400" y="508254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314</xdr:row>
      <xdr:rowOff>0</xdr:rowOff>
    </xdr:from>
    <xdr:to>
      <xdr:col>5</xdr:col>
      <xdr:colOff>476250</xdr:colOff>
      <xdr:row>314</xdr:row>
      <xdr:rowOff>0</xdr:rowOff>
    </xdr:to>
    <xdr:grpSp>
      <xdr:nvGrpSpPr>
        <xdr:cNvPr id="255" name="Group 321"/>
        <xdr:cNvGrpSpPr>
          <a:grpSpLocks/>
        </xdr:cNvGrpSpPr>
      </xdr:nvGrpSpPr>
      <xdr:grpSpPr bwMode="auto">
        <a:xfrm>
          <a:off x="2317506" y="50797558"/>
          <a:ext cx="2459648" cy="0"/>
          <a:chOff x="445" y="158"/>
          <a:chExt cx="169" cy="28"/>
        </a:xfrm>
      </xdr:grpSpPr>
      <xdr:sp macro="" textlink="">
        <xdr:nvSpPr>
          <xdr:cNvPr id="256" name="Text Box 322">
            <a:extLst>
              <a:ext uri="{FF2B5EF4-FFF2-40B4-BE49-F238E27FC236}"/>
            </a:extLst>
          </xdr:cNvPr>
          <xdr:cNvSpPr txBox="1">
            <a:spLocks noChangeArrowheads="1"/>
          </xdr:cNvSpPr>
        </xdr:nvSpPr>
        <xdr:spPr bwMode="auto">
          <a:xfrm>
            <a:off x="-12299955359400" y="508254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57" name="Text Box 323">
            <a:extLst>
              <a:ext uri="{FF2B5EF4-FFF2-40B4-BE49-F238E27FC236}"/>
            </a:extLst>
          </xdr:cNvPr>
          <xdr:cNvSpPr txBox="1">
            <a:spLocks noChangeArrowheads="1"/>
          </xdr:cNvSpPr>
        </xdr:nvSpPr>
        <xdr:spPr bwMode="auto">
          <a:xfrm>
            <a:off x="-12299955359400" y="508254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58" name="Text Box 324">
            <a:extLst>
              <a:ext uri="{FF2B5EF4-FFF2-40B4-BE49-F238E27FC236}"/>
            </a:extLst>
          </xdr:cNvPr>
          <xdr:cNvSpPr txBox="1">
            <a:spLocks noChangeArrowheads="1"/>
          </xdr:cNvSpPr>
        </xdr:nvSpPr>
        <xdr:spPr bwMode="auto">
          <a:xfrm>
            <a:off x="-12299955359400" y="508254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344</xdr:row>
      <xdr:rowOff>0</xdr:rowOff>
    </xdr:from>
    <xdr:to>
      <xdr:col>5</xdr:col>
      <xdr:colOff>476250</xdr:colOff>
      <xdr:row>346</xdr:row>
      <xdr:rowOff>0</xdr:rowOff>
    </xdr:to>
    <xdr:grpSp>
      <xdr:nvGrpSpPr>
        <xdr:cNvPr id="259" name="Group 401"/>
        <xdr:cNvGrpSpPr>
          <a:grpSpLocks/>
        </xdr:cNvGrpSpPr>
      </xdr:nvGrpSpPr>
      <xdr:grpSpPr bwMode="auto">
        <a:xfrm>
          <a:off x="2317506" y="55633327"/>
          <a:ext cx="2459648" cy="322385"/>
          <a:chOff x="447" y="12378"/>
          <a:chExt cx="171" cy="250"/>
        </a:xfrm>
      </xdr:grpSpPr>
      <xdr:grpSp>
        <xdr:nvGrpSpPr>
          <xdr:cNvPr id="260" name="Group 325"/>
          <xdr:cNvGrpSpPr>
            <a:grpSpLocks/>
          </xdr:cNvGrpSpPr>
        </xdr:nvGrpSpPr>
        <xdr:grpSpPr bwMode="auto">
          <a:xfrm>
            <a:off x="447" y="12378"/>
            <a:ext cx="171" cy="28"/>
            <a:chOff x="445" y="158"/>
            <a:chExt cx="169" cy="28"/>
          </a:xfrm>
        </xdr:grpSpPr>
        <xdr:sp macro="" textlink="">
          <xdr:nvSpPr>
            <xdr:cNvPr id="269" name="Text Box 326">
              <a:extLst>
                <a:ext uri="{FF2B5EF4-FFF2-40B4-BE49-F238E27FC236}"/>
              </a:extLst>
            </xdr:cNvPr>
            <xdr:cNvSpPr txBox="1">
              <a:spLocks noChangeArrowheads="1"/>
            </xdr:cNvSpPr>
          </xdr:nvSpPr>
          <xdr:spPr bwMode="auto">
            <a:xfrm>
              <a:off x="445" y="158"/>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70" name="Text Box 327">
              <a:extLst>
                <a:ext uri="{FF2B5EF4-FFF2-40B4-BE49-F238E27FC236}"/>
              </a:extLst>
            </xdr:cNvPr>
            <xdr:cNvSpPr txBox="1">
              <a:spLocks noChangeArrowheads="1"/>
            </xdr:cNvSpPr>
          </xdr:nvSpPr>
          <xdr:spPr bwMode="auto">
            <a:xfrm>
              <a:off x="516" y="158"/>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71" name="Text Box 328">
              <a:extLst>
                <a:ext uri="{FF2B5EF4-FFF2-40B4-BE49-F238E27FC236}"/>
              </a:extLst>
            </xdr:cNvPr>
            <xdr:cNvSpPr txBox="1">
              <a:spLocks noChangeArrowheads="1"/>
            </xdr:cNvSpPr>
          </xdr:nvSpPr>
          <xdr:spPr bwMode="auto">
            <a:xfrm>
              <a:off x="586" y="158"/>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261" name="Group 329"/>
          <xdr:cNvGrpSpPr>
            <a:grpSpLocks/>
          </xdr:cNvGrpSpPr>
        </xdr:nvGrpSpPr>
        <xdr:grpSpPr bwMode="auto">
          <a:xfrm>
            <a:off x="447" y="12489"/>
            <a:ext cx="171" cy="28"/>
            <a:chOff x="445" y="158"/>
            <a:chExt cx="169" cy="28"/>
          </a:xfrm>
        </xdr:grpSpPr>
        <xdr:sp macro="" textlink="">
          <xdr:nvSpPr>
            <xdr:cNvPr id="266" name="Text Box 330">
              <a:extLst>
                <a:ext uri="{FF2B5EF4-FFF2-40B4-BE49-F238E27FC236}"/>
              </a:extLst>
            </xdr:cNvPr>
            <xdr:cNvSpPr txBox="1">
              <a:spLocks noChangeArrowheads="1"/>
            </xdr:cNvSpPr>
          </xdr:nvSpPr>
          <xdr:spPr bwMode="auto">
            <a:xfrm>
              <a:off x="445"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67" name="Text Box 331">
              <a:extLst>
                <a:ext uri="{FF2B5EF4-FFF2-40B4-BE49-F238E27FC236}"/>
              </a:extLst>
            </xdr:cNvPr>
            <xdr:cNvSpPr txBox="1">
              <a:spLocks noChangeArrowheads="1"/>
            </xdr:cNvSpPr>
          </xdr:nvSpPr>
          <xdr:spPr bwMode="auto">
            <a:xfrm>
              <a:off x="516"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68" name="Text Box 332">
              <a:extLst>
                <a:ext uri="{FF2B5EF4-FFF2-40B4-BE49-F238E27FC236}"/>
              </a:extLst>
            </xdr:cNvPr>
            <xdr:cNvSpPr txBox="1">
              <a:spLocks noChangeArrowheads="1"/>
            </xdr:cNvSpPr>
          </xdr:nvSpPr>
          <xdr:spPr bwMode="auto">
            <a:xfrm>
              <a:off x="586"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262" name="Group 333"/>
          <xdr:cNvGrpSpPr>
            <a:grpSpLocks/>
          </xdr:cNvGrpSpPr>
        </xdr:nvGrpSpPr>
        <xdr:grpSpPr bwMode="auto">
          <a:xfrm>
            <a:off x="447" y="12600"/>
            <a:ext cx="171" cy="28"/>
            <a:chOff x="445" y="158"/>
            <a:chExt cx="169" cy="28"/>
          </a:xfrm>
        </xdr:grpSpPr>
        <xdr:sp macro="" textlink="">
          <xdr:nvSpPr>
            <xdr:cNvPr id="263" name="Text Box 334">
              <a:extLst>
                <a:ext uri="{FF2B5EF4-FFF2-40B4-BE49-F238E27FC236}"/>
              </a:extLst>
            </xdr:cNvPr>
            <xdr:cNvSpPr txBox="1">
              <a:spLocks noChangeArrowheads="1"/>
            </xdr:cNvSpPr>
          </xdr:nvSpPr>
          <xdr:spPr bwMode="auto">
            <a:xfrm>
              <a:off x="445"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64" name="Text Box 335">
              <a:extLst>
                <a:ext uri="{FF2B5EF4-FFF2-40B4-BE49-F238E27FC236}"/>
              </a:extLst>
            </xdr:cNvPr>
            <xdr:cNvSpPr txBox="1">
              <a:spLocks noChangeArrowheads="1"/>
            </xdr:cNvSpPr>
          </xdr:nvSpPr>
          <xdr:spPr bwMode="auto">
            <a:xfrm>
              <a:off x="516"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65" name="Text Box 336">
              <a:extLst>
                <a:ext uri="{FF2B5EF4-FFF2-40B4-BE49-F238E27FC236}"/>
              </a:extLst>
            </xdr:cNvPr>
            <xdr:cNvSpPr txBox="1">
              <a:spLocks noChangeArrowheads="1"/>
            </xdr:cNvSpPr>
          </xdr:nvSpPr>
          <xdr:spPr bwMode="auto">
            <a:xfrm>
              <a:off x="586"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clientData/>
  </xdr:twoCellAnchor>
  <xdr:twoCellAnchor>
    <xdr:from>
      <xdr:col>3</xdr:col>
      <xdr:colOff>200025</xdr:colOff>
      <xdr:row>346</xdr:row>
      <xdr:rowOff>0</xdr:rowOff>
    </xdr:from>
    <xdr:to>
      <xdr:col>5</xdr:col>
      <xdr:colOff>476250</xdr:colOff>
      <xdr:row>346</xdr:row>
      <xdr:rowOff>0</xdr:rowOff>
    </xdr:to>
    <xdr:grpSp>
      <xdr:nvGrpSpPr>
        <xdr:cNvPr id="272" name="Group 337"/>
        <xdr:cNvGrpSpPr>
          <a:grpSpLocks/>
        </xdr:cNvGrpSpPr>
      </xdr:nvGrpSpPr>
      <xdr:grpSpPr bwMode="auto">
        <a:xfrm>
          <a:off x="2317506" y="55955712"/>
          <a:ext cx="2459648" cy="0"/>
          <a:chOff x="445" y="158"/>
          <a:chExt cx="169" cy="28"/>
        </a:xfrm>
      </xdr:grpSpPr>
      <xdr:sp macro="" textlink="">
        <xdr:nvSpPr>
          <xdr:cNvPr id="273" name="Text Box 338">
            <a:extLst>
              <a:ext uri="{FF2B5EF4-FFF2-40B4-BE49-F238E27FC236}"/>
            </a:extLst>
          </xdr:cNvPr>
          <xdr:cNvSpPr txBox="1">
            <a:spLocks noChangeArrowheads="1"/>
          </xdr:cNvSpPr>
        </xdr:nvSpPr>
        <xdr:spPr bwMode="auto">
          <a:xfrm>
            <a:off x="-12299955359400" y="560070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74" name="Text Box 339">
            <a:extLst>
              <a:ext uri="{FF2B5EF4-FFF2-40B4-BE49-F238E27FC236}"/>
            </a:extLst>
          </xdr:cNvPr>
          <xdr:cNvSpPr txBox="1">
            <a:spLocks noChangeArrowheads="1"/>
          </xdr:cNvSpPr>
        </xdr:nvSpPr>
        <xdr:spPr bwMode="auto">
          <a:xfrm>
            <a:off x="-12299955359400" y="560070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75" name="Text Box 340">
            <a:extLst>
              <a:ext uri="{FF2B5EF4-FFF2-40B4-BE49-F238E27FC236}"/>
            </a:extLst>
          </xdr:cNvPr>
          <xdr:cNvSpPr txBox="1">
            <a:spLocks noChangeArrowheads="1"/>
          </xdr:cNvSpPr>
        </xdr:nvSpPr>
        <xdr:spPr bwMode="auto">
          <a:xfrm>
            <a:off x="-12299955359400" y="560070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346</xdr:row>
      <xdr:rowOff>0</xdr:rowOff>
    </xdr:from>
    <xdr:to>
      <xdr:col>5</xdr:col>
      <xdr:colOff>476250</xdr:colOff>
      <xdr:row>346</xdr:row>
      <xdr:rowOff>0</xdr:rowOff>
    </xdr:to>
    <xdr:grpSp>
      <xdr:nvGrpSpPr>
        <xdr:cNvPr id="276" name="Group 341"/>
        <xdr:cNvGrpSpPr>
          <a:grpSpLocks/>
        </xdr:cNvGrpSpPr>
      </xdr:nvGrpSpPr>
      <xdr:grpSpPr bwMode="auto">
        <a:xfrm>
          <a:off x="2317506" y="55955712"/>
          <a:ext cx="2459648" cy="0"/>
          <a:chOff x="445" y="158"/>
          <a:chExt cx="169" cy="28"/>
        </a:xfrm>
      </xdr:grpSpPr>
      <xdr:sp macro="" textlink="">
        <xdr:nvSpPr>
          <xdr:cNvPr id="277" name="Text Box 342">
            <a:extLst>
              <a:ext uri="{FF2B5EF4-FFF2-40B4-BE49-F238E27FC236}"/>
            </a:extLst>
          </xdr:cNvPr>
          <xdr:cNvSpPr txBox="1">
            <a:spLocks noChangeArrowheads="1"/>
          </xdr:cNvSpPr>
        </xdr:nvSpPr>
        <xdr:spPr bwMode="auto">
          <a:xfrm>
            <a:off x="-12299955359400" y="560070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78" name="Text Box 343">
            <a:extLst>
              <a:ext uri="{FF2B5EF4-FFF2-40B4-BE49-F238E27FC236}"/>
            </a:extLst>
          </xdr:cNvPr>
          <xdr:cNvSpPr txBox="1">
            <a:spLocks noChangeArrowheads="1"/>
          </xdr:cNvSpPr>
        </xdr:nvSpPr>
        <xdr:spPr bwMode="auto">
          <a:xfrm>
            <a:off x="-12299955359400" y="560070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79" name="Text Box 344">
            <a:extLst>
              <a:ext uri="{FF2B5EF4-FFF2-40B4-BE49-F238E27FC236}"/>
            </a:extLst>
          </xdr:cNvPr>
          <xdr:cNvSpPr txBox="1">
            <a:spLocks noChangeArrowheads="1"/>
          </xdr:cNvSpPr>
        </xdr:nvSpPr>
        <xdr:spPr bwMode="auto">
          <a:xfrm>
            <a:off x="-12299955359400" y="560070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375</xdr:row>
      <xdr:rowOff>0</xdr:rowOff>
    </xdr:from>
    <xdr:to>
      <xdr:col>5</xdr:col>
      <xdr:colOff>476250</xdr:colOff>
      <xdr:row>377</xdr:row>
      <xdr:rowOff>0</xdr:rowOff>
    </xdr:to>
    <xdr:grpSp>
      <xdr:nvGrpSpPr>
        <xdr:cNvPr id="280" name="Group 402"/>
        <xdr:cNvGrpSpPr>
          <a:grpSpLocks/>
        </xdr:cNvGrpSpPr>
      </xdr:nvGrpSpPr>
      <xdr:grpSpPr bwMode="auto">
        <a:xfrm>
          <a:off x="2317506" y="60630288"/>
          <a:ext cx="2459648" cy="322385"/>
          <a:chOff x="447" y="13404"/>
          <a:chExt cx="171" cy="222"/>
        </a:xfrm>
      </xdr:grpSpPr>
      <xdr:grpSp>
        <xdr:nvGrpSpPr>
          <xdr:cNvPr id="281" name="Group 345"/>
          <xdr:cNvGrpSpPr>
            <a:grpSpLocks/>
          </xdr:cNvGrpSpPr>
        </xdr:nvGrpSpPr>
        <xdr:grpSpPr bwMode="auto">
          <a:xfrm>
            <a:off x="447" y="13404"/>
            <a:ext cx="171" cy="28"/>
            <a:chOff x="445" y="158"/>
            <a:chExt cx="169" cy="28"/>
          </a:xfrm>
        </xdr:grpSpPr>
        <xdr:sp macro="" textlink="">
          <xdr:nvSpPr>
            <xdr:cNvPr id="290" name="Text Box 346">
              <a:extLst>
                <a:ext uri="{FF2B5EF4-FFF2-40B4-BE49-F238E27FC236}"/>
              </a:extLst>
            </xdr:cNvPr>
            <xdr:cNvSpPr txBox="1">
              <a:spLocks noChangeArrowheads="1"/>
            </xdr:cNvSpPr>
          </xdr:nvSpPr>
          <xdr:spPr bwMode="auto">
            <a:xfrm>
              <a:off x="445" y="158"/>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91" name="Text Box 347">
              <a:extLst>
                <a:ext uri="{FF2B5EF4-FFF2-40B4-BE49-F238E27FC236}"/>
              </a:extLst>
            </xdr:cNvPr>
            <xdr:cNvSpPr txBox="1">
              <a:spLocks noChangeArrowheads="1"/>
            </xdr:cNvSpPr>
          </xdr:nvSpPr>
          <xdr:spPr bwMode="auto">
            <a:xfrm>
              <a:off x="516" y="158"/>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92" name="Text Box 348">
              <a:extLst>
                <a:ext uri="{FF2B5EF4-FFF2-40B4-BE49-F238E27FC236}"/>
              </a:extLst>
            </xdr:cNvPr>
            <xdr:cNvSpPr txBox="1">
              <a:spLocks noChangeArrowheads="1"/>
            </xdr:cNvSpPr>
          </xdr:nvSpPr>
          <xdr:spPr bwMode="auto">
            <a:xfrm>
              <a:off x="586" y="158"/>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282" name="Group 349"/>
          <xdr:cNvGrpSpPr>
            <a:grpSpLocks/>
          </xdr:cNvGrpSpPr>
        </xdr:nvGrpSpPr>
        <xdr:grpSpPr bwMode="auto">
          <a:xfrm>
            <a:off x="447" y="13506"/>
            <a:ext cx="171" cy="28"/>
            <a:chOff x="445" y="158"/>
            <a:chExt cx="169" cy="28"/>
          </a:xfrm>
        </xdr:grpSpPr>
        <xdr:sp macro="" textlink="">
          <xdr:nvSpPr>
            <xdr:cNvPr id="287" name="Text Box 350">
              <a:extLst>
                <a:ext uri="{FF2B5EF4-FFF2-40B4-BE49-F238E27FC236}"/>
              </a:extLst>
            </xdr:cNvPr>
            <xdr:cNvSpPr txBox="1">
              <a:spLocks noChangeArrowheads="1"/>
            </xdr:cNvSpPr>
          </xdr:nvSpPr>
          <xdr:spPr bwMode="auto">
            <a:xfrm>
              <a:off x="445" y="160"/>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88" name="Text Box 351">
              <a:extLst>
                <a:ext uri="{FF2B5EF4-FFF2-40B4-BE49-F238E27FC236}"/>
              </a:extLst>
            </xdr:cNvPr>
            <xdr:cNvSpPr txBox="1">
              <a:spLocks noChangeArrowheads="1"/>
            </xdr:cNvSpPr>
          </xdr:nvSpPr>
          <xdr:spPr bwMode="auto">
            <a:xfrm>
              <a:off x="516" y="160"/>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89" name="Text Box 352">
              <a:extLst>
                <a:ext uri="{FF2B5EF4-FFF2-40B4-BE49-F238E27FC236}"/>
              </a:extLst>
            </xdr:cNvPr>
            <xdr:cNvSpPr txBox="1">
              <a:spLocks noChangeArrowheads="1"/>
            </xdr:cNvSpPr>
          </xdr:nvSpPr>
          <xdr:spPr bwMode="auto">
            <a:xfrm>
              <a:off x="586" y="160"/>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283" name="Group 353"/>
          <xdr:cNvGrpSpPr>
            <a:grpSpLocks/>
          </xdr:cNvGrpSpPr>
        </xdr:nvGrpSpPr>
        <xdr:grpSpPr bwMode="auto">
          <a:xfrm>
            <a:off x="447" y="13598"/>
            <a:ext cx="171" cy="28"/>
            <a:chOff x="445" y="158"/>
            <a:chExt cx="169" cy="28"/>
          </a:xfrm>
        </xdr:grpSpPr>
        <xdr:sp macro="" textlink="">
          <xdr:nvSpPr>
            <xdr:cNvPr id="284" name="Text Box 354">
              <a:extLst>
                <a:ext uri="{FF2B5EF4-FFF2-40B4-BE49-F238E27FC236}"/>
              </a:extLst>
            </xdr:cNvPr>
            <xdr:cNvSpPr txBox="1">
              <a:spLocks noChangeArrowheads="1"/>
            </xdr:cNvSpPr>
          </xdr:nvSpPr>
          <xdr:spPr bwMode="auto">
            <a:xfrm>
              <a:off x="445" y="160"/>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85" name="Text Box 355">
              <a:extLst>
                <a:ext uri="{FF2B5EF4-FFF2-40B4-BE49-F238E27FC236}"/>
              </a:extLst>
            </xdr:cNvPr>
            <xdr:cNvSpPr txBox="1">
              <a:spLocks noChangeArrowheads="1"/>
            </xdr:cNvSpPr>
          </xdr:nvSpPr>
          <xdr:spPr bwMode="auto">
            <a:xfrm>
              <a:off x="516" y="160"/>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86" name="Text Box 356">
              <a:extLst>
                <a:ext uri="{FF2B5EF4-FFF2-40B4-BE49-F238E27FC236}"/>
              </a:extLst>
            </xdr:cNvPr>
            <xdr:cNvSpPr txBox="1">
              <a:spLocks noChangeArrowheads="1"/>
            </xdr:cNvSpPr>
          </xdr:nvSpPr>
          <xdr:spPr bwMode="auto">
            <a:xfrm>
              <a:off x="586" y="160"/>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clientData/>
  </xdr:twoCellAnchor>
  <xdr:twoCellAnchor>
    <xdr:from>
      <xdr:col>3</xdr:col>
      <xdr:colOff>200025</xdr:colOff>
      <xdr:row>377</xdr:row>
      <xdr:rowOff>0</xdr:rowOff>
    </xdr:from>
    <xdr:to>
      <xdr:col>5</xdr:col>
      <xdr:colOff>476250</xdr:colOff>
      <xdr:row>377</xdr:row>
      <xdr:rowOff>0</xdr:rowOff>
    </xdr:to>
    <xdr:grpSp>
      <xdr:nvGrpSpPr>
        <xdr:cNvPr id="293" name="Group 357"/>
        <xdr:cNvGrpSpPr>
          <a:grpSpLocks/>
        </xdr:cNvGrpSpPr>
      </xdr:nvGrpSpPr>
      <xdr:grpSpPr bwMode="auto">
        <a:xfrm>
          <a:off x="2317506" y="60952673"/>
          <a:ext cx="2459648" cy="0"/>
          <a:chOff x="445" y="158"/>
          <a:chExt cx="169" cy="28"/>
        </a:xfrm>
      </xdr:grpSpPr>
      <xdr:sp macro="" textlink="">
        <xdr:nvSpPr>
          <xdr:cNvPr id="294" name="Text Box 358">
            <a:extLst>
              <a:ext uri="{FF2B5EF4-FFF2-40B4-BE49-F238E27FC236}"/>
            </a:extLst>
          </xdr:cNvPr>
          <xdr:cNvSpPr txBox="1">
            <a:spLocks noChangeArrowheads="1"/>
          </xdr:cNvSpPr>
        </xdr:nvSpPr>
        <xdr:spPr bwMode="auto">
          <a:xfrm>
            <a:off x="-12299955359400" y="610266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95" name="Text Box 359">
            <a:extLst>
              <a:ext uri="{FF2B5EF4-FFF2-40B4-BE49-F238E27FC236}"/>
            </a:extLst>
          </xdr:cNvPr>
          <xdr:cNvSpPr txBox="1">
            <a:spLocks noChangeArrowheads="1"/>
          </xdr:cNvSpPr>
        </xdr:nvSpPr>
        <xdr:spPr bwMode="auto">
          <a:xfrm>
            <a:off x="-12299955359400" y="610266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96" name="Text Box 360">
            <a:extLst>
              <a:ext uri="{FF2B5EF4-FFF2-40B4-BE49-F238E27FC236}"/>
            </a:extLst>
          </xdr:cNvPr>
          <xdr:cNvSpPr txBox="1">
            <a:spLocks noChangeArrowheads="1"/>
          </xdr:cNvSpPr>
        </xdr:nvSpPr>
        <xdr:spPr bwMode="auto">
          <a:xfrm>
            <a:off x="-12299955359400" y="610266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377</xdr:row>
      <xdr:rowOff>0</xdr:rowOff>
    </xdr:from>
    <xdr:to>
      <xdr:col>5</xdr:col>
      <xdr:colOff>476250</xdr:colOff>
      <xdr:row>377</xdr:row>
      <xdr:rowOff>0</xdr:rowOff>
    </xdr:to>
    <xdr:grpSp>
      <xdr:nvGrpSpPr>
        <xdr:cNvPr id="297" name="Group 361"/>
        <xdr:cNvGrpSpPr>
          <a:grpSpLocks/>
        </xdr:cNvGrpSpPr>
      </xdr:nvGrpSpPr>
      <xdr:grpSpPr bwMode="auto">
        <a:xfrm>
          <a:off x="2317506" y="60952673"/>
          <a:ext cx="2459648" cy="0"/>
          <a:chOff x="445" y="158"/>
          <a:chExt cx="169" cy="28"/>
        </a:xfrm>
      </xdr:grpSpPr>
      <xdr:sp macro="" textlink="">
        <xdr:nvSpPr>
          <xdr:cNvPr id="298" name="Text Box 362">
            <a:extLst>
              <a:ext uri="{FF2B5EF4-FFF2-40B4-BE49-F238E27FC236}"/>
            </a:extLst>
          </xdr:cNvPr>
          <xdr:cNvSpPr txBox="1">
            <a:spLocks noChangeArrowheads="1"/>
          </xdr:cNvSpPr>
        </xdr:nvSpPr>
        <xdr:spPr bwMode="auto">
          <a:xfrm>
            <a:off x="-12299955359400" y="610266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99" name="Text Box 363">
            <a:extLst>
              <a:ext uri="{FF2B5EF4-FFF2-40B4-BE49-F238E27FC236}"/>
            </a:extLst>
          </xdr:cNvPr>
          <xdr:cNvSpPr txBox="1">
            <a:spLocks noChangeArrowheads="1"/>
          </xdr:cNvSpPr>
        </xdr:nvSpPr>
        <xdr:spPr bwMode="auto">
          <a:xfrm>
            <a:off x="-12299955359400" y="610266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300" name="Text Box 364">
            <a:extLst>
              <a:ext uri="{FF2B5EF4-FFF2-40B4-BE49-F238E27FC236}"/>
            </a:extLst>
          </xdr:cNvPr>
          <xdr:cNvSpPr txBox="1">
            <a:spLocks noChangeArrowheads="1"/>
          </xdr:cNvSpPr>
        </xdr:nvSpPr>
        <xdr:spPr bwMode="auto">
          <a:xfrm>
            <a:off x="-12299955359400" y="610266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407</xdr:row>
      <xdr:rowOff>0</xdr:rowOff>
    </xdr:from>
    <xdr:to>
      <xdr:col>5</xdr:col>
      <xdr:colOff>476250</xdr:colOff>
      <xdr:row>412</xdr:row>
      <xdr:rowOff>0</xdr:rowOff>
    </xdr:to>
    <xdr:grpSp>
      <xdr:nvGrpSpPr>
        <xdr:cNvPr id="301" name="Group 403"/>
        <xdr:cNvGrpSpPr>
          <a:grpSpLocks/>
        </xdr:cNvGrpSpPr>
      </xdr:nvGrpSpPr>
      <xdr:grpSpPr bwMode="auto">
        <a:xfrm>
          <a:off x="2317506" y="65788442"/>
          <a:ext cx="2459648" cy="805962"/>
          <a:chOff x="447" y="14395"/>
          <a:chExt cx="171" cy="450"/>
        </a:xfrm>
      </xdr:grpSpPr>
      <xdr:grpSp>
        <xdr:nvGrpSpPr>
          <xdr:cNvPr id="302" name="Group 365"/>
          <xdr:cNvGrpSpPr>
            <a:grpSpLocks/>
          </xdr:cNvGrpSpPr>
        </xdr:nvGrpSpPr>
        <xdr:grpSpPr bwMode="auto">
          <a:xfrm>
            <a:off x="447" y="14395"/>
            <a:ext cx="171" cy="28"/>
            <a:chOff x="445" y="158"/>
            <a:chExt cx="169" cy="28"/>
          </a:xfrm>
        </xdr:grpSpPr>
        <xdr:sp macro="" textlink="">
          <xdr:nvSpPr>
            <xdr:cNvPr id="323" name="Text Box 366">
              <a:extLst>
                <a:ext uri="{FF2B5EF4-FFF2-40B4-BE49-F238E27FC236}"/>
              </a:extLst>
            </xdr:cNvPr>
            <xdr:cNvSpPr txBox="1">
              <a:spLocks noChangeArrowheads="1"/>
            </xdr:cNvSpPr>
          </xdr:nvSpPr>
          <xdr:spPr bwMode="auto">
            <a:xfrm>
              <a:off x="445" y="158"/>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324" name="Text Box 367">
              <a:extLst>
                <a:ext uri="{FF2B5EF4-FFF2-40B4-BE49-F238E27FC236}"/>
              </a:extLst>
            </xdr:cNvPr>
            <xdr:cNvSpPr txBox="1">
              <a:spLocks noChangeArrowheads="1"/>
            </xdr:cNvSpPr>
          </xdr:nvSpPr>
          <xdr:spPr bwMode="auto">
            <a:xfrm>
              <a:off x="516" y="158"/>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325" name="Text Box 368">
              <a:extLst>
                <a:ext uri="{FF2B5EF4-FFF2-40B4-BE49-F238E27FC236}"/>
              </a:extLst>
            </xdr:cNvPr>
            <xdr:cNvSpPr txBox="1">
              <a:spLocks noChangeArrowheads="1"/>
            </xdr:cNvSpPr>
          </xdr:nvSpPr>
          <xdr:spPr bwMode="auto">
            <a:xfrm>
              <a:off x="586" y="158"/>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303" name="Group 369"/>
          <xdr:cNvGrpSpPr>
            <a:grpSpLocks/>
          </xdr:cNvGrpSpPr>
        </xdr:nvGrpSpPr>
        <xdr:grpSpPr bwMode="auto">
          <a:xfrm>
            <a:off x="447" y="14489"/>
            <a:ext cx="171" cy="28"/>
            <a:chOff x="445" y="158"/>
            <a:chExt cx="169" cy="28"/>
          </a:xfrm>
        </xdr:grpSpPr>
        <xdr:sp macro="" textlink="">
          <xdr:nvSpPr>
            <xdr:cNvPr id="320" name="Text Box 370">
              <a:extLst>
                <a:ext uri="{FF2B5EF4-FFF2-40B4-BE49-F238E27FC236}"/>
              </a:extLst>
            </xdr:cNvPr>
            <xdr:cNvSpPr txBox="1">
              <a:spLocks noChangeArrowheads="1"/>
            </xdr:cNvSpPr>
          </xdr:nvSpPr>
          <xdr:spPr bwMode="auto">
            <a:xfrm>
              <a:off x="445" y="159"/>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321" name="Text Box 371">
              <a:extLst>
                <a:ext uri="{FF2B5EF4-FFF2-40B4-BE49-F238E27FC236}"/>
              </a:extLst>
            </xdr:cNvPr>
            <xdr:cNvSpPr txBox="1">
              <a:spLocks noChangeArrowheads="1"/>
            </xdr:cNvSpPr>
          </xdr:nvSpPr>
          <xdr:spPr bwMode="auto">
            <a:xfrm>
              <a:off x="516" y="159"/>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322" name="Text Box 372">
              <a:extLst>
                <a:ext uri="{FF2B5EF4-FFF2-40B4-BE49-F238E27FC236}"/>
              </a:extLst>
            </xdr:cNvPr>
            <xdr:cNvSpPr txBox="1">
              <a:spLocks noChangeArrowheads="1"/>
            </xdr:cNvSpPr>
          </xdr:nvSpPr>
          <xdr:spPr bwMode="auto">
            <a:xfrm>
              <a:off x="586" y="159"/>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304" name="Group 373"/>
          <xdr:cNvGrpSpPr>
            <a:grpSpLocks/>
          </xdr:cNvGrpSpPr>
        </xdr:nvGrpSpPr>
        <xdr:grpSpPr bwMode="auto">
          <a:xfrm>
            <a:off x="447" y="14576"/>
            <a:ext cx="171" cy="28"/>
            <a:chOff x="445" y="158"/>
            <a:chExt cx="169" cy="28"/>
          </a:xfrm>
        </xdr:grpSpPr>
        <xdr:sp macro="" textlink="">
          <xdr:nvSpPr>
            <xdr:cNvPr id="317" name="Text Box 374">
              <a:extLst>
                <a:ext uri="{FF2B5EF4-FFF2-40B4-BE49-F238E27FC236}"/>
              </a:extLst>
            </xdr:cNvPr>
            <xdr:cNvSpPr txBox="1">
              <a:spLocks noChangeArrowheads="1"/>
            </xdr:cNvSpPr>
          </xdr:nvSpPr>
          <xdr:spPr bwMode="auto">
            <a:xfrm>
              <a:off x="445" y="157"/>
              <a:ext cx="28" cy="21"/>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318" name="Text Box 375">
              <a:extLst>
                <a:ext uri="{FF2B5EF4-FFF2-40B4-BE49-F238E27FC236}"/>
              </a:extLst>
            </xdr:cNvPr>
            <xdr:cNvSpPr txBox="1">
              <a:spLocks noChangeArrowheads="1"/>
            </xdr:cNvSpPr>
          </xdr:nvSpPr>
          <xdr:spPr bwMode="auto">
            <a:xfrm>
              <a:off x="516" y="157"/>
              <a:ext cx="28" cy="21"/>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319" name="Text Box 376">
              <a:extLst>
                <a:ext uri="{FF2B5EF4-FFF2-40B4-BE49-F238E27FC236}"/>
              </a:extLst>
            </xdr:cNvPr>
            <xdr:cNvSpPr txBox="1">
              <a:spLocks noChangeArrowheads="1"/>
            </xdr:cNvSpPr>
          </xdr:nvSpPr>
          <xdr:spPr bwMode="auto">
            <a:xfrm>
              <a:off x="586" y="157"/>
              <a:ext cx="28" cy="21"/>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305" name="Group 377"/>
          <xdr:cNvGrpSpPr>
            <a:grpSpLocks/>
          </xdr:cNvGrpSpPr>
        </xdr:nvGrpSpPr>
        <xdr:grpSpPr bwMode="auto">
          <a:xfrm>
            <a:off x="447" y="14653"/>
            <a:ext cx="171" cy="28"/>
            <a:chOff x="445" y="158"/>
            <a:chExt cx="169" cy="28"/>
          </a:xfrm>
        </xdr:grpSpPr>
        <xdr:sp macro="" textlink="">
          <xdr:nvSpPr>
            <xdr:cNvPr id="314" name="Text Box 378">
              <a:extLst>
                <a:ext uri="{FF2B5EF4-FFF2-40B4-BE49-F238E27FC236}"/>
              </a:extLst>
            </xdr:cNvPr>
            <xdr:cNvSpPr txBox="1">
              <a:spLocks noChangeArrowheads="1"/>
            </xdr:cNvSpPr>
          </xdr:nvSpPr>
          <xdr:spPr bwMode="auto">
            <a:xfrm>
              <a:off x="445" y="159"/>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315" name="Text Box 379">
              <a:extLst>
                <a:ext uri="{FF2B5EF4-FFF2-40B4-BE49-F238E27FC236}"/>
              </a:extLst>
            </xdr:cNvPr>
            <xdr:cNvSpPr txBox="1">
              <a:spLocks noChangeArrowheads="1"/>
            </xdr:cNvSpPr>
          </xdr:nvSpPr>
          <xdr:spPr bwMode="auto">
            <a:xfrm>
              <a:off x="516" y="159"/>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316" name="Text Box 380">
              <a:extLst>
                <a:ext uri="{FF2B5EF4-FFF2-40B4-BE49-F238E27FC236}"/>
              </a:extLst>
            </xdr:cNvPr>
            <xdr:cNvSpPr txBox="1">
              <a:spLocks noChangeArrowheads="1"/>
            </xdr:cNvSpPr>
          </xdr:nvSpPr>
          <xdr:spPr bwMode="auto">
            <a:xfrm>
              <a:off x="586" y="159"/>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306" name="Group 381"/>
          <xdr:cNvGrpSpPr>
            <a:grpSpLocks/>
          </xdr:cNvGrpSpPr>
        </xdr:nvGrpSpPr>
        <xdr:grpSpPr bwMode="auto">
          <a:xfrm>
            <a:off x="447" y="14732"/>
            <a:ext cx="171" cy="28"/>
            <a:chOff x="445" y="158"/>
            <a:chExt cx="169" cy="28"/>
          </a:xfrm>
        </xdr:grpSpPr>
        <xdr:sp macro="" textlink="">
          <xdr:nvSpPr>
            <xdr:cNvPr id="311" name="Text Box 382">
              <a:extLst>
                <a:ext uri="{FF2B5EF4-FFF2-40B4-BE49-F238E27FC236}"/>
              </a:extLst>
            </xdr:cNvPr>
            <xdr:cNvSpPr txBox="1">
              <a:spLocks noChangeArrowheads="1"/>
            </xdr:cNvSpPr>
          </xdr:nvSpPr>
          <xdr:spPr bwMode="auto">
            <a:xfrm>
              <a:off x="445" y="160"/>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312" name="Text Box 383">
              <a:extLst>
                <a:ext uri="{FF2B5EF4-FFF2-40B4-BE49-F238E27FC236}"/>
              </a:extLst>
            </xdr:cNvPr>
            <xdr:cNvSpPr txBox="1">
              <a:spLocks noChangeArrowheads="1"/>
            </xdr:cNvSpPr>
          </xdr:nvSpPr>
          <xdr:spPr bwMode="auto">
            <a:xfrm>
              <a:off x="516" y="160"/>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313" name="Text Box 384">
              <a:extLst>
                <a:ext uri="{FF2B5EF4-FFF2-40B4-BE49-F238E27FC236}"/>
              </a:extLst>
            </xdr:cNvPr>
            <xdr:cNvSpPr txBox="1">
              <a:spLocks noChangeArrowheads="1"/>
            </xdr:cNvSpPr>
          </xdr:nvSpPr>
          <xdr:spPr bwMode="auto">
            <a:xfrm>
              <a:off x="586" y="160"/>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307" name="Group 385"/>
          <xdr:cNvGrpSpPr>
            <a:grpSpLocks/>
          </xdr:cNvGrpSpPr>
        </xdr:nvGrpSpPr>
        <xdr:grpSpPr bwMode="auto">
          <a:xfrm>
            <a:off x="447" y="14817"/>
            <a:ext cx="171" cy="28"/>
            <a:chOff x="445" y="158"/>
            <a:chExt cx="169" cy="28"/>
          </a:xfrm>
        </xdr:grpSpPr>
        <xdr:sp macro="" textlink="">
          <xdr:nvSpPr>
            <xdr:cNvPr id="308" name="Text Box 386">
              <a:extLst>
                <a:ext uri="{FF2B5EF4-FFF2-40B4-BE49-F238E27FC236}"/>
              </a:extLst>
            </xdr:cNvPr>
            <xdr:cNvSpPr txBox="1">
              <a:spLocks noChangeArrowheads="1"/>
            </xdr:cNvSpPr>
          </xdr:nvSpPr>
          <xdr:spPr bwMode="auto">
            <a:xfrm>
              <a:off x="445" y="160"/>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309" name="Text Box 387">
              <a:extLst>
                <a:ext uri="{FF2B5EF4-FFF2-40B4-BE49-F238E27FC236}"/>
              </a:extLst>
            </xdr:cNvPr>
            <xdr:cNvSpPr txBox="1">
              <a:spLocks noChangeArrowheads="1"/>
            </xdr:cNvSpPr>
          </xdr:nvSpPr>
          <xdr:spPr bwMode="auto">
            <a:xfrm>
              <a:off x="516" y="160"/>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310" name="Text Box 388">
              <a:extLst>
                <a:ext uri="{FF2B5EF4-FFF2-40B4-BE49-F238E27FC236}"/>
              </a:extLst>
            </xdr:cNvPr>
            <xdr:cNvSpPr txBox="1">
              <a:spLocks noChangeArrowheads="1"/>
            </xdr:cNvSpPr>
          </xdr:nvSpPr>
          <xdr:spPr bwMode="auto">
            <a:xfrm>
              <a:off x="586" y="160"/>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clientData/>
  </xdr:twoCellAnchor>
  <xdr:twoCellAnchor>
    <xdr:from>
      <xdr:col>6</xdr:col>
      <xdr:colOff>27077</xdr:colOff>
      <xdr:row>0</xdr:row>
      <xdr:rowOff>153552</xdr:rowOff>
    </xdr:from>
    <xdr:to>
      <xdr:col>6</xdr:col>
      <xdr:colOff>534865</xdr:colOff>
      <xdr:row>2</xdr:row>
      <xdr:rowOff>92045</xdr:rowOff>
    </xdr:to>
    <xdr:sp macro="" textlink="">
      <xdr:nvSpPr>
        <xdr:cNvPr id="335" name="TextBox 334">
          <a:hlinkClick xmlns:r="http://schemas.openxmlformats.org/officeDocument/2006/relationships" r:id="rId1"/>
        </xdr:cNvPr>
        <xdr:cNvSpPr txBox="1"/>
      </xdr:nvSpPr>
      <xdr:spPr>
        <a:xfrm>
          <a:off x="5280481" y="153552"/>
          <a:ext cx="507788" cy="260878"/>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solidFill>
                <a:schemeClr val="bg1"/>
              </a:solidFill>
              <a:latin typeface="Bernard MT Condensed" panose="02050806060905020404" pitchFamily="18" charset="0"/>
            </a:rPr>
            <a:t>MENU</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Hp/Documents/APSI/APLIKASI%20V.4%20SMP%2001%202019/FinalE-Pengawas_OK/SKP%202018%20Pengawas.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ePengawasan_GS/ePengawasan_GS/e_PENGAWASAN-GEM_VERSION/DOK%20PENGAWASAN/SUPLEMEN/SKP-PKPNS%20GURU-KS/PKG-180%20DRJT-201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KP-PKPNS%20GURU-KS/PKG-180%20DRJT-201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ePengawasan_GS/ePengawasan_GS/e_PENGAWASAN-GEM_VERSION/DOK%20PENGAWASAN/SUPLEMEN/Users/Hp/Documents/APSI/GURU%20INDUKSI%202019/Master%20-%20E-Guru%20K-13%20-%20pa%20Agus%20-%20SD.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Hp/Documents/APSI/GURU%20INDUKSI%202019/Master%20-%20E-Guru%20K-13%20-%20pa%20Agus%20-%20S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Pengawasan_GS/ePengawasan_GS/e_PENGAWASAN-GEM_VERSION/DOK%20PENGAWASAN/SUPLEMEN/Users/hadiw/OneDrive/Dokumen/Seminar%20Pokjawas%20DKI%206042017/Laporan%20Hasil%20Pemantauan%208SNP%20MI/Hasil%20Pemantauan%208%20SNP%20Revisi.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hadiw/OneDrive/Dokumen/Seminar%20Pokjawas%20DKI%206042017/Laporan%20Hasil%20Pemantauan%208SNP%20MI/Hasil%20Pemantauan%208%20SNP%20Revisi.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ePengawasan_GS/ePengawasan_GS/e_PENGAWASAN-GEM_VERSION/DOK%20PENGAWASAN/SUPLEMEN/Users/Hp/Documents/APSI/APLIKASI%20V.4%20SMP%2001%202019/FinalE-Pengawas_OK/SKP%202018%20Pengawas.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KP%20MTsN%206-2014\SKP-ABK-ANJAB%20Guru%20MTsN%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KP%20MTsN%206-2014/SKP-ABK-ANJAB%20Guru%20MTsN%2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KUA%20PAncoran\APLIKASI%20DP3-KUA%20PANCORA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ePengawasan_GS/ePengawasan_GS/e_PENGAWASAN-GEM_VERSION/DOK%20PENGAWASAN/SUPLEMEN/Users/Hp/Documents/APSI/APLIKASI%20V.4%202019/1.%20APLIKASI%20V.4%20TK%2001%202019/FinalE-Pengawas_OK/e_PENGAWASAN.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Hp/Documents/APSI/APLIKASI%20V.4%202019/1.%20APLIKASI%20V.4%20TK%2001%202019/FinalE-Pengawas_OK/e_PENGAWASAN.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DUAN"/>
      <sheetName val="Menu"/>
      <sheetName val="DataPengawas"/>
      <sheetName val="Pej_Penilai"/>
      <sheetName val="COVER"/>
      <sheetName val="AngkaKredit"/>
      <sheetName val="Target"/>
      <sheetName val="Target (2)"/>
      <sheetName val="Realisasi"/>
      <sheetName val="Rekap_PPKP"/>
      <sheetName val="Penunjang"/>
      <sheetName val="PrilakuKerja"/>
      <sheetName val="Capaian"/>
      <sheetName val="SKP"/>
      <sheetName val="PENILAIAN_SKP"/>
      <sheetName val="PRESTASI_KERJA"/>
      <sheetName val="ANJAB"/>
      <sheetName val="ABK"/>
      <sheetName val="DasarHukum"/>
      <sheetName val="Kriteria"/>
      <sheetName val="Rubrik"/>
      <sheetName val="Rubrik (2)"/>
      <sheetName val="Jumlah_KD"/>
      <sheetName val="Rumus"/>
      <sheetName val="Contoh"/>
      <sheetName val="NyankBikin"/>
      <sheetName val="catatan"/>
      <sheetName val="SK_Tutam"/>
      <sheetName val="Data_Terima"/>
    </sheetNames>
    <sheetDataSet>
      <sheetData sheetId="0" refreshError="1"/>
      <sheetData sheetId="1" refreshError="1"/>
      <sheetData sheetId="2" refreshError="1">
        <row r="6">
          <cell r="B6">
            <v>1</v>
          </cell>
          <cell r="C6" t="str">
            <v>Dr. H. IDRUS ALWI, M.Pd</v>
          </cell>
          <cell r="D6" t="str">
            <v>19681222 198903 1 002</v>
          </cell>
          <cell r="E6">
            <v>10</v>
          </cell>
          <cell r="F6" t="str">
            <v>Pembina Tk I</v>
          </cell>
          <cell r="G6" t="str">
            <v>IV/b</v>
          </cell>
          <cell r="H6" t="str">
            <v>Pengawas Madya</v>
          </cell>
          <cell r="I6" t="str">
            <v>Kantor Kementerian Agama Kota Jakarta Timur</v>
          </cell>
          <cell r="K6">
            <v>1</v>
          </cell>
          <cell r="L6" t="str">
            <v>Pengatur Muda</v>
          </cell>
          <cell r="M6" t="str">
            <v>II/a</v>
          </cell>
        </row>
        <row r="7">
          <cell r="B7">
            <v>2</v>
          </cell>
          <cell r="C7" t="str">
            <v>Drs. H. SUJANGI</v>
          </cell>
          <cell r="D7" t="str">
            <v>19590814 198203 1 004</v>
          </cell>
          <cell r="E7">
            <v>9</v>
          </cell>
          <cell r="F7" t="str">
            <v>Pembina</v>
          </cell>
          <cell r="G7" t="str">
            <v>IV/a</v>
          </cell>
          <cell r="H7" t="str">
            <v>Pengawas Madya</v>
          </cell>
          <cell r="I7" t="str">
            <v>Kantor Kementerian Agama Kota Jakarta Timur</v>
          </cell>
          <cell r="K7">
            <v>2</v>
          </cell>
          <cell r="L7" t="str">
            <v>Pengatur Muda Tk I</v>
          </cell>
          <cell r="M7" t="str">
            <v>II/b</v>
          </cell>
        </row>
        <row r="8">
          <cell r="B8">
            <v>3</v>
          </cell>
          <cell r="C8" t="str">
            <v>Drs. M. SALEH</v>
          </cell>
          <cell r="D8" t="str">
            <v>19610801 199603 1 001</v>
          </cell>
          <cell r="E8">
            <v>10</v>
          </cell>
          <cell r="F8" t="str">
            <v>Pembina Tk I</v>
          </cell>
          <cell r="G8" t="str">
            <v>IV/b</v>
          </cell>
          <cell r="H8" t="str">
            <v>Pengawas Madya</v>
          </cell>
          <cell r="I8" t="str">
            <v>Kantor Kementerian Agama Kota Jakarta Timur</v>
          </cell>
          <cell r="K8">
            <v>3</v>
          </cell>
          <cell r="L8" t="str">
            <v>Pengatur</v>
          </cell>
          <cell r="M8" t="str">
            <v>II/c</v>
          </cell>
        </row>
        <row r="9">
          <cell r="B9">
            <v>4</v>
          </cell>
          <cell r="C9" t="str">
            <v>SITI NURBAITI, S.Ag, M.Pd.I</v>
          </cell>
          <cell r="D9" t="str">
            <v>19690621 199303 2 002</v>
          </cell>
          <cell r="E9">
            <v>9</v>
          </cell>
          <cell r="F9" t="str">
            <v>Pembina</v>
          </cell>
          <cell r="G9" t="str">
            <v>IV/a</v>
          </cell>
          <cell r="H9" t="str">
            <v>Pengawas Madya</v>
          </cell>
          <cell r="I9" t="str">
            <v>Kantor Kementerian Agama Kota Jakarta Timur</v>
          </cell>
          <cell r="K9">
            <v>4</v>
          </cell>
          <cell r="L9" t="str">
            <v>Pengatur Tk I</v>
          </cell>
          <cell r="M9" t="str">
            <v>II/d</v>
          </cell>
        </row>
        <row r="10">
          <cell r="B10">
            <v>5</v>
          </cell>
          <cell r="C10" t="str">
            <v>Drs. A. AMIN MUSTOFA, M.Pd</v>
          </cell>
          <cell r="D10" t="str">
            <v>19670303 199603 1 002</v>
          </cell>
          <cell r="E10">
            <v>9</v>
          </cell>
          <cell r="F10" t="str">
            <v>Pembina</v>
          </cell>
          <cell r="G10" t="str">
            <v>IV/a</v>
          </cell>
          <cell r="H10" t="str">
            <v>Pengawas Madya</v>
          </cell>
          <cell r="I10" t="str">
            <v>Kantor Kementerian Agama Kota Jakarta Timur</v>
          </cell>
          <cell r="K10">
            <v>5</v>
          </cell>
          <cell r="L10" t="str">
            <v>Penata Muda</v>
          </cell>
          <cell r="M10" t="str">
            <v>III/a</v>
          </cell>
        </row>
        <row r="11">
          <cell r="B11">
            <v>6</v>
          </cell>
          <cell r="C11" t="str">
            <v>Drs. AKHMAD SUGANDA, M.Pd</v>
          </cell>
          <cell r="D11" t="str">
            <v>19600831 198703 1 002</v>
          </cell>
          <cell r="E11">
            <v>9</v>
          </cell>
          <cell r="F11" t="str">
            <v>Pembina</v>
          </cell>
          <cell r="G11" t="str">
            <v>IV/a</v>
          </cell>
          <cell r="H11" t="str">
            <v>Pengawas Madya</v>
          </cell>
          <cell r="I11" t="str">
            <v>Kantor Kementerian Agama Kota Jakarta Timur</v>
          </cell>
          <cell r="K11">
            <v>6</v>
          </cell>
          <cell r="L11" t="str">
            <v>Penata Muda Tk I</v>
          </cell>
          <cell r="M11" t="str">
            <v>III/b</v>
          </cell>
        </row>
        <row r="12">
          <cell r="B12">
            <v>7</v>
          </cell>
          <cell r="C12" t="str">
            <v>Dr. Hj. KUN SRI WARDHANI, M.Pd</v>
          </cell>
          <cell r="D12" t="str">
            <v>19650803 200501 2 004</v>
          </cell>
          <cell r="E12">
            <v>8</v>
          </cell>
          <cell r="F12" t="str">
            <v>Penata Tk I</v>
          </cell>
          <cell r="G12" t="str">
            <v>III/d</v>
          </cell>
          <cell r="H12" t="str">
            <v>Pengawas Muda</v>
          </cell>
          <cell r="I12" t="str">
            <v>Kantor Kementerian Agama Kota Jakarta Timur</v>
          </cell>
          <cell r="K12">
            <v>7</v>
          </cell>
          <cell r="L12" t="str">
            <v>Penata</v>
          </cell>
          <cell r="M12" t="str">
            <v>III/c</v>
          </cell>
          <cell r="N12" t="str">
            <v>Pengawas Muda</v>
          </cell>
        </row>
        <row r="13">
          <cell r="B13">
            <v>8</v>
          </cell>
          <cell r="C13" t="str">
            <v>ABDUL MANAP, M.Pd</v>
          </cell>
          <cell r="D13" t="str">
            <v>19691002 199803 1 002</v>
          </cell>
          <cell r="E13">
            <v>9</v>
          </cell>
          <cell r="F13" t="str">
            <v>Pembina</v>
          </cell>
          <cell r="G13" t="str">
            <v>IV/a</v>
          </cell>
          <cell r="H13" t="str">
            <v>Pengawas Madya</v>
          </cell>
          <cell r="I13" t="str">
            <v>Kantor Kementerian Agama Kota Jakarta Timur</v>
          </cell>
          <cell r="K13">
            <v>8</v>
          </cell>
          <cell r="L13" t="str">
            <v>Penata Tk I</v>
          </cell>
          <cell r="M13" t="str">
            <v>III/d</v>
          </cell>
          <cell r="N13" t="str">
            <v>Pengawas Muda</v>
          </cell>
        </row>
        <row r="14">
          <cell r="B14">
            <v>9</v>
          </cell>
          <cell r="C14" t="str">
            <v>ABDUL WAHAB, S.Pd</v>
          </cell>
          <cell r="D14" t="str">
            <v>19680812 200312 1 001</v>
          </cell>
          <cell r="E14">
            <v>8</v>
          </cell>
          <cell r="F14" t="str">
            <v>Penata Tk I</v>
          </cell>
          <cell r="G14" t="str">
            <v>III/d</v>
          </cell>
          <cell r="H14" t="str">
            <v>Pengawas Muda</v>
          </cell>
          <cell r="I14" t="str">
            <v>Kantor Kementerian Agama Kota Jakarta Timur</v>
          </cell>
          <cell r="K14">
            <v>9</v>
          </cell>
          <cell r="L14" t="str">
            <v>Pembina</v>
          </cell>
          <cell r="M14" t="str">
            <v>IV/a</v>
          </cell>
          <cell r="N14" t="str">
            <v>Pengawas Madya</v>
          </cell>
        </row>
        <row r="15">
          <cell r="B15">
            <v>10</v>
          </cell>
          <cell r="C15" t="str">
            <v>A. TAUFIK, S.Ag, MM</v>
          </cell>
          <cell r="D15" t="str">
            <v>19641201 199903 1 002</v>
          </cell>
          <cell r="E15">
            <v>9</v>
          </cell>
          <cell r="F15" t="str">
            <v>Pembina</v>
          </cell>
          <cell r="G15" t="str">
            <v>IV/a</v>
          </cell>
          <cell r="H15" t="str">
            <v>Pengawas Madya</v>
          </cell>
          <cell r="I15" t="str">
            <v>Kantor Kementerian Agama Kota Jakarta Timur</v>
          </cell>
          <cell r="K15">
            <v>10</v>
          </cell>
          <cell r="L15" t="str">
            <v>Pembina Tk I</v>
          </cell>
          <cell r="M15" t="str">
            <v>IV/b</v>
          </cell>
          <cell r="N15" t="str">
            <v>Pengawas Madya</v>
          </cell>
        </row>
        <row r="16">
          <cell r="B16">
            <v>11</v>
          </cell>
          <cell r="C16" t="str">
            <v>Drs. HADI WIJAYA</v>
          </cell>
          <cell r="D16" t="str">
            <v>19650514 199903 1 001</v>
          </cell>
          <cell r="E16">
            <v>9</v>
          </cell>
          <cell r="F16" t="str">
            <v>Pembina</v>
          </cell>
          <cell r="G16" t="str">
            <v>IV/a</v>
          </cell>
          <cell r="H16" t="str">
            <v>Pengawas Madya</v>
          </cell>
          <cell r="I16" t="str">
            <v>Kantor Kementerian Agama Kota Jakarta Timur</v>
          </cell>
          <cell r="K16">
            <v>11</v>
          </cell>
          <cell r="L16" t="str">
            <v>Pembina Utama Muda</v>
          </cell>
          <cell r="M16" t="str">
            <v>IV/c</v>
          </cell>
          <cell r="N16" t="str">
            <v>Pengawas Madya</v>
          </cell>
        </row>
        <row r="17">
          <cell r="B17">
            <v>12</v>
          </cell>
          <cell r="C17" t="str">
            <v>ARTATI ISMAILIA, SE, M.Ak</v>
          </cell>
          <cell r="D17" t="str">
            <v>19700601 200212 2 004</v>
          </cell>
          <cell r="E17">
            <v>9</v>
          </cell>
          <cell r="F17" t="str">
            <v>Pembina</v>
          </cell>
          <cell r="G17" t="str">
            <v>IV/a</v>
          </cell>
          <cell r="H17" t="str">
            <v>Pengawas Madya</v>
          </cell>
          <cell r="I17" t="str">
            <v>Kantor Kementerian Agama Kota Jakarta Timur</v>
          </cell>
          <cell r="K17">
            <v>12</v>
          </cell>
          <cell r="L17" t="str">
            <v>Pembina Utama Madya</v>
          </cell>
          <cell r="M17" t="str">
            <v>IV/d</v>
          </cell>
          <cell r="N17" t="str">
            <v>Pengawas Utama</v>
          </cell>
        </row>
        <row r="18">
          <cell r="B18">
            <v>13</v>
          </cell>
          <cell r="C18" t="str">
            <v>Drs. AHMAD KHOTIB, M.Pd</v>
          </cell>
          <cell r="D18" t="str">
            <v>19590703 198703 1 001</v>
          </cell>
          <cell r="E18">
            <v>9</v>
          </cell>
          <cell r="F18" t="str">
            <v>Pembina</v>
          </cell>
          <cell r="G18" t="str">
            <v>IV/a</v>
          </cell>
          <cell r="H18" t="str">
            <v>Pengawas Madya</v>
          </cell>
          <cell r="I18" t="str">
            <v>Kantor Kementerian Agama Kota Jakarta Timur</v>
          </cell>
          <cell r="K18">
            <v>13</v>
          </cell>
          <cell r="L18" t="str">
            <v>Pembina Utama</v>
          </cell>
          <cell r="M18" t="str">
            <v>IV/e</v>
          </cell>
          <cell r="N18" t="str">
            <v>Pengawas Utama</v>
          </cell>
        </row>
        <row r="19">
          <cell r="B19">
            <v>14</v>
          </cell>
          <cell r="C19" t="str">
            <v>SUTAN ASWIN, S.Pd</v>
          </cell>
          <cell r="D19" t="str">
            <v>19600314 198903 1 002</v>
          </cell>
          <cell r="E19">
            <v>10</v>
          </cell>
          <cell r="F19" t="str">
            <v>Pembina Tk I</v>
          </cell>
          <cell r="G19" t="str">
            <v>IV/b</v>
          </cell>
          <cell r="H19" t="str">
            <v>Pengawas Madya</v>
          </cell>
          <cell r="I19" t="str">
            <v>Kantor Kementerian Agama Kota Jakarta Timur</v>
          </cell>
        </row>
        <row r="20">
          <cell r="B20">
            <v>15</v>
          </cell>
          <cell r="C20" t="str">
            <v>Dra. IDA SAIDAH, M.MPd</v>
          </cell>
          <cell r="D20" t="str">
            <v>19650402 199503 2 001</v>
          </cell>
          <cell r="E20">
            <v>9</v>
          </cell>
          <cell r="F20" t="str">
            <v>Pembina</v>
          </cell>
          <cell r="G20" t="str">
            <v>IV/a</v>
          </cell>
          <cell r="H20" t="str">
            <v>Pengawas Madya</v>
          </cell>
          <cell r="I20" t="str">
            <v>Kantor Kementerian Agama Kota Jakarta Timur</v>
          </cell>
        </row>
        <row r="21">
          <cell r="B21">
            <v>16</v>
          </cell>
          <cell r="C21" t="str">
            <v>Dra. Hj. JAMILAH, M.Pd</v>
          </cell>
          <cell r="D21" t="str">
            <v>19620405 199203 2 002</v>
          </cell>
          <cell r="E21">
            <v>9</v>
          </cell>
          <cell r="F21" t="str">
            <v>Pembina</v>
          </cell>
          <cell r="G21" t="str">
            <v>IV/a</v>
          </cell>
          <cell r="H21" t="str">
            <v>Pengawas Madya</v>
          </cell>
          <cell r="I21" t="str">
            <v>Kantor Kementerian Agama Kota Jakarta Timur</v>
          </cell>
        </row>
        <row r="22">
          <cell r="B22">
            <v>17</v>
          </cell>
          <cell r="C22" t="str">
            <v>Dra. Hj. ZURNI ASNIDA</v>
          </cell>
          <cell r="D22" t="str">
            <v>19610228 199001 2 001</v>
          </cell>
          <cell r="E22">
            <v>10</v>
          </cell>
          <cell r="F22" t="str">
            <v>Pembina Tk I</v>
          </cell>
          <cell r="G22" t="str">
            <v>IV/b</v>
          </cell>
          <cell r="H22" t="str">
            <v>Pengawas Madya</v>
          </cell>
          <cell r="I22" t="str">
            <v>Kantor Kementerian Agama Kota Jakarta Timur</v>
          </cell>
        </row>
        <row r="23">
          <cell r="B23">
            <v>18</v>
          </cell>
          <cell r="C23" t="str">
            <v>TANTI ASTRIATIE Z, S.Pd, M.Pd</v>
          </cell>
          <cell r="D23" t="str">
            <v>19730420 200501 2 008</v>
          </cell>
          <cell r="E23">
            <v>8</v>
          </cell>
          <cell r="F23" t="str">
            <v>Penata Tk I</v>
          </cell>
          <cell r="G23" t="str">
            <v>III/d</v>
          </cell>
          <cell r="H23" t="str">
            <v>Pengawas Muda</v>
          </cell>
          <cell r="I23" t="str">
            <v>Kantor Kementerian Agama Kota Jakarta Timur</v>
          </cell>
        </row>
        <row r="24">
          <cell r="B24">
            <v>19</v>
          </cell>
          <cell r="C24" t="str">
            <v>KUSWIYATI, S.Pd, M.Pd</v>
          </cell>
          <cell r="D24" t="str">
            <v>19670916 200312 2 001</v>
          </cell>
          <cell r="E24">
            <v>8</v>
          </cell>
          <cell r="F24" t="str">
            <v>Penata Tk I</v>
          </cell>
          <cell r="G24" t="str">
            <v>III/d</v>
          </cell>
          <cell r="H24" t="str">
            <v>Pengawas Muda</v>
          </cell>
          <cell r="I24" t="str">
            <v>Kantor Kementerian Agama Kota Jakarta Timur</v>
          </cell>
        </row>
        <row r="25">
          <cell r="B25">
            <v>20</v>
          </cell>
          <cell r="C25" t="str">
            <v>RUSDAH, S.Ag</v>
          </cell>
          <cell r="D25" t="str">
            <v>19711208 200501 2 002</v>
          </cell>
          <cell r="E25">
            <v>8</v>
          </cell>
          <cell r="F25" t="str">
            <v>Penata Tk I</v>
          </cell>
          <cell r="G25" t="str">
            <v>III/d</v>
          </cell>
          <cell r="H25" t="str">
            <v>Pengawas Muda</v>
          </cell>
          <cell r="I25" t="str">
            <v>Kantor Kementerian Agama Kota Jakarta Timur</v>
          </cell>
        </row>
        <row r="26">
          <cell r="B26">
            <v>21</v>
          </cell>
          <cell r="C26" t="str">
            <v>WAWAN KURNIAWAN, S.Pd, M.Si</v>
          </cell>
          <cell r="D26" t="str">
            <v>19740814 200501 1 006</v>
          </cell>
          <cell r="E26">
            <v>8</v>
          </cell>
          <cell r="F26" t="str">
            <v>Penata Tk I</v>
          </cell>
          <cell r="G26" t="str">
            <v>III/d</v>
          </cell>
          <cell r="H26" t="str">
            <v>Pengawas Muda</v>
          </cell>
          <cell r="I26" t="str">
            <v>Kantor Kementerian Agama Kota Jakarta Timur</v>
          </cell>
        </row>
        <row r="27">
          <cell r="B27">
            <v>22</v>
          </cell>
          <cell r="C27" t="str">
            <v>MUHAMMAD YUNUS, S.Ag, M.Pd</v>
          </cell>
          <cell r="D27" t="str">
            <v>19731116 200501 1 004</v>
          </cell>
          <cell r="E27">
            <v>8</v>
          </cell>
          <cell r="F27" t="str">
            <v>Penata Tk I</v>
          </cell>
          <cell r="G27" t="str">
            <v>III/d</v>
          </cell>
          <cell r="H27" t="str">
            <v>Pengawas Muda</v>
          </cell>
          <cell r="I27" t="str">
            <v>Kantor Kementerian Agama Kota Jakarta Timur</v>
          </cell>
        </row>
        <row r="28">
          <cell r="B28">
            <v>23</v>
          </cell>
          <cell r="C28" t="str">
            <v>Drs. SASTRO JAGO HARTONO</v>
          </cell>
          <cell r="D28" t="str">
            <v>19630424 199703 1 001</v>
          </cell>
          <cell r="E28">
            <v>9</v>
          </cell>
          <cell r="F28" t="str">
            <v>Pembina</v>
          </cell>
          <cell r="G28" t="str">
            <v>IV/a</v>
          </cell>
          <cell r="H28" t="str">
            <v>Pengawas Madya</v>
          </cell>
          <cell r="I28" t="str">
            <v>Kantor Kementerian Agama Kota Jakarta Timur</v>
          </cell>
        </row>
        <row r="29">
          <cell r="B29">
            <v>24</v>
          </cell>
          <cell r="C29" t="str">
            <v>RUSTIATI, S.Pd, M.Pd</v>
          </cell>
          <cell r="D29" t="str">
            <v>19671022 200604 2 001</v>
          </cell>
          <cell r="E29">
            <v>8</v>
          </cell>
          <cell r="F29" t="str">
            <v>Penata Tk I</v>
          </cell>
          <cell r="G29" t="str">
            <v>III/d</v>
          </cell>
          <cell r="H29" t="str">
            <v>Pengawas Muda</v>
          </cell>
          <cell r="I29" t="str">
            <v>Kantor Kementerian Agama Kota Jakarta Timur</v>
          </cell>
        </row>
        <row r="30">
          <cell r="B30">
            <v>25</v>
          </cell>
          <cell r="C30" t="str">
            <v>SARJONO S.Pd</v>
          </cell>
          <cell r="D30" t="str">
            <v>19660326 200312 1 001</v>
          </cell>
          <cell r="E30">
            <v>8</v>
          </cell>
          <cell r="F30" t="str">
            <v>Penata Tk I</v>
          </cell>
          <cell r="G30" t="str">
            <v>III/d</v>
          </cell>
          <cell r="H30" t="str">
            <v>Pengawas Muda</v>
          </cell>
          <cell r="I30" t="str">
            <v>Kantor Kementerian Agama Kota Jakarta Timur</v>
          </cell>
        </row>
        <row r="31">
          <cell r="B31">
            <v>26</v>
          </cell>
          <cell r="C31" t="str">
            <v>Drs. AGUS UTOYO, MM</v>
          </cell>
          <cell r="D31" t="str">
            <v>19650803 199903 1 002</v>
          </cell>
          <cell r="E31">
            <v>9</v>
          </cell>
          <cell r="F31" t="str">
            <v>Pembina</v>
          </cell>
          <cell r="G31" t="str">
            <v>IV/a</v>
          </cell>
          <cell r="H31" t="str">
            <v>Pengawas Madya</v>
          </cell>
          <cell r="I31" t="str">
            <v>Kantor Kementerian Agama Kota Jakarta Timur</v>
          </cell>
        </row>
        <row r="32">
          <cell r="B32">
            <v>27</v>
          </cell>
          <cell r="C32" t="str">
            <v>MARWI, S.Pd.I</v>
          </cell>
          <cell r="D32" t="str">
            <v>19680927 199603 1 001</v>
          </cell>
          <cell r="E32">
            <v>9</v>
          </cell>
          <cell r="F32" t="str">
            <v>Pembina</v>
          </cell>
          <cell r="G32" t="str">
            <v>IV/a</v>
          </cell>
          <cell r="H32" t="str">
            <v>Pengawas Madya</v>
          </cell>
          <cell r="I32" t="str">
            <v>Kantor Kementerian Agama Kota Jakarta Timur</v>
          </cell>
        </row>
        <row r="33">
          <cell r="B33">
            <v>28</v>
          </cell>
          <cell r="C33" t="str">
            <v>SUHARTONO, S.Pd</v>
          </cell>
          <cell r="D33" t="str">
            <v>19680101 200112 1 002</v>
          </cell>
          <cell r="E33">
            <v>9</v>
          </cell>
          <cell r="F33" t="str">
            <v>Pembina</v>
          </cell>
          <cell r="G33" t="str">
            <v>IV/a</v>
          </cell>
          <cell r="H33" t="str">
            <v>Pengawas Madya</v>
          </cell>
          <cell r="I33" t="str">
            <v>Kantor Kementerian Agama Kota Jakarta Timur</v>
          </cell>
        </row>
        <row r="34">
          <cell r="B34">
            <v>29</v>
          </cell>
          <cell r="C34" t="str">
            <v>EUIS KURAISIN, M.Pd</v>
          </cell>
          <cell r="D34" t="str">
            <v>19690731 199303 2 001</v>
          </cell>
          <cell r="E34">
            <v>9</v>
          </cell>
          <cell r="F34" t="str">
            <v>Pembina</v>
          </cell>
          <cell r="G34" t="str">
            <v>IV/a</v>
          </cell>
          <cell r="H34" t="str">
            <v>Pengawas Madya</v>
          </cell>
          <cell r="I34" t="str">
            <v>Kantor Kementerian Agama Kota Jakarta Timur</v>
          </cell>
        </row>
        <row r="35">
          <cell r="B35">
            <v>30</v>
          </cell>
          <cell r="C35" t="str">
            <v>Dra. Hj. NUROZIAH</v>
          </cell>
          <cell r="D35" t="str">
            <v>19670622 199203 2 002</v>
          </cell>
          <cell r="E35">
            <v>9</v>
          </cell>
          <cell r="F35" t="str">
            <v>Pembina</v>
          </cell>
          <cell r="G35" t="str">
            <v>IV/a</v>
          </cell>
          <cell r="H35" t="str">
            <v>Pengawas Madya</v>
          </cell>
          <cell r="I35" t="str">
            <v>Kantor Kementerian Agama Kota Jakarta Timur</v>
          </cell>
        </row>
        <row r="36">
          <cell r="B36" t="str">
            <v/>
          </cell>
          <cell r="F36" t="str">
            <v/>
          </cell>
          <cell r="G36" t="str">
            <v/>
          </cell>
          <cell r="H36" t="str">
            <v/>
          </cell>
        </row>
        <row r="37">
          <cell r="B37" t="str">
            <v/>
          </cell>
          <cell r="F37" t="str">
            <v/>
          </cell>
          <cell r="G37" t="str">
            <v/>
          </cell>
          <cell r="H37" t="str">
            <v/>
          </cell>
        </row>
        <row r="38">
          <cell r="B38" t="str">
            <v/>
          </cell>
          <cell r="F38" t="str">
            <v/>
          </cell>
          <cell r="G38" t="str">
            <v/>
          </cell>
          <cell r="H38" t="str">
            <v/>
          </cell>
        </row>
        <row r="39">
          <cell r="B39" t="str">
            <v/>
          </cell>
          <cell r="F39" t="str">
            <v/>
          </cell>
          <cell r="G39" t="str">
            <v/>
          </cell>
          <cell r="H39" t="str">
            <v/>
          </cell>
        </row>
        <row r="40">
          <cell r="B40" t="str">
            <v/>
          </cell>
          <cell r="F40" t="str">
            <v/>
          </cell>
          <cell r="G40" t="str">
            <v/>
          </cell>
          <cell r="H40" t="str">
            <v/>
          </cell>
        </row>
        <row r="41">
          <cell r="B41" t="str">
            <v/>
          </cell>
          <cell r="F41" t="str">
            <v/>
          </cell>
          <cell r="G41" t="str">
            <v/>
          </cell>
          <cell r="H41" t="str">
            <v/>
          </cell>
        </row>
        <row r="42">
          <cell r="B42" t="str">
            <v/>
          </cell>
          <cell r="F42" t="str">
            <v/>
          </cell>
          <cell r="G42" t="str">
            <v/>
          </cell>
          <cell r="H42" t="str">
            <v/>
          </cell>
        </row>
        <row r="43">
          <cell r="B43" t="str">
            <v/>
          </cell>
          <cell r="F43" t="str">
            <v/>
          </cell>
          <cell r="G43" t="str">
            <v/>
          </cell>
          <cell r="H43" t="str">
            <v/>
          </cell>
        </row>
        <row r="44">
          <cell r="B44" t="str">
            <v/>
          </cell>
          <cell r="F44" t="str">
            <v/>
          </cell>
          <cell r="G44" t="str">
            <v/>
          </cell>
          <cell r="H44" t="str">
            <v/>
          </cell>
        </row>
        <row r="45">
          <cell r="B45" t="str">
            <v/>
          </cell>
          <cell r="F45" t="str">
            <v/>
          </cell>
          <cell r="G45" t="str">
            <v/>
          </cell>
          <cell r="H45" t="str">
            <v/>
          </cell>
        </row>
        <row r="46">
          <cell r="B46" t="str">
            <v/>
          </cell>
          <cell r="F46" t="str">
            <v/>
          </cell>
          <cell r="G46" t="str">
            <v/>
          </cell>
          <cell r="H46" t="str">
            <v/>
          </cell>
        </row>
        <row r="47">
          <cell r="B47" t="str">
            <v/>
          </cell>
          <cell r="F47" t="str">
            <v/>
          </cell>
          <cell r="G47" t="str">
            <v/>
          </cell>
          <cell r="H47" t="str">
            <v/>
          </cell>
        </row>
        <row r="48">
          <cell r="B48" t="str">
            <v/>
          </cell>
          <cell r="F48" t="str">
            <v/>
          </cell>
          <cell r="G48" t="str">
            <v/>
          </cell>
          <cell r="H48" t="str">
            <v/>
          </cell>
        </row>
        <row r="49">
          <cell r="B49" t="str">
            <v/>
          </cell>
          <cell r="F49" t="str">
            <v/>
          </cell>
          <cell r="G49" t="str">
            <v/>
          </cell>
          <cell r="H49" t="str">
            <v/>
          </cell>
        </row>
        <row r="50">
          <cell r="B50" t="str">
            <v/>
          </cell>
          <cell r="F50" t="str">
            <v/>
          </cell>
          <cell r="G50" t="str">
            <v/>
          </cell>
          <cell r="H50" t="str">
            <v/>
          </cell>
        </row>
        <row r="51">
          <cell r="B51" t="str">
            <v/>
          </cell>
          <cell r="F51" t="str">
            <v/>
          </cell>
          <cell r="G51" t="str">
            <v/>
          </cell>
          <cell r="H51" t="str">
            <v/>
          </cell>
        </row>
        <row r="52">
          <cell r="B52" t="str">
            <v/>
          </cell>
          <cell r="F52" t="str">
            <v/>
          </cell>
          <cell r="G52" t="str">
            <v/>
          </cell>
          <cell r="H52" t="str">
            <v/>
          </cell>
        </row>
        <row r="53">
          <cell r="B53" t="str">
            <v/>
          </cell>
          <cell r="F53" t="str">
            <v/>
          </cell>
          <cell r="G53" t="str">
            <v/>
          </cell>
          <cell r="H53" t="str">
            <v/>
          </cell>
        </row>
        <row r="54">
          <cell r="B54" t="str">
            <v/>
          </cell>
          <cell r="F54" t="str">
            <v/>
          </cell>
          <cell r="G54" t="str">
            <v/>
          </cell>
          <cell r="H54" t="str">
            <v/>
          </cell>
        </row>
        <row r="55">
          <cell r="B55" t="str">
            <v/>
          </cell>
          <cell r="F55" t="str">
            <v/>
          </cell>
          <cell r="G55" t="str">
            <v/>
          </cell>
          <cell r="H55" t="str">
            <v/>
          </cell>
        </row>
        <row r="56">
          <cell r="B56" t="str">
            <v/>
          </cell>
          <cell r="F56" t="str">
            <v/>
          </cell>
          <cell r="G56" t="str">
            <v/>
          </cell>
          <cell r="H56" t="str">
            <v/>
          </cell>
        </row>
        <row r="57">
          <cell r="B57" t="str">
            <v/>
          </cell>
          <cell r="F57" t="str">
            <v/>
          </cell>
          <cell r="G57" t="str">
            <v/>
          </cell>
          <cell r="H57" t="str">
            <v/>
          </cell>
        </row>
        <row r="58">
          <cell r="B58" t="str">
            <v/>
          </cell>
          <cell r="F58" t="str">
            <v/>
          </cell>
          <cell r="G58" t="str">
            <v/>
          </cell>
          <cell r="H58" t="str">
            <v/>
          </cell>
        </row>
        <row r="59">
          <cell r="B59" t="str">
            <v/>
          </cell>
          <cell r="F59" t="str">
            <v/>
          </cell>
          <cell r="G59" t="str">
            <v/>
          </cell>
          <cell r="H59" t="str">
            <v/>
          </cell>
        </row>
        <row r="60">
          <cell r="B60" t="str">
            <v/>
          </cell>
          <cell r="F60" t="str">
            <v/>
          </cell>
          <cell r="G60" t="str">
            <v/>
          </cell>
          <cell r="H60" t="str">
            <v/>
          </cell>
        </row>
        <row r="61">
          <cell r="B61" t="str">
            <v/>
          </cell>
          <cell r="F61" t="str">
            <v/>
          </cell>
          <cell r="G61" t="str">
            <v/>
          </cell>
          <cell r="H61" t="str">
            <v/>
          </cell>
        </row>
        <row r="62">
          <cell r="B62" t="str">
            <v/>
          </cell>
          <cell r="F62" t="str">
            <v/>
          </cell>
          <cell r="G62" t="str">
            <v/>
          </cell>
          <cell r="H62" t="str">
            <v/>
          </cell>
        </row>
        <row r="63">
          <cell r="B63" t="str">
            <v/>
          </cell>
          <cell r="F63" t="str">
            <v/>
          </cell>
          <cell r="G63" t="str">
            <v/>
          </cell>
          <cell r="H63" t="str">
            <v/>
          </cell>
        </row>
        <row r="64">
          <cell r="B64" t="str">
            <v/>
          </cell>
          <cell r="F64" t="str">
            <v/>
          </cell>
          <cell r="G64" t="str">
            <v/>
          </cell>
          <cell r="H64" t="str">
            <v/>
          </cell>
        </row>
        <row r="65">
          <cell r="B65" t="str">
            <v/>
          </cell>
          <cell r="F65" t="str">
            <v/>
          </cell>
          <cell r="G65" t="str">
            <v/>
          </cell>
          <cell r="H65" t="str">
            <v/>
          </cell>
        </row>
        <row r="66">
          <cell r="B66" t="str">
            <v/>
          </cell>
          <cell r="F66" t="str">
            <v/>
          </cell>
          <cell r="G66" t="str">
            <v/>
          </cell>
          <cell r="H66" t="str">
            <v/>
          </cell>
        </row>
        <row r="67">
          <cell r="B67" t="str">
            <v/>
          </cell>
          <cell r="F67" t="str">
            <v/>
          </cell>
          <cell r="G67" t="str">
            <v/>
          </cell>
          <cell r="H67" t="str">
            <v/>
          </cell>
        </row>
        <row r="68">
          <cell r="B68" t="str">
            <v/>
          </cell>
          <cell r="F68" t="str">
            <v/>
          </cell>
          <cell r="G68" t="str">
            <v/>
          </cell>
          <cell r="H68" t="str">
            <v/>
          </cell>
        </row>
        <row r="69">
          <cell r="B69" t="str">
            <v/>
          </cell>
          <cell r="F69" t="str">
            <v/>
          </cell>
          <cell r="G69" t="str">
            <v/>
          </cell>
          <cell r="H69" t="str">
            <v/>
          </cell>
        </row>
        <row r="70">
          <cell r="B70" t="str">
            <v/>
          </cell>
          <cell r="F70" t="str">
            <v/>
          </cell>
          <cell r="G70" t="str">
            <v/>
          </cell>
          <cell r="H70" t="str">
            <v/>
          </cell>
        </row>
        <row r="71">
          <cell r="B71" t="str">
            <v/>
          </cell>
          <cell r="F71" t="str">
            <v/>
          </cell>
          <cell r="G71" t="str">
            <v/>
          </cell>
          <cell r="H71" t="str">
            <v/>
          </cell>
        </row>
        <row r="72">
          <cell r="B72" t="str">
            <v/>
          </cell>
          <cell r="F72" t="str">
            <v/>
          </cell>
          <cell r="G72" t="str">
            <v/>
          </cell>
          <cell r="H72" t="str">
            <v/>
          </cell>
        </row>
        <row r="73">
          <cell r="B73" t="str">
            <v/>
          </cell>
          <cell r="F73" t="str">
            <v/>
          </cell>
          <cell r="G73" t="str">
            <v/>
          </cell>
          <cell r="H73" t="str">
            <v/>
          </cell>
        </row>
        <row r="74">
          <cell r="B74" t="str">
            <v/>
          </cell>
          <cell r="F74" t="str">
            <v/>
          </cell>
          <cell r="G74" t="str">
            <v/>
          </cell>
          <cell r="H74" t="str">
            <v/>
          </cell>
        </row>
        <row r="75">
          <cell r="B75" t="str">
            <v/>
          </cell>
          <cell r="F75" t="str">
            <v/>
          </cell>
          <cell r="G75" t="str">
            <v/>
          </cell>
          <cell r="H75" t="str">
            <v/>
          </cell>
        </row>
        <row r="76">
          <cell r="B76" t="str">
            <v/>
          </cell>
          <cell r="F76" t="str">
            <v/>
          </cell>
          <cell r="G76" t="str">
            <v/>
          </cell>
          <cell r="H76" t="str">
            <v/>
          </cell>
        </row>
        <row r="77">
          <cell r="B77" t="str">
            <v/>
          </cell>
          <cell r="F77" t="str">
            <v/>
          </cell>
          <cell r="G77" t="str">
            <v/>
          </cell>
          <cell r="H77" t="str">
            <v/>
          </cell>
        </row>
        <row r="78">
          <cell r="B78" t="str">
            <v/>
          </cell>
          <cell r="F78" t="str">
            <v/>
          </cell>
          <cell r="G78" t="str">
            <v/>
          </cell>
          <cell r="H78" t="str">
            <v/>
          </cell>
        </row>
        <row r="79">
          <cell r="B79" t="str">
            <v/>
          </cell>
          <cell r="F79" t="str">
            <v/>
          </cell>
          <cell r="G79" t="str">
            <v/>
          </cell>
          <cell r="H79" t="str">
            <v/>
          </cell>
        </row>
        <row r="80">
          <cell r="B80" t="str">
            <v/>
          </cell>
          <cell r="F80" t="str">
            <v/>
          </cell>
          <cell r="G80" t="str">
            <v/>
          </cell>
          <cell r="H80" t="str">
            <v/>
          </cell>
        </row>
        <row r="81">
          <cell r="B81" t="str">
            <v/>
          </cell>
          <cell r="F81" t="str">
            <v/>
          </cell>
          <cell r="G81" t="str">
            <v/>
          </cell>
          <cell r="H81" t="str">
            <v/>
          </cell>
        </row>
        <row r="82">
          <cell r="B82" t="str">
            <v/>
          </cell>
          <cell r="F82" t="str">
            <v/>
          </cell>
          <cell r="G82" t="str">
            <v/>
          </cell>
          <cell r="H82" t="str">
            <v/>
          </cell>
        </row>
        <row r="83">
          <cell r="B83" t="str">
            <v/>
          </cell>
          <cell r="F83" t="str">
            <v/>
          </cell>
          <cell r="G83" t="str">
            <v/>
          </cell>
          <cell r="H83" t="str">
            <v/>
          </cell>
        </row>
        <row r="84">
          <cell r="B84" t="str">
            <v/>
          </cell>
          <cell r="F84" t="str">
            <v/>
          </cell>
          <cell r="G84" t="str">
            <v/>
          </cell>
          <cell r="H84" t="str">
            <v/>
          </cell>
        </row>
        <row r="85">
          <cell r="B85" t="str">
            <v/>
          </cell>
          <cell r="F85" t="str">
            <v/>
          </cell>
          <cell r="G85" t="str">
            <v/>
          </cell>
          <cell r="H85" t="str">
            <v/>
          </cell>
        </row>
        <row r="86">
          <cell r="B86" t="str">
            <v/>
          </cell>
          <cell r="F86" t="str">
            <v/>
          </cell>
          <cell r="G86" t="str">
            <v/>
          </cell>
          <cell r="H86" t="str">
            <v/>
          </cell>
        </row>
        <row r="87">
          <cell r="B87" t="str">
            <v/>
          </cell>
          <cell r="F87" t="str">
            <v/>
          </cell>
          <cell r="G87" t="str">
            <v/>
          </cell>
          <cell r="H87" t="str">
            <v/>
          </cell>
        </row>
        <row r="88">
          <cell r="B88" t="str">
            <v/>
          </cell>
          <cell r="F88" t="str">
            <v/>
          </cell>
          <cell r="G88" t="str">
            <v/>
          </cell>
          <cell r="H88" t="str">
            <v/>
          </cell>
        </row>
        <row r="89">
          <cell r="B89" t="str">
            <v/>
          </cell>
          <cell r="F89" t="str">
            <v/>
          </cell>
          <cell r="G89" t="str">
            <v/>
          </cell>
          <cell r="H89" t="str">
            <v/>
          </cell>
        </row>
        <row r="90">
          <cell r="B90" t="str">
            <v/>
          </cell>
          <cell r="F90" t="str">
            <v/>
          </cell>
          <cell r="G90" t="str">
            <v/>
          </cell>
          <cell r="H90" t="str">
            <v/>
          </cell>
        </row>
        <row r="91">
          <cell r="B91" t="str">
            <v/>
          </cell>
          <cell r="F91" t="str">
            <v/>
          </cell>
          <cell r="G91" t="str">
            <v/>
          </cell>
          <cell r="H91" t="str">
            <v/>
          </cell>
        </row>
        <row r="92">
          <cell r="B92" t="str">
            <v/>
          </cell>
          <cell r="F92" t="str">
            <v/>
          </cell>
          <cell r="G92" t="str">
            <v/>
          </cell>
          <cell r="H92" t="str">
            <v/>
          </cell>
        </row>
        <row r="93">
          <cell r="B93" t="str">
            <v/>
          </cell>
          <cell r="F93" t="str">
            <v/>
          </cell>
          <cell r="G93" t="str">
            <v/>
          </cell>
          <cell r="H93" t="str">
            <v/>
          </cell>
        </row>
        <row r="94">
          <cell r="B94" t="str">
            <v/>
          </cell>
          <cell r="F94" t="str">
            <v/>
          </cell>
          <cell r="G94" t="str">
            <v/>
          </cell>
          <cell r="H94" t="str">
            <v/>
          </cell>
        </row>
        <row r="95">
          <cell r="B95" t="str">
            <v/>
          </cell>
          <cell r="F95" t="str">
            <v/>
          </cell>
          <cell r="G95" t="str">
            <v/>
          </cell>
          <cell r="H95" t="str">
            <v/>
          </cell>
        </row>
        <row r="96">
          <cell r="B96" t="str">
            <v/>
          </cell>
          <cell r="F96" t="str">
            <v/>
          </cell>
          <cell r="G96" t="str">
            <v/>
          </cell>
          <cell r="H96" t="str">
            <v/>
          </cell>
        </row>
        <row r="97">
          <cell r="B97" t="str">
            <v/>
          </cell>
          <cell r="F97" t="str">
            <v/>
          </cell>
          <cell r="G97" t="str">
            <v/>
          </cell>
          <cell r="H97" t="str">
            <v/>
          </cell>
        </row>
        <row r="98">
          <cell r="B98" t="str">
            <v/>
          </cell>
          <cell r="F98" t="str">
            <v/>
          </cell>
          <cell r="G98" t="str">
            <v/>
          </cell>
          <cell r="H98" t="str">
            <v/>
          </cell>
        </row>
        <row r="99">
          <cell r="B99" t="str">
            <v/>
          </cell>
          <cell r="F99" t="str">
            <v/>
          </cell>
          <cell r="G99" t="str">
            <v/>
          </cell>
          <cell r="H99" t="str">
            <v/>
          </cell>
        </row>
        <row r="100">
          <cell r="B100" t="str">
            <v/>
          </cell>
          <cell r="F100" t="str">
            <v/>
          </cell>
          <cell r="G100" t="str">
            <v/>
          </cell>
          <cell r="H100" t="str">
            <v/>
          </cell>
        </row>
        <row r="101">
          <cell r="B101" t="str">
            <v/>
          </cell>
          <cell r="F101" t="str">
            <v/>
          </cell>
          <cell r="G101" t="str">
            <v/>
          </cell>
          <cell r="H101" t="str">
            <v/>
          </cell>
        </row>
        <row r="102">
          <cell r="B102" t="str">
            <v/>
          </cell>
          <cell r="F102" t="str">
            <v/>
          </cell>
          <cell r="G102" t="str">
            <v/>
          </cell>
          <cell r="H102" t="str">
            <v/>
          </cell>
        </row>
        <row r="103">
          <cell r="B103" t="str">
            <v/>
          </cell>
          <cell r="F103" t="str">
            <v/>
          </cell>
          <cell r="G103" t="str">
            <v/>
          </cell>
          <cell r="H103" t="str">
            <v/>
          </cell>
        </row>
        <row r="104">
          <cell r="B104" t="str">
            <v/>
          </cell>
          <cell r="F104" t="str">
            <v/>
          </cell>
          <cell r="G104" t="str">
            <v/>
          </cell>
          <cell r="H104" t="str">
            <v/>
          </cell>
        </row>
        <row r="105">
          <cell r="B105" t="str">
            <v/>
          </cell>
          <cell r="F105" t="str">
            <v/>
          </cell>
          <cell r="G105" t="str">
            <v/>
          </cell>
          <cell r="H105" t="str">
            <v/>
          </cell>
        </row>
        <row r="106">
          <cell r="B106" t="str">
            <v/>
          </cell>
          <cell r="F106" t="str">
            <v/>
          </cell>
          <cell r="G106" t="str">
            <v/>
          </cell>
          <cell r="H106" t="str">
            <v/>
          </cell>
        </row>
        <row r="107">
          <cell r="B107" t="str">
            <v/>
          </cell>
          <cell r="F107" t="str">
            <v/>
          </cell>
          <cell r="G107" t="str">
            <v/>
          </cell>
          <cell r="H107" t="str">
            <v/>
          </cell>
        </row>
        <row r="108">
          <cell r="B108" t="str">
            <v/>
          </cell>
          <cell r="F108" t="str">
            <v/>
          </cell>
          <cell r="G108" t="str">
            <v/>
          </cell>
          <cell r="H108" t="str">
            <v/>
          </cell>
        </row>
        <row r="109">
          <cell r="B109" t="str">
            <v/>
          </cell>
          <cell r="F109" t="str">
            <v/>
          </cell>
          <cell r="G109" t="str">
            <v/>
          </cell>
          <cell r="H109" t="str">
            <v/>
          </cell>
        </row>
        <row r="110">
          <cell r="B110" t="str">
            <v/>
          </cell>
          <cell r="F110" t="str">
            <v/>
          </cell>
          <cell r="G110" t="str">
            <v/>
          </cell>
          <cell r="H110" t="str">
            <v/>
          </cell>
        </row>
        <row r="111">
          <cell r="B111" t="str">
            <v/>
          </cell>
          <cell r="F111" t="str">
            <v/>
          </cell>
          <cell r="G111" t="str">
            <v/>
          </cell>
          <cell r="H111" t="str">
            <v/>
          </cell>
        </row>
        <row r="112">
          <cell r="B112" t="str">
            <v/>
          </cell>
          <cell r="F112" t="str">
            <v/>
          </cell>
          <cell r="G112" t="str">
            <v/>
          </cell>
          <cell r="H112" t="str">
            <v/>
          </cell>
        </row>
        <row r="113">
          <cell r="B113" t="str">
            <v/>
          </cell>
          <cell r="F113" t="str">
            <v/>
          </cell>
          <cell r="G113" t="str">
            <v/>
          </cell>
          <cell r="H113" t="str">
            <v/>
          </cell>
        </row>
        <row r="114">
          <cell r="B114" t="str">
            <v/>
          </cell>
          <cell r="F114" t="str">
            <v/>
          </cell>
          <cell r="G114" t="str">
            <v/>
          </cell>
          <cell r="H114" t="str">
            <v/>
          </cell>
        </row>
        <row r="115">
          <cell r="B115" t="str">
            <v/>
          </cell>
          <cell r="F115" t="str">
            <v/>
          </cell>
          <cell r="G115" t="str">
            <v/>
          </cell>
          <cell r="H115" t="str">
            <v/>
          </cell>
        </row>
        <row r="116">
          <cell r="B116" t="str">
            <v/>
          </cell>
          <cell r="F116" t="str">
            <v/>
          </cell>
          <cell r="G116" t="str">
            <v/>
          </cell>
          <cell r="H116" t="str">
            <v/>
          </cell>
        </row>
        <row r="117">
          <cell r="B117" t="str">
            <v/>
          </cell>
          <cell r="F117" t="str">
            <v/>
          </cell>
          <cell r="G117" t="str">
            <v/>
          </cell>
          <cell r="H117" t="str">
            <v/>
          </cell>
        </row>
        <row r="118">
          <cell r="B118" t="str">
            <v/>
          </cell>
          <cell r="F118" t="str">
            <v/>
          </cell>
          <cell r="G118" t="str">
            <v/>
          </cell>
          <cell r="H118" t="str">
            <v/>
          </cell>
        </row>
        <row r="119">
          <cell r="B119" t="str">
            <v/>
          </cell>
          <cell r="F119" t="str">
            <v/>
          </cell>
          <cell r="G119" t="str">
            <v/>
          </cell>
          <cell r="H119" t="str">
            <v/>
          </cell>
        </row>
        <row r="120">
          <cell r="B120" t="str">
            <v/>
          </cell>
          <cell r="F120" t="str">
            <v/>
          </cell>
          <cell r="G120" t="str">
            <v/>
          </cell>
          <cell r="H120" t="str">
            <v/>
          </cell>
        </row>
        <row r="121">
          <cell r="B121" t="str">
            <v/>
          </cell>
          <cell r="F121" t="str">
            <v/>
          </cell>
          <cell r="G121" t="str">
            <v/>
          </cell>
          <cell r="H121" t="str">
            <v/>
          </cell>
        </row>
        <row r="122">
          <cell r="B122" t="str">
            <v/>
          </cell>
          <cell r="F122" t="str">
            <v/>
          </cell>
          <cell r="G122" t="str">
            <v/>
          </cell>
          <cell r="H122" t="str">
            <v/>
          </cell>
        </row>
        <row r="123">
          <cell r="B123" t="str">
            <v/>
          </cell>
          <cell r="F123" t="str">
            <v/>
          </cell>
          <cell r="G123" t="str">
            <v/>
          </cell>
          <cell r="H123" t="str">
            <v/>
          </cell>
        </row>
        <row r="124">
          <cell r="B124" t="str">
            <v/>
          </cell>
          <cell r="F124" t="str">
            <v/>
          </cell>
          <cell r="G124" t="str">
            <v/>
          </cell>
          <cell r="H124" t="str">
            <v/>
          </cell>
        </row>
        <row r="125">
          <cell r="B125" t="str">
            <v/>
          </cell>
          <cell r="F125" t="str">
            <v/>
          </cell>
          <cell r="G125" t="str">
            <v/>
          </cell>
          <cell r="H125" t="str">
            <v/>
          </cell>
        </row>
        <row r="126">
          <cell r="B126" t="str">
            <v/>
          </cell>
          <cell r="F126" t="str">
            <v/>
          </cell>
          <cell r="G126" t="str">
            <v/>
          </cell>
          <cell r="H126" t="str">
            <v/>
          </cell>
        </row>
        <row r="127">
          <cell r="B127" t="str">
            <v/>
          </cell>
          <cell r="F127" t="str">
            <v/>
          </cell>
          <cell r="G127" t="str">
            <v/>
          </cell>
          <cell r="H127" t="str">
            <v/>
          </cell>
        </row>
        <row r="128">
          <cell r="B128" t="str">
            <v/>
          </cell>
          <cell r="F128" t="str">
            <v/>
          </cell>
          <cell r="G128" t="str">
            <v/>
          </cell>
          <cell r="H128" t="str">
            <v/>
          </cell>
        </row>
        <row r="129">
          <cell r="B129" t="str">
            <v/>
          </cell>
          <cell r="F129" t="str">
            <v/>
          </cell>
          <cell r="G129" t="str">
            <v/>
          </cell>
          <cell r="H129" t="str">
            <v/>
          </cell>
        </row>
        <row r="130">
          <cell r="B130" t="str">
            <v/>
          </cell>
          <cell r="F130" t="str">
            <v/>
          </cell>
          <cell r="G130" t="str">
            <v/>
          </cell>
          <cell r="H130" t="str">
            <v/>
          </cell>
        </row>
        <row r="131">
          <cell r="B131" t="str">
            <v/>
          </cell>
          <cell r="F131" t="str">
            <v/>
          </cell>
          <cell r="G131" t="str">
            <v/>
          </cell>
          <cell r="H131" t="str">
            <v/>
          </cell>
        </row>
        <row r="132">
          <cell r="B132" t="str">
            <v/>
          </cell>
          <cell r="F132" t="str">
            <v/>
          </cell>
          <cell r="G132" t="str">
            <v/>
          </cell>
          <cell r="H132" t="str">
            <v/>
          </cell>
        </row>
        <row r="133">
          <cell r="B133" t="str">
            <v/>
          </cell>
          <cell r="F133" t="str">
            <v/>
          </cell>
          <cell r="G133" t="str">
            <v/>
          </cell>
          <cell r="H133" t="str">
            <v/>
          </cell>
        </row>
        <row r="134">
          <cell r="B134" t="str">
            <v/>
          </cell>
          <cell r="F134" t="str">
            <v/>
          </cell>
          <cell r="G134" t="str">
            <v/>
          </cell>
          <cell r="H134" t="str">
            <v/>
          </cell>
        </row>
        <row r="135">
          <cell r="B135" t="str">
            <v/>
          </cell>
          <cell r="F135" t="str">
            <v/>
          </cell>
          <cell r="G135" t="str">
            <v/>
          </cell>
          <cell r="H135" t="str">
            <v/>
          </cell>
        </row>
        <row r="136">
          <cell r="B136" t="str">
            <v/>
          </cell>
          <cell r="F136" t="str">
            <v/>
          </cell>
          <cell r="G136" t="str">
            <v/>
          </cell>
          <cell r="H136" t="str">
            <v/>
          </cell>
        </row>
        <row r="137">
          <cell r="B137" t="str">
            <v/>
          </cell>
          <cell r="F137" t="str">
            <v/>
          </cell>
          <cell r="G137" t="str">
            <v/>
          </cell>
          <cell r="H137" t="str">
            <v/>
          </cell>
        </row>
        <row r="138">
          <cell r="B138" t="str">
            <v/>
          </cell>
          <cell r="F138" t="str">
            <v/>
          </cell>
          <cell r="G138" t="str">
            <v/>
          </cell>
          <cell r="H138" t="str">
            <v/>
          </cell>
        </row>
        <row r="139">
          <cell r="B139" t="str">
            <v/>
          </cell>
          <cell r="F139" t="str">
            <v/>
          </cell>
          <cell r="G139" t="str">
            <v/>
          </cell>
          <cell r="H139" t="str">
            <v/>
          </cell>
        </row>
        <row r="140">
          <cell r="B140" t="str">
            <v/>
          </cell>
          <cell r="F140" t="str">
            <v/>
          </cell>
          <cell r="G140" t="str">
            <v/>
          </cell>
          <cell r="H140" t="str">
            <v/>
          </cell>
        </row>
        <row r="141">
          <cell r="B141" t="str">
            <v/>
          </cell>
          <cell r="F141" t="str">
            <v/>
          </cell>
          <cell r="G141" t="str">
            <v/>
          </cell>
          <cell r="H141" t="str">
            <v/>
          </cell>
        </row>
        <row r="142">
          <cell r="B142" t="str">
            <v/>
          </cell>
          <cell r="F142" t="str">
            <v/>
          </cell>
          <cell r="G142" t="str">
            <v/>
          </cell>
          <cell r="H142" t="str">
            <v/>
          </cell>
        </row>
        <row r="143">
          <cell r="B143" t="str">
            <v/>
          </cell>
        </row>
      </sheetData>
      <sheetData sheetId="3" refreshError="1"/>
      <sheetData sheetId="4" refreshError="1"/>
      <sheetData sheetId="5" refreshError="1">
        <row r="5">
          <cell r="C5">
            <v>1</v>
          </cell>
          <cell r="D5" t="str">
            <v>2a</v>
          </cell>
        </row>
        <row r="6">
          <cell r="C6">
            <v>2</v>
          </cell>
          <cell r="D6" t="str">
            <v>2b</v>
          </cell>
        </row>
        <row r="7">
          <cell r="C7">
            <v>3</v>
          </cell>
          <cell r="D7" t="str">
            <v>2c</v>
          </cell>
        </row>
        <row r="8">
          <cell r="C8">
            <v>4</v>
          </cell>
          <cell r="D8" t="str">
            <v>2d</v>
          </cell>
        </row>
        <row r="9">
          <cell r="C9">
            <v>5</v>
          </cell>
          <cell r="D9" t="str">
            <v>3a</v>
          </cell>
        </row>
        <row r="10">
          <cell r="C10">
            <v>6</v>
          </cell>
          <cell r="D10" t="str">
            <v>3b</v>
          </cell>
        </row>
        <row r="11">
          <cell r="C11">
            <v>7</v>
          </cell>
          <cell r="D11" t="str">
            <v>3c</v>
          </cell>
          <cell r="E11" t="str">
            <v>Muda</v>
          </cell>
          <cell r="F11" t="str">
            <v>Menyusun program tahunan pengawasan</v>
          </cell>
          <cell r="G11">
            <v>0.6</v>
          </cell>
          <cell r="H11" t="str">
            <v>Setiap program</v>
          </cell>
        </row>
        <row r="12">
          <cell r="C12">
            <v>8</v>
          </cell>
          <cell r="D12" t="str">
            <v>3d</v>
          </cell>
          <cell r="E12" t="str">
            <v>Muda</v>
          </cell>
          <cell r="F12" t="str">
            <v>Menyusun program tahunan pengawasan</v>
          </cell>
          <cell r="G12">
            <v>0.6</v>
          </cell>
          <cell r="H12" t="str">
            <v>Setiap program</v>
          </cell>
        </row>
        <row r="13">
          <cell r="C13">
            <v>9</v>
          </cell>
          <cell r="D13" t="str">
            <v>4a</v>
          </cell>
          <cell r="E13" t="str">
            <v>Madya</v>
          </cell>
          <cell r="F13" t="str">
            <v>Menyusun program tahunan pengawasan</v>
          </cell>
          <cell r="G13">
            <v>0.9</v>
          </cell>
          <cell r="H13" t="str">
            <v>Setiap program</v>
          </cell>
        </row>
        <row r="14">
          <cell r="C14">
            <v>10</v>
          </cell>
          <cell r="D14" t="str">
            <v>4b</v>
          </cell>
          <cell r="E14" t="str">
            <v>Madya</v>
          </cell>
          <cell r="F14" t="str">
            <v>Menyusun program tahunan pengawasan</v>
          </cell>
          <cell r="G14">
            <v>0.9</v>
          </cell>
          <cell r="H14" t="str">
            <v>Setiap program</v>
          </cell>
        </row>
        <row r="15">
          <cell r="C15">
            <v>11</v>
          </cell>
          <cell r="D15" t="str">
            <v>4c</v>
          </cell>
          <cell r="E15" t="str">
            <v>Madya</v>
          </cell>
          <cell r="F15" t="str">
            <v>Menyusun program tahunan pengawasan</v>
          </cell>
          <cell r="G15">
            <v>0.9</v>
          </cell>
          <cell r="H15" t="str">
            <v>Setiap program</v>
          </cell>
        </row>
        <row r="16">
          <cell r="C16">
            <v>12</v>
          </cell>
          <cell r="D16" t="str">
            <v>4d</v>
          </cell>
          <cell r="E16" t="str">
            <v>Utama</v>
          </cell>
          <cell r="F16" t="str">
            <v>Menyusun program tahunan pengawasan</v>
          </cell>
          <cell r="G16">
            <v>1.2</v>
          </cell>
          <cell r="H16" t="str">
            <v>Setiap program</v>
          </cell>
        </row>
        <row r="17">
          <cell r="C17">
            <v>13</v>
          </cell>
          <cell r="D17" t="str">
            <v>4e</v>
          </cell>
          <cell r="E17" t="str">
            <v>Utama</v>
          </cell>
          <cell r="F17" t="str">
            <v>Menyusun program tahunan pengawasan</v>
          </cell>
          <cell r="G17">
            <v>1.2</v>
          </cell>
          <cell r="H17" t="str">
            <v>Setiap program</v>
          </cell>
        </row>
        <row r="18">
          <cell r="C18">
            <v>1</v>
          </cell>
          <cell r="D18" t="str">
            <v>2a</v>
          </cell>
        </row>
        <row r="19">
          <cell r="C19">
            <v>2</v>
          </cell>
          <cell r="D19" t="str">
            <v>2b</v>
          </cell>
        </row>
        <row r="20">
          <cell r="C20">
            <v>3</v>
          </cell>
          <cell r="D20" t="str">
            <v>2c</v>
          </cell>
        </row>
        <row r="21">
          <cell r="C21">
            <v>4</v>
          </cell>
          <cell r="D21" t="str">
            <v>2d</v>
          </cell>
        </row>
        <row r="22">
          <cell r="C22">
            <v>5</v>
          </cell>
          <cell r="D22" t="str">
            <v>3a</v>
          </cell>
        </row>
        <row r="23">
          <cell r="C23">
            <v>6</v>
          </cell>
          <cell r="D23" t="str">
            <v>3b</v>
          </cell>
        </row>
        <row r="24">
          <cell r="C24">
            <v>7</v>
          </cell>
          <cell r="D24" t="str">
            <v>3c</v>
          </cell>
          <cell r="E24" t="str">
            <v>Muda</v>
          </cell>
          <cell r="F24" t="str">
            <v>Melaksanakan pembinaan guru dan/atau kepala madrasah</v>
          </cell>
          <cell r="G24">
            <v>5.6</v>
          </cell>
          <cell r="H24" t="str">
            <v>Setiap Laporan</v>
          </cell>
        </row>
        <row r="25">
          <cell r="C25">
            <v>8</v>
          </cell>
          <cell r="D25" t="str">
            <v>3d</v>
          </cell>
          <cell r="E25" t="str">
            <v>Muda</v>
          </cell>
          <cell r="F25" t="str">
            <v>Melaksanakan pembinaan guru dan/atau kepala madrasah</v>
          </cell>
          <cell r="G25">
            <v>5.6</v>
          </cell>
          <cell r="H25" t="str">
            <v>Setiap Laporan</v>
          </cell>
        </row>
        <row r="26">
          <cell r="C26">
            <v>9</v>
          </cell>
          <cell r="D26" t="str">
            <v>4a</v>
          </cell>
          <cell r="E26" t="str">
            <v>Madya</v>
          </cell>
          <cell r="F26" t="str">
            <v>Melaksanakan pembinaan guru dan/atau kepala madrasah</v>
          </cell>
          <cell r="G26">
            <v>6</v>
          </cell>
          <cell r="H26" t="str">
            <v>Setiap Laporan</v>
          </cell>
        </row>
        <row r="27">
          <cell r="C27">
            <v>10</v>
          </cell>
          <cell r="D27" t="str">
            <v>4b</v>
          </cell>
          <cell r="E27" t="str">
            <v>Madya</v>
          </cell>
          <cell r="F27" t="str">
            <v>Melaksanakan pembinaan guru dan/atau kepala madrasah</v>
          </cell>
          <cell r="G27">
            <v>6</v>
          </cell>
          <cell r="H27" t="str">
            <v>Setiap Laporan</v>
          </cell>
        </row>
        <row r="28">
          <cell r="C28">
            <v>11</v>
          </cell>
          <cell r="D28" t="str">
            <v>4c</v>
          </cell>
          <cell r="E28" t="str">
            <v>Madya</v>
          </cell>
          <cell r="F28" t="str">
            <v>Melaksanakan pembinaan guru dan/atau kepala madrasah</v>
          </cell>
          <cell r="G28">
            <v>6</v>
          </cell>
          <cell r="H28" t="str">
            <v>Setiap Laporan</v>
          </cell>
        </row>
        <row r="29">
          <cell r="C29">
            <v>12</v>
          </cell>
          <cell r="D29" t="str">
            <v>4d</v>
          </cell>
          <cell r="E29" t="str">
            <v>Utama</v>
          </cell>
          <cell r="F29" t="str">
            <v>Melaksanakan pembinaan guru dan/atau kepala madrasah</v>
          </cell>
          <cell r="G29">
            <v>8</v>
          </cell>
          <cell r="H29" t="str">
            <v>Setiap Laporan</v>
          </cell>
        </row>
        <row r="30">
          <cell r="C30">
            <v>13</v>
          </cell>
          <cell r="D30" t="str">
            <v>4e</v>
          </cell>
          <cell r="E30" t="str">
            <v>Utama</v>
          </cell>
          <cell r="F30" t="str">
            <v>Melaksanakan pembinaan guru dan/atau kepala madrasah</v>
          </cell>
          <cell r="G30">
            <v>8</v>
          </cell>
          <cell r="H30" t="str">
            <v>Setiap Laporan</v>
          </cell>
        </row>
        <row r="31">
          <cell r="C31">
            <v>1</v>
          </cell>
          <cell r="D31" t="str">
            <v>2a</v>
          </cell>
        </row>
        <row r="32">
          <cell r="C32">
            <v>2</v>
          </cell>
          <cell r="D32" t="str">
            <v>2b</v>
          </cell>
        </row>
        <row r="33">
          <cell r="C33">
            <v>3</v>
          </cell>
          <cell r="D33" t="str">
            <v>2c</v>
          </cell>
        </row>
        <row r="34">
          <cell r="C34">
            <v>4</v>
          </cell>
          <cell r="D34" t="str">
            <v>2d</v>
          </cell>
        </row>
        <row r="35">
          <cell r="C35">
            <v>5</v>
          </cell>
          <cell r="D35" t="str">
            <v>3a</v>
          </cell>
        </row>
        <row r="36">
          <cell r="C36">
            <v>6</v>
          </cell>
          <cell r="D36" t="str">
            <v>3b</v>
          </cell>
        </row>
        <row r="37">
          <cell r="C37">
            <v>7</v>
          </cell>
          <cell r="D37" t="str">
            <v>3c</v>
          </cell>
          <cell r="E37" t="str">
            <v>Muda</v>
          </cell>
          <cell r="F37" t="str">
            <v>Memantau pelaksanaan 8 Standar Nasional Pendidikan</v>
          </cell>
          <cell r="G37">
            <v>6</v>
          </cell>
          <cell r="H37" t="str">
            <v>Setiap Laporan</v>
          </cell>
        </row>
        <row r="38">
          <cell r="C38">
            <v>8</v>
          </cell>
          <cell r="D38" t="str">
            <v>3d</v>
          </cell>
          <cell r="E38" t="str">
            <v>Muda</v>
          </cell>
          <cell r="F38" t="str">
            <v>Memantau pelaksanaan 8 Standar Nasional Pendidikan</v>
          </cell>
          <cell r="G38">
            <v>6</v>
          </cell>
          <cell r="H38" t="str">
            <v>Setiap Laporan</v>
          </cell>
        </row>
        <row r="39">
          <cell r="C39">
            <v>9</v>
          </cell>
          <cell r="D39" t="str">
            <v>4a</v>
          </cell>
          <cell r="E39" t="str">
            <v>Madya</v>
          </cell>
          <cell r="F39" t="str">
            <v>Memantau pelaksanaan 8 Standar Nasional Pendidikan</v>
          </cell>
          <cell r="G39">
            <v>9</v>
          </cell>
          <cell r="H39" t="str">
            <v>Setiap Laporan</v>
          </cell>
        </row>
        <row r="40">
          <cell r="C40">
            <v>10</v>
          </cell>
          <cell r="D40" t="str">
            <v>4b</v>
          </cell>
          <cell r="E40" t="str">
            <v>Madya</v>
          </cell>
          <cell r="F40" t="str">
            <v>Memantau pelaksanaan 8 Standar Nasional Pendidikan</v>
          </cell>
          <cell r="G40">
            <v>9</v>
          </cell>
          <cell r="H40" t="str">
            <v>Setiap Laporan</v>
          </cell>
        </row>
        <row r="41">
          <cell r="C41">
            <v>11</v>
          </cell>
          <cell r="D41" t="str">
            <v>4c</v>
          </cell>
          <cell r="E41" t="str">
            <v>Madya</v>
          </cell>
          <cell r="F41" t="str">
            <v>Memantau pelaksanaan 8 Standar Nasional Pendidikan</v>
          </cell>
          <cell r="G41">
            <v>9</v>
          </cell>
          <cell r="H41" t="str">
            <v>Setiap Laporan</v>
          </cell>
        </row>
        <row r="42">
          <cell r="C42">
            <v>12</v>
          </cell>
          <cell r="D42" t="str">
            <v>4d</v>
          </cell>
          <cell r="E42" t="str">
            <v>Utama</v>
          </cell>
          <cell r="F42" t="str">
            <v>Memantau pelaksanaan 8 Standar Nasional Pendidikan</v>
          </cell>
          <cell r="G42">
            <v>12</v>
          </cell>
          <cell r="H42" t="str">
            <v>Setiap Laporan</v>
          </cell>
        </row>
        <row r="43">
          <cell r="C43">
            <v>13</v>
          </cell>
          <cell r="D43" t="str">
            <v>4e</v>
          </cell>
          <cell r="E43" t="str">
            <v>Utama</v>
          </cell>
          <cell r="F43" t="str">
            <v>Memantau pelaksanaan 8 Standar Nasional Pendidikan</v>
          </cell>
          <cell r="G43">
            <v>12</v>
          </cell>
          <cell r="H43" t="str">
            <v>Setiap Laporan</v>
          </cell>
        </row>
        <row r="44">
          <cell r="C44">
            <v>1</v>
          </cell>
          <cell r="D44" t="str">
            <v>2a</v>
          </cell>
        </row>
        <row r="45">
          <cell r="C45">
            <v>2</v>
          </cell>
          <cell r="D45" t="str">
            <v>2b</v>
          </cell>
        </row>
        <row r="46">
          <cell r="C46">
            <v>3</v>
          </cell>
          <cell r="D46" t="str">
            <v>2c</v>
          </cell>
        </row>
        <row r="47">
          <cell r="C47">
            <v>4</v>
          </cell>
          <cell r="D47" t="str">
            <v>2d</v>
          </cell>
        </row>
        <row r="48">
          <cell r="C48">
            <v>5</v>
          </cell>
          <cell r="D48" t="str">
            <v>3a</v>
          </cell>
        </row>
        <row r="49">
          <cell r="C49">
            <v>6</v>
          </cell>
          <cell r="D49" t="str">
            <v>3b</v>
          </cell>
        </row>
        <row r="50">
          <cell r="C50">
            <v>7</v>
          </cell>
          <cell r="D50" t="str">
            <v>3c</v>
          </cell>
          <cell r="E50" t="str">
            <v>Muda</v>
          </cell>
          <cell r="F50" t="str">
            <v>Melaksanakan penilaian kinerja guru dan/atau kepala madrasah</v>
          </cell>
          <cell r="G50">
            <v>4</v>
          </cell>
          <cell r="H50" t="str">
            <v>Setiap Laporan</v>
          </cell>
        </row>
        <row r="51">
          <cell r="C51">
            <v>8</v>
          </cell>
          <cell r="D51" t="str">
            <v>3d</v>
          </cell>
          <cell r="E51" t="str">
            <v>Muda</v>
          </cell>
          <cell r="F51" t="str">
            <v>Melaksanakan penilaian kinerja guru dan/atau kepala madrasah</v>
          </cell>
          <cell r="G51">
            <v>4</v>
          </cell>
          <cell r="H51" t="str">
            <v>Setiap Laporan</v>
          </cell>
        </row>
        <row r="52">
          <cell r="C52">
            <v>9</v>
          </cell>
          <cell r="D52" t="str">
            <v>4a</v>
          </cell>
          <cell r="E52" t="str">
            <v>Madya</v>
          </cell>
          <cell r="F52" t="str">
            <v>Melaksanakan penilaian kinerja guru dan/atau kepala madrasah</v>
          </cell>
          <cell r="G52">
            <v>6</v>
          </cell>
          <cell r="H52" t="str">
            <v>Setiap Laporan</v>
          </cell>
        </row>
        <row r="53">
          <cell r="C53">
            <v>10</v>
          </cell>
          <cell r="D53" t="str">
            <v>4b</v>
          </cell>
          <cell r="E53" t="str">
            <v>Madya</v>
          </cell>
          <cell r="F53" t="str">
            <v>Melaksanakan penilaian kinerja guru dan/atau kepala madrasah</v>
          </cell>
          <cell r="G53">
            <v>6</v>
          </cell>
          <cell r="H53" t="str">
            <v>Setiap Laporan</v>
          </cell>
        </row>
        <row r="54">
          <cell r="C54">
            <v>11</v>
          </cell>
          <cell r="D54" t="str">
            <v>4c</v>
          </cell>
          <cell r="E54" t="str">
            <v>Madya</v>
          </cell>
          <cell r="F54" t="str">
            <v>Melaksanakan penilaian kinerja guru dan/atau kepala madrasah</v>
          </cell>
          <cell r="G54">
            <v>6</v>
          </cell>
          <cell r="H54" t="str">
            <v>Setiap Laporan</v>
          </cell>
        </row>
        <row r="55">
          <cell r="C55">
            <v>12</v>
          </cell>
          <cell r="D55" t="str">
            <v>4d</v>
          </cell>
          <cell r="E55" t="str">
            <v>Utama</v>
          </cell>
          <cell r="F55" t="str">
            <v>Melaksanakan penilaian kinerja guru dan/atau kepala madrasah</v>
          </cell>
          <cell r="G55">
            <v>8</v>
          </cell>
          <cell r="H55" t="str">
            <v>Setiap Laporan</v>
          </cell>
        </row>
        <row r="56">
          <cell r="C56">
            <v>13</v>
          </cell>
          <cell r="D56" t="str">
            <v>4e</v>
          </cell>
          <cell r="E56" t="str">
            <v>Utama</v>
          </cell>
          <cell r="F56" t="str">
            <v>Melaksanakan penilaian kinerja guru dan/atau kepala madrasah</v>
          </cell>
          <cell r="G56">
            <v>8</v>
          </cell>
          <cell r="H56" t="str">
            <v>Setiap Laporan</v>
          </cell>
        </row>
        <row r="57">
          <cell r="C57">
            <v>1</v>
          </cell>
          <cell r="D57" t="str">
            <v>2a</v>
          </cell>
        </row>
        <row r="58">
          <cell r="C58">
            <v>2</v>
          </cell>
          <cell r="D58" t="str">
            <v>2b</v>
          </cell>
        </row>
        <row r="59">
          <cell r="C59">
            <v>3</v>
          </cell>
          <cell r="D59" t="str">
            <v>2c</v>
          </cell>
        </row>
        <row r="60">
          <cell r="C60">
            <v>4</v>
          </cell>
          <cell r="D60" t="str">
            <v>2d</v>
          </cell>
        </row>
        <row r="61">
          <cell r="C61">
            <v>5</v>
          </cell>
          <cell r="D61" t="str">
            <v>3a</v>
          </cell>
        </row>
        <row r="62">
          <cell r="C62">
            <v>6</v>
          </cell>
          <cell r="D62" t="str">
            <v>3b</v>
          </cell>
        </row>
        <row r="63">
          <cell r="C63">
            <v>7</v>
          </cell>
          <cell r="D63" t="str">
            <v>3c</v>
          </cell>
          <cell r="E63" t="str">
            <v>Muda</v>
          </cell>
          <cell r="F63" t="str">
            <v>Melaksanakan evaluasi hasil pelaksanaan program pengawasan pada madrasah binaan</v>
          </cell>
          <cell r="G63">
            <v>3</v>
          </cell>
          <cell r="H63" t="str">
            <v>Setiap Laporan</v>
          </cell>
        </row>
        <row r="64">
          <cell r="C64">
            <v>8</v>
          </cell>
          <cell r="D64" t="str">
            <v>3d</v>
          </cell>
          <cell r="E64" t="str">
            <v>Muda</v>
          </cell>
          <cell r="F64" t="str">
            <v>Melaksanakan evaluasi hasil pelaksanaan program pengawasan pada madrasah binaan</v>
          </cell>
          <cell r="G64">
            <v>3</v>
          </cell>
          <cell r="H64" t="str">
            <v>Setiap Laporan</v>
          </cell>
        </row>
        <row r="65">
          <cell r="C65">
            <v>9</v>
          </cell>
          <cell r="D65" t="str">
            <v>4a</v>
          </cell>
          <cell r="E65" t="str">
            <v>Madya</v>
          </cell>
          <cell r="F65" t="str">
            <v>Melaksanakan evaluasi hasil pelaksanaan program pengawasan pada madrasah binaan</v>
          </cell>
          <cell r="G65">
            <v>4.5</v>
          </cell>
          <cell r="H65" t="str">
            <v>Setiap Laporan</v>
          </cell>
        </row>
        <row r="66">
          <cell r="C66">
            <v>10</v>
          </cell>
          <cell r="D66" t="str">
            <v>4b</v>
          </cell>
          <cell r="E66" t="str">
            <v>Madya</v>
          </cell>
          <cell r="F66" t="str">
            <v>Melaksanakan evaluasi hasil pelaksanaan program pengawasan pada madrasah binaan</v>
          </cell>
          <cell r="G66">
            <v>4.5</v>
          </cell>
          <cell r="H66" t="str">
            <v>Setiap Laporan</v>
          </cell>
        </row>
        <row r="67">
          <cell r="C67">
            <v>11</v>
          </cell>
          <cell r="D67" t="str">
            <v>4c</v>
          </cell>
          <cell r="E67" t="str">
            <v>Madya</v>
          </cell>
          <cell r="F67" t="str">
            <v>Melaksanakan evaluasi hasil pelaksanaan program pengawasan pada madrasah binaan</v>
          </cell>
          <cell r="G67">
            <v>4.5</v>
          </cell>
          <cell r="H67" t="str">
            <v>Setiap Laporan</v>
          </cell>
        </row>
        <row r="68">
          <cell r="C68">
            <v>12</v>
          </cell>
          <cell r="D68" t="str">
            <v>4d</v>
          </cell>
          <cell r="E68" t="str">
            <v>Utama</v>
          </cell>
          <cell r="F68" t="str">
            <v>Melaksanakan evaluasi hasil pelaksanaan program pengawasan pada madrasah binaan</v>
          </cell>
          <cell r="G68">
            <v>6</v>
          </cell>
          <cell r="H68" t="str">
            <v>Setiap Laporan</v>
          </cell>
        </row>
        <row r="69">
          <cell r="C69">
            <v>13</v>
          </cell>
          <cell r="D69" t="str">
            <v>4e</v>
          </cell>
          <cell r="E69" t="str">
            <v>Utama</v>
          </cell>
          <cell r="F69" t="str">
            <v>Melaksanakan evaluasi hasil pelaksanaan program pengawasan pada madrasah binaan</v>
          </cell>
          <cell r="G69">
            <v>6</v>
          </cell>
          <cell r="H69" t="str">
            <v>Setiap Laporan</v>
          </cell>
        </row>
        <row r="70">
          <cell r="C70">
            <v>1</v>
          </cell>
          <cell r="D70" t="str">
            <v>2a</v>
          </cell>
        </row>
        <row r="71">
          <cell r="C71">
            <v>2</v>
          </cell>
          <cell r="D71" t="str">
            <v>2b</v>
          </cell>
        </row>
        <row r="72">
          <cell r="C72">
            <v>3</v>
          </cell>
          <cell r="D72" t="str">
            <v>2c</v>
          </cell>
        </row>
        <row r="73">
          <cell r="C73">
            <v>4</v>
          </cell>
          <cell r="D73" t="str">
            <v>2d</v>
          </cell>
        </row>
        <row r="74">
          <cell r="C74">
            <v>5</v>
          </cell>
          <cell r="D74" t="str">
            <v>3a</v>
          </cell>
        </row>
        <row r="75">
          <cell r="C75">
            <v>6</v>
          </cell>
          <cell r="D75" t="str">
            <v>3b</v>
          </cell>
        </row>
        <row r="76">
          <cell r="C76">
            <v>7</v>
          </cell>
          <cell r="D76" t="str">
            <v>3c</v>
          </cell>
          <cell r="E76" t="str">
            <v>Muda</v>
          </cell>
          <cell r="F76" t="str">
            <v>Menyusun program pembimbingan dan pelatihan professional guru dan/atau kepala madrasah di KKM/KKG/MGMP dan sejenisnya</v>
          </cell>
          <cell r="G76">
            <v>0.3</v>
          </cell>
          <cell r="H76" t="str">
            <v>Setiap Laporan</v>
          </cell>
        </row>
        <row r="77">
          <cell r="C77">
            <v>8</v>
          </cell>
          <cell r="D77" t="str">
            <v>3d</v>
          </cell>
          <cell r="E77" t="str">
            <v>Muda</v>
          </cell>
          <cell r="F77" t="str">
            <v>Menyusun program pembimbingan dan pelatihan professional guru dan/atau kepala madrasah di KKM/KKG/MGMP dan sejenisnya</v>
          </cell>
          <cell r="G77">
            <v>0.3</v>
          </cell>
          <cell r="H77" t="str">
            <v>Setiap Laporan</v>
          </cell>
        </row>
        <row r="78">
          <cell r="C78">
            <v>9</v>
          </cell>
          <cell r="D78" t="str">
            <v>4a</v>
          </cell>
          <cell r="E78" t="str">
            <v>Madya</v>
          </cell>
          <cell r="F78" t="str">
            <v>Menyusun program pembimbingan dan pelatihan professional guru dan/atau kepala madrasah di KKM/KKG/MGMP dan sejenisnya</v>
          </cell>
          <cell r="G78">
            <v>0.45</v>
          </cell>
          <cell r="H78" t="str">
            <v>Setiap Laporan</v>
          </cell>
        </row>
        <row r="79">
          <cell r="C79">
            <v>10</v>
          </cell>
          <cell r="D79" t="str">
            <v>4b</v>
          </cell>
          <cell r="E79" t="str">
            <v>Madya</v>
          </cell>
          <cell r="F79" t="str">
            <v>Menyusun program pembimbingan dan pelatihan professional guru dan/atau kepala madrasah di KKM/KKG/MGMP dan sejenisnya</v>
          </cell>
          <cell r="G79">
            <v>0.45</v>
          </cell>
          <cell r="H79" t="str">
            <v>Setiap Laporan</v>
          </cell>
        </row>
        <row r="80">
          <cell r="C80">
            <v>11</v>
          </cell>
          <cell r="D80" t="str">
            <v>4c</v>
          </cell>
          <cell r="E80" t="str">
            <v>Madya</v>
          </cell>
          <cell r="F80" t="str">
            <v>Menyusun program pembimbingan dan pelatihan professional guru dan/atau kepala madrasah di KKM/KKG/MGMP dan sejenisnya</v>
          </cell>
          <cell r="G80">
            <v>0.45</v>
          </cell>
          <cell r="H80" t="str">
            <v>Setiap Laporan</v>
          </cell>
        </row>
        <row r="81">
          <cell r="C81">
            <v>12</v>
          </cell>
          <cell r="D81" t="str">
            <v>4d</v>
          </cell>
          <cell r="E81" t="str">
            <v>Utama</v>
          </cell>
          <cell r="F81" t="str">
            <v>Menyusun program pembimbingan dan pelatihan professional guru dan/atau kepala madrasah di KKM/KKG/MGMP dan sejenisnya</v>
          </cell>
          <cell r="G81">
            <v>0.6</v>
          </cell>
          <cell r="H81" t="str">
            <v>Setiap Laporan</v>
          </cell>
        </row>
        <row r="82">
          <cell r="C82">
            <v>13</v>
          </cell>
          <cell r="D82" t="str">
            <v>4e</v>
          </cell>
          <cell r="E82" t="str">
            <v>Utama</v>
          </cell>
          <cell r="F82" t="str">
            <v>Menyusun program pembimbingan dan pelatihan professional guru dan/atau kepala madrasah di KKM/KKG/MGMP dan sejenisnya</v>
          </cell>
          <cell r="G82">
            <v>0.6</v>
          </cell>
          <cell r="H82" t="str">
            <v>Setiap Laporan</v>
          </cell>
        </row>
        <row r="83">
          <cell r="C83">
            <v>1</v>
          </cell>
          <cell r="D83" t="str">
            <v>2a</v>
          </cell>
        </row>
        <row r="84">
          <cell r="C84">
            <v>2</v>
          </cell>
          <cell r="D84" t="str">
            <v>2b</v>
          </cell>
        </row>
        <row r="85">
          <cell r="C85">
            <v>3</v>
          </cell>
          <cell r="D85" t="str">
            <v>2c</v>
          </cell>
        </row>
        <row r="86">
          <cell r="C86">
            <v>4</v>
          </cell>
          <cell r="D86" t="str">
            <v>2d</v>
          </cell>
        </row>
        <row r="87">
          <cell r="C87">
            <v>5</v>
          </cell>
          <cell r="D87" t="str">
            <v>3a</v>
          </cell>
        </row>
        <row r="88">
          <cell r="C88">
            <v>6</v>
          </cell>
          <cell r="D88" t="str">
            <v>3b</v>
          </cell>
        </row>
        <row r="89">
          <cell r="C89">
            <v>7</v>
          </cell>
          <cell r="D89" t="str">
            <v>3c</v>
          </cell>
          <cell r="E89" t="str">
            <v>Muda</v>
          </cell>
          <cell r="F89" t="str">
            <v>Melaksanakan pembimbingan dan pelatihan professional guru dan/atau kepala madrasah</v>
          </cell>
          <cell r="G89">
            <v>6</v>
          </cell>
          <cell r="H89" t="str">
            <v>Setiap Laporan</v>
          </cell>
        </row>
        <row r="90">
          <cell r="C90">
            <v>8</v>
          </cell>
          <cell r="D90" t="str">
            <v>3d</v>
          </cell>
          <cell r="E90" t="str">
            <v>Muda</v>
          </cell>
          <cell r="F90" t="str">
            <v>Melaksanakan pembimbingan dan pelatihan professional guru dan/atau kepala madrasah</v>
          </cell>
          <cell r="G90">
            <v>6</v>
          </cell>
          <cell r="H90" t="str">
            <v>Setiap Laporan</v>
          </cell>
        </row>
        <row r="91">
          <cell r="C91">
            <v>9</v>
          </cell>
          <cell r="D91" t="str">
            <v>4a</v>
          </cell>
          <cell r="E91" t="str">
            <v>Madya</v>
          </cell>
          <cell r="F91" t="str">
            <v>Melaksanakan pembimbingan dan pelatihan professional guru dan/atau kepala madrasah</v>
          </cell>
          <cell r="G91">
            <v>9</v>
          </cell>
          <cell r="H91" t="str">
            <v>Setiap Laporan</v>
          </cell>
        </row>
        <row r="92">
          <cell r="C92">
            <v>10</v>
          </cell>
          <cell r="D92" t="str">
            <v>4b</v>
          </cell>
          <cell r="E92" t="str">
            <v>Madya</v>
          </cell>
          <cell r="F92" t="str">
            <v>Melaksanakan pembimbingan dan pelatihan professional guru dan/atau kepala madrasah</v>
          </cell>
          <cell r="G92">
            <v>9</v>
          </cell>
          <cell r="H92" t="str">
            <v>Setiap Laporan</v>
          </cell>
        </row>
        <row r="93">
          <cell r="C93">
            <v>11</v>
          </cell>
          <cell r="D93" t="str">
            <v>4c</v>
          </cell>
          <cell r="E93" t="str">
            <v>Madya</v>
          </cell>
          <cell r="F93" t="str">
            <v>Melaksanakan pembimbingan dan pelatihan professional guru dan/atau kepala madrasah</v>
          </cell>
          <cell r="G93">
            <v>9</v>
          </cell>
          <cell r="H93" t="str">
            <v>Setiap Laporan</v>
          </cell>
        </row>
        <row r="94">
          <cell r="C94">
            <v>12</v>
          </cell>
          <cell r="D94" t="str">
            <v>4d</v>
          </cell>
          <cell r="E94" t="str">
            <v>Utama</v>
          </cell>
          <cell r="F94" t="str">
            <v>Melaksanakan pembimbingan dan pelatihan professional guru dan/atau kepala madrasah</v>
          </cell>
          <cell r="G94">
            <v>9</v>
          </cell>
          <cell r="H94" t="str">
            <v>Setiap Laporan</v>
          </cell>
        </row>
        <row r="95">
          <cell r="C95">
            <v>13</v>
          </cell>
          <cell r="D95" t="str">
            <v>4e</v>
          </cell>
          <cell r="E95" t="str">
            <v>Utama</v>
          </cell>
          <cell r="F95" t="str">
            <v>Melaksanakan pembimbingan dan pelatihan professional guru dan/atau kepala madrasah</v>
          </cell>
          <cell r="G95">
            <v>9</v>
          </cell>
          <cell r="H95" t="str">
            <v>Setiap Laporan</v>
          </cell>
        </row>
        <row r="96">
          <cell r="C96">
            <v>1</v>
          </cell>
          <cell r="D96" t="str">
            <v>2a</v>
          </cell>
        </row>
        <row r="97">
          <cell r="C97">
            <v>2</v>
          </cell>
          <cell r="D97" t="str">
            <v>2b</v>
          </cell>
        </row>
        <row r="98">
          <cell r="C98">
            <v>3</v>
          </cell>
          <cell r="D98" t="str">
            <v>2c</v>
          </cell>
        </row>
        <row r="99">
          <cell r="C99">
            <v>4</v>
          </cell>
          <cell r="D99" t="str">
            <v>2d</v>
          </cell>
        </row>
        <row r="100">
          <cell r="C100">
            <v>5</v>
          </cell>
          <cell r="D100" t="str">
            <v>3a</v>
          </cell>
        </row>
        <row r="101">
          <cell r="C101">
            <v>6</v>
          </cell>
          <cell r="D101" t="str">
            <v>3b</v>
          </cell>
        </row>
        <row r="102">
          <cell r="C102">
            <v>7</v>
          </cell>
          <cell r="D102" t="str">
            <v>3c</v>
          </cell>
          <cell r="E102" t="str">
            <v>Muda</v>
          </cell>
          <cell r="F102" t="str">
            <v>Mengevaluasi hasil pembimbingan dan pelatihan professional guru dan/ atau kepala madrasah</v>
          </cell>
          <cell r="G102">
            <v>0.6</v>
          </cell>
          <cell r="H102" t="str">
            <v>Setiap Laporan</v>
          </cell>
        </row>
        <row r="103">
          <cell r="C103">
            <v>8</v>
          </cell>
          <cell r="D103" t="str">
            <v>3d</v>
          </cell>
          <cell r="E103" t="str">
            <v>Muda</v>
          </cell>
          <cell r="F103" t="str">
            <v>Mengevaluasi hasil pembimbingan dan pelatihan professional guru dan/ atau kepala madrasah</v>
          </cell>
          <cell r="G103">
            <v>0.6</v>
          </cell>
          <cell r="H103" t="str">
            <v>Setiap Laporan</v>
          </cell>
        </row>
        <row r="104">
          <cell r="C104">
            <v>9</v>
          </cell>
          <cell r="D104" t="str">
            <v>4a</v>
          </cell>
          <cell r="E104" t="str">
            <v>Madya</v>
          </cell>
          <cell r="F104" t="str">
            <v>Mengevaluasi hasil pembimbingan dan pelatihan professional guru dan/ atau kepala madrasah</v>
          </cell>
          <cell r="G104">
            <v>0.9</v>
          </cell>
          <cell r="H104" t="str">
            <v>Setiap Laporan</v>
          </cell>
        </row>
        <row r="105">
          <cell r="C105">
            <v>10</v>
          </cell>
          <cell r="D105" t="str">
            <v>4b</v>
          </cell>
          <cell r="E105" t="str">
            <v>Madya</v>
          </cell>
          <cell r="F105" t="str">
            <v>Mengevaluasi hasil pembimbingan dan pelatihan professional guru dan/ atau kepala madrasah</v>
          </cell>
          <cell r="G105">
            <v>0.9</v>
          </cell>
          <cell r="H105" t="str">
            <v>Setiap Laporan</v>
          </cell>
        </row>
        <row r="106">
          <cell r="C106">
            <v>11</v>
          </cell>
          <cell r="D106" t="str">
            <v>4c</v>
          </cell>
          <cell r="E106" t="str">
            <v>Madya</v>
          </cell>
          <cell r="F106" t="str">
            <v>Mengevaluasi hasil pembimbingan dan pelatihan professional guru dan/ atau kepala madrasah</v>
          </cell>
          <cell r="G106">
            <v>0.9</v>
          </cell>
          <cell r="H106" t="str">
            <v>Setiap Laporan</v>
          </cell>
        </row>
        <row r="107">
          <cell r="C107">
            <v>12</v>
          </cell>
          <cell r="D107" t="str">
            <v>4d</v>
          </cell>
          <cell r="E107" t="str">
            <v>Utama</v>
          </cell>
          <cell r="F107" t="str">
            <v>Mengevaluasi hasil pembimbingan dan pelatihan professional guru dan/ atau kepala madrasah</v>
          </cell>
          <cell r="G107">
            <v>1.2</v>
          </cell>
          <cell r="H107" t="str">
            <v>Setiap Laporan</v>
          </cell>
        </row>
        <row r="108">
          <cell r="C108">
            <v>13</v>
          </cell>
          <cell r="D108" t="str">
            <v>4e</v>
          </cell>
          <cell r="E108" t="str">
            <v>Utama</v>
          </cell>
          <cell r="F108" t="str">
            <v>Mengevaluasi hasil pembimbingan dan pelatihan professional guru dan/ atau kepala madrasah</v>
          </cell>
          <cell r="G108">
            <v>1.2</v>
          </cell>
          <cell r="H108" t="str">
            <v>Setiap Laporan</v>
          </cell>
        </row>
        <row r="113">
          <cell r="E113">
            <v>1</v>
          </cell>
          <cell r="F113" t="str">
            <v xml:space="preserve">Keanggotaan dalam organisasi profesi sebagai ketua aktif Pokjawas Kota </v>
          </cell>
          <cell r="G113">
            <v>1</v>
          </cell>
          <cell r="H113" t="str">
            <v>Laporan</v>
          </cell>
        </row>
        <row r="114">
          <cell r="E114">
            <v>2</v>
          </cell>
          <cell r="F114" t="str">
            <v xml:space="preserve">Keanggotaan dalam organisasi profesi sebagai anggota aktif Pokjawas Kota </v>
          </cell>
          <cell r="G114">
            <v>0.75</v>
          </cell>
          <cell r="H114" t="str">
            <v>Laporan</v>
          </cell>
        </row>
        <row r="115">
          <cell r="E115">
            <v>3</v>
          </cell>
          <cell r="F115" t="str">
            <v>c</v>
          </cell>
          <cell r="G115">
            <v>3</v>
          </cell>
          <cell r="H115" t="str">
            <v>c</v>
          </cell>
        </row>
        <row r="116">
          <cell r="E116">
            <v>4</v>
          </cell>
          <cell r="F116" t="str">
            <v>d</v>
          </cell>
          <cell r="G116">
            <v>4</v>
          </cell>
          <cell r="H116" t="str">
            <v>d</v>
          </cell>
        </row>
        <row r="117">
          <cell r="E117">
            <v>5</v>
          </cell>
          <cell r="F117" t="str">
            <v>e</v>
          </cell>
          <cell r="G117">
            <v>5</v>
          </cell>
          <cell r="H117" t="str">
            <v>e</v>
          </cell>
        </row>
        <row r="118">
          <cell r="E118">
            <v>6</v>
          </cell>
          <cell r="F118" t="str">
            <v>f</v>
          </cell>
          <cell r="G118">
            <v>6</v>
          </cell>
          <cell r="H118" t="str">
            <v>f</v>
          </cell>
        </row>
        <row r="119">
          <cell r="E119">
            <v>7</v>
          </cell>
          <cell r="F119" t="str">
            <v>g</v>
          </cell>
          <cell r="G119">
            <v>7</v>
          </cell>
          <cell r="H119" t="str">
            <v>g</v>
          </cell>
        </row>
        <row r="120">
          <cell r="E120">
            <v>8</v>
          </cell>
          <cell r="F120" t="str">
            <v>h</v>
          </cell>
          <cell r="G120">
            <v>8</v>
          </cell>
          <cell r="H120" t="str">
            <v>h</v>
          </cell>
        </row>
        <row r="121">
          <cell r="E121">
            <v>9</v>
          </cell>
          <cell r="F121" t="str">
            <v>i</v>
          </cell>
          <cell r="G121">
            <v>9</v>
          </cell>
          <cell r="H121" t="str">
            <v>i</v>
          </cell>
        </row>
        <row r="122">
          <cell r="E122">
            <v>10</v>
          </cell>
          <cell r="F122" t="str">
            <v>j</v>
          </cell>
          <cell r="G122">
            <v>10</v>
          </cell>
          <cell r="H122" t="str">
            <v>j</v>
          </cell>
        </row>
        <row r="123">
          <cell r="E123">
            <v>11</v>
          </cell>
          <cell r="F123" t="str">
            <v>k</v>
          </cell>
          <cell r="G123">
            <v>11</v>
          </cell>
          <cell r="H123" t="str">
            <v>k</v>
          </cell>
        </row>
        <row r="124">
          <cell r="E124">
            <v>12</v>
          </cell>
          <cell r="F124" t="str">
            <v>l</v>
          </cell>
          <cell r="G124">
            <v>12</v>
          </cell>
          <cell r="H124" t="str">
            <v>l</v>
          </cell>
        </row>
        <row r="125">
          <cell r="E125">
            <v>13</v>
          </cell>
          <cell r="F125" t="str">
            <v>m</v>
          </cell>
          <cell r="G125">
            <v>13</v>
          </cell>
          <cell r="H125" t="str">
            <v>m</v>
          </cell>
        </row>
        <row r="126">
          <cell r="E126">
            <v>14</v>
          </cell>
          <cell r="F126" t="str">
            <v>n</v>
          </cell>
          <cell r="G126">
            <v>14</v>
          </cell>
          <cell r="H126" t="str">
            <v>n</v>
          </cell>
        </row>
        <row r="127">
          <cell r="E127">
            <v>15</v>
          </cell>
          <cell r="F127" t="str">
            <v>o</v>
          </cell>
          <cell r="G127">
            <v>15</v>
          </cell>
          <cell r="H127" t="str">
            <v>o</v>
          </cell>
        </row>
      </sheetData>
      <sheetData sheetId="6" refreshError="1">
        <row r="7">
          <cell r="B7">
            <v>1</v>
          </cell>
          <cell r="C7" t="str">
            <v>Dr. H. IDRUS ALWI, M.Pd</v>
          </cell>
          <cell r="D7">
            <v>0.9</v>
          </cell>
          <cell r="E7">
            <v>1</v>
          </cell>
          <cell r="F7">
            <v>100</v>
          </cell>
          <cell r="G7">
            <v>1</v>
          </cell>
          <cell r="I7">
            <v>6</v>
          </cell>
          <cell r="J7">
            <v>1</v>
          </cell>
          <cell r="K7">
            <v>100</v>
          </cell>
          <cell r="L7">
            <v>12</v>
          </cell>
          <cell r="N7">
            <v>9</v>
          </cell>
          <cell r="O7">
            <v>1</v>
          </cell>
          <cell r="P7">
            <v>100</v>
          </cell>
          <cell r="Q7">
            <v>12</v>
          </cell>
          <cell r="S7">
            <v>6</v>
          </cell>
          <cell r="T7">
            <v>1</v>
          </cell>
          <cell r="U7">
            <v>100</v>
          </cell>
          <cell r="V7">
            <v>12</v>
          </cell>
          <cell r="X7">
            <v>4.5</v>
          </cell>
          <cell r="Y7">
            <v>1</v>
          </cell>
          <cell r="Z7">
            <v>100</v>
          </cell>
          <cell r="AA7">
            <v>12</v>
          </cell>
          <cell r="AC7">
            <v>0.45</v>
          </cell>
          <cell r="AD7">
            <v>1</v>
          </cell>
          <cell r="AE7">
            <v>100</v>
          </cell>
          <cell r="AF7">
            <v>1</v>
          </cell>
          <cell r="AH7">
            <v>9</v>
          </cell>
          <cell r="AI7">
            <v>1</v>
          </cell>
          <cell r="AJ7">
            <v>100</v>
          </cell>
          <cell r="AK7">
            <v>12</v>
          </cell>
          <cell r="AM7">
            <v>0.9</v>
          </cell>
          <cell r="AN7">
            <v>1</v>
          </cell>
          <cell r="AO7">
            <v>100</v>
          </cell>
          <cell r="AP7">
            <v>1</v>
          </cell>
          <cell r="AR7">
            <v>1</v>
          </cell>
          <cell r="AS7">
            <v>1</v>
          </cell>
          <cell r="AT7">
            <v>100</v>
          </cell>
          <cell r="AU7">
            <v>12</v>
          </cell>
          <cell r="AX7">
            <v>1</v>
          </cell>
          <cell r="AY7">
            <v>0.9</v>
          </cell>
          <cell r="AZ7">
            <v>6</v>
          </cell>
          <cell r="BA7">
            <v>9</v>
          </cell>
          <cell r="BB7">
            <v>6</v>
          </cell>
          <cell r="BC7">
            <v>4.5</v>
          </cell>
          <cell r="BD7">
            <v>0.45</v>
          </cell>
          <cell r="BE7">
            <v>9</v>
          </cell>
          <cell r="BF7">
            <v>0.9</v>
          </cell>
        </row>
        <row r="8">
          <cell r="B8">
            <v>2</v>
          </cell>
          <cell r="C8" t="str">
            <v>Drs. H. SUJANGI</v>
          </cell>
          <cell r="D8">
            <v>0.9</v>
          </cell>
          <cell r="E8">
            <v>1</v>
          </cell>
          <cell r="F8">
            <v>100</v>
          </cell>
          <cell r="G8">
            <v>1</v>
          </cell>
          <cell r="I8">
            <v>6</v>
          </cell>
          <cell r="J8">
            <v>1</v>
          </cell>
          <cell r="K8">
            <v>100</v>
          </cell>
          <cell r="L8">
            <v>12</v>
          </cell>
          <cell r="N8">
            <v>9</v>
          </cell>
          <cell r="O8">
            <v>1</v>
          </cell>
          <cell r="P8">
            <v>100</v>
          </cell>
          <cell r="Q8">
            <v>12</v>
          </cell>
          <cell r="S8">
            <v>6</v>
          </cell>
          <cell r="T8">
            <v>1</v>
          </cell>
          <cell r="U8">
            <v>100</v>
          </cell>
          <cell r="V8">
            <v>12</v>
          </cell>
          <cell r="X8">
            <v>4.5</v>
          </cell>
          <cell r="Y8">
            <v>1</v>
          </cell>
          <cell r="Z8">
            <v>100</v>
          </cell>
          <cell r="AA8">
            <v>12</v>
          </cell>
          <cell r="AC8">
            <v>0.45</v>
          </cell>
          <cell r="AD8">
            <v>1</v>
          </cell>
          <cell r="AE8">
            <v>100</v>
          </cell>
          <cell r="AF8">
            <v>1</v>
          </cell>
          <cell r="AH8">
            <v>9</v>
          </cell>
          <cell r="AI8">
            <v>1</v>
          </cell>
          <cell r="AJ8">
            <v>100</v>
          </cell>
          <cell r="AK8">
            <v>12</v>
          </cell>
          <cell r="AM8">
            <v>0.9</v>
          </cell>
          <cell r="AN8">
            <v>1</v>
          </cell>
          <cell r="AO8">
            <v>100</v>
          </cell>
          <cell r="AP8">
            <v>1</v>
          </cell>
          <cell r="AR8">
            <v>0.75</v>
          </cell>
          <cell r="AS8">
            <v>1</v>
          </cell>
          <cell r="AT8">
            <v>100</v>
          </cell>
          <cell r="AU8">
            <v>12</v>
          </cell>
          <cell r="AX8">
            <v>2</v>
          </cell>
          <cell r="AY8">
            <v>0.9</v>
          </cell>
          <cell r="AZ8">
            <v>6</v>
          </cell>
          <cell r="BA8">
            <v>9</v>
          </cell>
          <cell r="BB8">
            <v>6</v>
          </cell>
          <cell r="BC8">
            <v>4.5</v>
          </cell>
          <cell r="BD8">
            <v>0.45</v>
          </cell>
          <cell r="BE8">
            <v>9</v>
          </cell>
          <cell r="BF8">
            <v>0.9</v>
          </cell>
        </row>
        <row r="9">
          <cell r="B9">
            <v>3</v>
          </cell>
          <cell r="C9" t="str">
            <v>Drs. M. SALEH</v>
          </cell>
          <cell r="D9">
            <v>0.9</v>
          </cell>
          <cell r="E9">
            <v>1</v>
          </cell>
          <cell r="F9">
            <v>100</v>
          </cell>
          <cell r="G9">
            <v>1</v>
          </cell>
          <cell r="I9">
            <v>6</v>
          </cell>
          <cell r="J9">
            <v>1</v>
          </cell>
          <cell r="K9">
            <v>100</v>
          </cell>
          <cell r="L9">
            <v>12</v>
          </cell>
          <cell r="N9">
            <v>9</v>
          </cell>
          <cell r="O9">
            <v>1</v>
          </cell>
          <cell r="P9">
            <v>100</v>
          </cell>
          <cell r="Q9">
            <v>12</v>
          </cell>
          <cell r="S9">
            <v>6</v>
          </cell>
          <cell r="T9">
            <v>1</v>
          </cell>
          <cell r="U9">
            <v>100</v>
          </cell>
          <cell r="V9">
            <v>12</v>
          </cell>
          <cell r="X9">
            <v>4.5</v>
          </cell>
          <cell r="Y9">
            <v>1</v>
          </cell>
          <cell r="Z9">
            <v>100</v>
          </cell>
          <cell r="AA9">
            <v>12</v>
          </cell>
          <cell r="AC9">
            <v>0.45</v>
          </cell>
          <cell r="AD9">
            <v>1</v>
          </cell>
          <cell r="AE9">
            <v>100</v>
          </cell>
          <cell r="AF9">
            <v>1</v>
          </cell>
          <cell r="AH9">
            <v>9</v>
          </cell>
          <cell r="AI9">
            <v>1</v>
          </cell>
          <cell r="AJ9">
            <v>100</v>
          </cell>
          <cell r="AK9">
            <v>12</v>
          </cell>
          <cell r="AM9">
            <v>0.9</v>
          </cell>
          <cell r="AN9">
            <v>1</v>
          </cell>
          <cell r="AO9">
            <v>100</v>
          </cell>
          <cell r="AP9">
            <v>1</v>
          </cell>
          <cell r="AR9">
            <v>0.75</v>
          </cell>
          <cell r="AS9">
            <v>1</v>
          </cell>
          <cell r="AT9">
            <v>100</v>
          </cell>
          <cell r="AU9">
            <v>12</v>
          </cell>
          <cell r="AX9">
            <v>3</v>
          </cell>
          <cell r="AY9">
            <v>0.9</v>
          </cell>
          <cell r="AZ9">
            <v>6</v>
          </cell>
          <cell r="BA9">
            <v>9</v>
          </cell>
          <cell r="BB9">
            <v>6</v>
          </cell>
          <cell r="BC9">
            <v>4.5</v>
          </cell>
          <cell r="BD9">
            <v>0.45</v>
          </cell>
          <cell r="BE9">
            <v>9</v>
          </cell>
          <cell r="BF9">
            <v>0.9</v>
          </cell>
        </row>
        <row r="10">
          <cell r="B10">
            <v>4</v>
          </cell>
          <cell r="C10" t="str">
            <v>SITI NURBAITI, S.Ag, M.Pd.I</v>
          </cell>
          <cell r="D10">
            <v>0.9</v>
          </cell>
          <cell r="E10">
            <v>1</v>
          </cell>
          <cell r="F10">
            <v>100</v>
          </cell>
          <cell r="G10">
            <v>1</v>
          </cell>
          <cell r="I10">
            <v>6</v>
          </cell>
          <cell r="J10">
            <v>1</v>
          </cell>
          <cell r="K10">
            <v>100</v>
          </cell>
          <cell r="L10">
            <v>12</v>
          </cell>
          <cell r="N10">
            <v>9</v>
          </cell>
          <cell r="O10">
            <v>1</v>
          </cell>
          <cell r="P10">
            <v>100</v>
          </cell>
          <cell r="Q10">
            <v>12</v>
          </cell>
          <cell r="S10">
            <v>6</v>
          </cell>
          <cell r="T10">
            <v>1</v>
          </cell>
          <cell r="U10">
            <v>100</v>
          </cell>
          <cell r="V10">
            <v>12</v>
          </cell>
          <cell r="X10">
            <v>4.5</v>
          </cell>
          <cell r="Y10">
            <v>1</v>
          </cell>
          <cell r="Z10">
            <v>100</v>
          </cell>
          <cell r="AA10">
            <v>12</v>
          </cell>
          <cell r="AC10">
            <v>0.45</v>
          </cell>
          <cell r="AD10">
            <v>1</v>
          </cell>
          <cell r="AE10">
            <v>100</v>
          </cell>
          <cell r="AF10">
            <v>1</v>
          </cell>
          <cell r="AH10">
            <v>9</v>
          </cell>
          <cell r="AI10">
            <v>1</v>
          </cell>
          <cell r="AJ10">
            <v>100</v>
          </cell>
          <cell r="AK10">
            <v>12</v>
          </cell>
          <cell r="AM10">
            <v>0.9</v>
          </cell>
          <cell r="AN10">
            <v>1</v>
          </cell>
          <cell r="AO10">
            <v>100</v>
          </cell>
          <cell r="AP10">
            <v>1</v>
          </cell>
          <cell r="AR10">
            <v>0.75</v>
          </cell>
          <cell r="AS10">
            <v>1</v>
          </cell>
          <cell r="AT10">
            <v>100</v>
          </cell>
          <cell r="AU10">
            <v>12</v>
          </cell>
          <cell r="AX10">
            <v>4</v>
          </cell>
          <cell r="AY10">
            <v>0.9</v>
          </cell>
          <cell r="AZ10">
            <v>6</v>
          </cell>
          <cell r="BA10">
            <v>9</v>
          </cell>
          <cell r="BB10">
            <v>6</v>
          </cell>
          <cell r="BC10">
            <v>4.5</v>
          </cell>
          <cell r="BD10">
            <v>0.45</v>
          </cell>
          <cell r="BE10">
            <v>9</v>
          </cell>
          <cell r="BF10">
            <v>0.9</v>
          </cell>
        </row>
        <row r="11">
          <cell r="B11">
            <v>5</v>
          </cell>
          <cell r="C11" t="str">
            <v>Drs. A. AMIN MUSTOFA, M.Pd</v>
          </cell>
          <cell r="D11">
            <v>0.9</v>
          </cell>
          <cell r="E11">
            <v>1</v>
          </cell>
          <cell r="F11">
            <v>100</v>
          </cell>
          <cell r="G11">
            <v>1</v>
          </cell>
          <cell r="I11">
            <v>6</v>
          </cell>
          <cell r="J11">
            <v>1</v>
          </cell>
          <cell r="K11">
            <v>100</v>
          </cell>
          <cell r="L11">
            <v>12</v>
          </cell>
          <cell r="N11">
            <v>9</v>
          </cell>
          <cell r="O11">
            <v>1</v>
          </cell>
          <cell r="P11">
            <v>100</v>
          </cell>
          <cell r="Q11">
            <v>12</v>
          </cell>
          <cell r="S11">
            <v>6</v>
          </cell>
          <cell r="T11">
            <v>1</v>
          </cell>
          <cell r="U11">
            <v>100</v>
          </cell>
          <cell r="V11">
            <v>12</v>
          </cell>
          <cell r="X11">
            <v>4.5</v>
          </cell>
          <cell r="Y11">
            <v>1</v>
          </cell>
          <cell r="Z11">
            <v>100</v>
          </cell>
          <cell r="AA11">
            <v>12</v>
          </cell>
          <cell r="AC11">
            <v>0.45</v>
          </cell>
          <cell r="AD11">
            <v>1</v>
          </cell>
          <cell r="AE11">
            <v>100</v>
          </cell>
          <cell r="AF11">
            <v>1</v>
          </cell>
          <cell r="AH11">
            <v>9</v>
          </cell>
          <cell r="AI11">
            <v>1</v>
          </cell>
          <cell r="AJ11">
            <v>100</v>
          </cell>
          <cell r="AK11">
            <v>12</v>
          </cell>
          <cell r="AM11">
            <v>0.9</v>
          </cell>
          <cell r="AN11">
            <v>1</v>
          </cell>
          <cell r="AO11">
            <v>100</v>
          </cell>
          <cell r="AP11">
            <v>1</v>
          </cell>
          <cell r="AR11">
            <v>0.75</v>
          </cell>
          <cell r="AS11">
            <v>1</v>
          </cell>
          <cell r="AT11">
            <v>100</v>
          </cell>
          <cell r="AU11">
            <v>12</v>
          </cell>
          <cell r="AX11">
            <v>5</v>
          </cell>
          <cell r="AY11">
            <v>0.9</v>
          </cell>
          <cell r="AZ11">
            <v>6</v>
          </cell>
          <cell r="BA11">
            <v>9</v>
          </cell>
          <cell r="BB11">
            <v>6</v>
          </cell>
          <cell r="BC11">
            <v>4.5</v>
          </cell>
          <cell r="BD11">
            <v>0.45</v>
          </cell>
          <cell r="BE11">
            <v>9</v>
          </cell>
          <cell r="BF11">
            <v>0.9</v>
          </cell>
        </row>
        <row r="12">
          <cell r="B12">
            <v>6</v>
          </cell>
          <cell r="C12" t="str">
            <v>Drs. AKHMAD SUGANDA, M.Pd</v>
          </cell>
          <cell r="D12">
            <v>0.9</v>
          </cell>
          <cell r="E12">
            <v>1</v>
          </cell>
          <cell r="F12">
            <v>100</v>
          </cell>
          <cell r="G12">
            <v>1</v>
          </cell>
          <cell r="I12">
            <v>6</v>
          </cell>
          <cell r="J12">
            <v>1</v>
          </cell>
          <cell r="K12">
            <v>100</v>
          </cell>
          <cell r="L12">
            <v>12</v>
          </cell>
          <cell r="N12">
            <v>9</v>
          </cell>
          <cell r="O12">
            <v>1</v>
          </cell>
          <cell r="P12">
            <v>100</v>
          </cell>
          <cell r="Q12">
            <v>12</v>
          </cell>
          <cell r="S12">
            <v>6</v>
          </cell>
          <cell r="T12">
            <v>1</v>
          </cell>
          <cell r="U12">
            <v>100</v>
          </cell>
          <cell r="V12">
            <v>12</v>
          </cell>
          <cell r="X12">
            <v>4.5</v>
          </cell>
          <cell r="Y12">
            <v>1</v>
          </cell>
          <cell r="Z12">
            <v>100</v>
          </cell>
          <cell r="AA12">
            <v>12</v>
          </cell>
          <cell r="AC12">
            <v>0.45</v>
          </cell>
          <cell r="AD12">
            <v>1</v>
          </cell>
          <cell r="AE12">
            <v>100</v>
          </cell>
          <cell r="AF12">
            <v>1</v>
          </cell>
          <cell r="AH12">
            <v>9</v>
          </cell>
          <cell r="AI12">
            <v>1</v>
          </cell>
          <cell r="AJ12">
            <v>100</v>
          </cell>
          <cell r="AK12">
            <v>12</v>
          </cell>
          <cell r="AM12">
            <v>0.9</v>
          </cell>
          <cell r="AN12">
            <v>1</v>
          </cell>
          <cell r="AO12">
            <v>100</v>
          </cell>
          <cell r="AP12">
            <v>1</v>
          </cell>
          <cell r="AR12">
            <v>0.75</v>
          </cell>
          <cell r="AS12">
            <v>1</v>
          </cell>
          <cell r="AT12">
            <v>100</v>
          </cell>
          <cell r="AU12">
            <v>12</v>
          </cell>
          <cell r="AX12">
            <v>6</v>
          </cell>
          <cell r="AY12">
            <v>0.9</v>
          </cell>
          <cell r="AZ12">
            <v>6</v>
          </cell>
          <cell r="BA12">
            <v>9</v>
          </cell>
          <cell r="BB12">
            <v>6</v>
          </cell>
          <cell r="BC12">
            <v>4.5</v>
          </cell>
          <cell r="BD12">
            <v>0.45</v>
          </cell>
          <cell r="BE12">
            <v>9</v>
          </cell>
          <cell r="BF12">
            <v>0.9</v>
          </cell>
        </row>
        <row r="13">
          <cell r="B13">
            <v>7</v>
          </cell>
          <cell r="C13" t="str">
            <v>Dr. Hj. KUN SRI WARDHANI, M.Pd</v>
          </cell>
          <cell r="D13">
            <v>0.6</v>
          </cell>
          <cell r="E13">
            <v>1</v>
          </cell>
          <cell r="F13">
            <v>100</v>
          </cell>
          <cell r="G13">
            <v>1</v>
          </cell>
          <cell r="I13">
            <v>5.6</v>
          </cell>
          <cell r="J13">
            <v>1</v>
          </cell>
          <cell r="K13">
            <v>100</v>
          </cell>
          <cell r="L13">
            <v>12</v>
          </cell>
          <cell r="N13">
            <v>6</v>
          </cell>
          <cell r="O13">
            <v>1</v>
          </cell>
          <cell r="P13">
            <v>100</v>
          </cell>
          <cell r="Q13">
            <v>12</v>
          </cell>
          <cell r="S13">
            <v>4</v>
          </cell>
          <cell r="T13">
            <v>1</v>
          </cell>
          <cell r="U13">
            <v>100</v>
          </cell>
          <cell r="V13">
            <v>12</v>
          </cell>
          <cell r="X13">
            <v>3</v>
          </cell>
          <cell r="Y13">
            <v>1</v>
          </cell>
          <cell r="Z13">
            <v>100</v>
          </cell>
          <cell r="AA13">
            <v>12</v>
          </cell>
          <cell r="AC13">
            <v>0.3</v>
          </cell>
          <cell r="AD13">
            <v>1</v>
          </cell>
          <cell r="AE13">
            <v>100</v>
          </cell>
          <cell r="AF13">
            <v>1</v>
          </cell>
          <cell r="AH13">
            <v>6</v>
          </cell>
          <cell r="AI13">
            <v>1</v>
          </cell>
          <cell r="AJ13">
            <v>100</v>
          </cell>
          <cell r="AK13">
            <v>12</v>
          </cell>
          <cell r="AM13">
            <v>0.6</v>
          </cell>
          <cell r="AN13">
            <v>1</v>
          </cell>
          <cell r="AO13">
            <v>100</v>
          </cell>
          <cell r="AP13">
            <v>1</v>
          </cell>
          <cell r="AR13">
            <v>0.75</v>
          </cell>
          <cell r="AS13">
            <v>1</v>
          </cell>
          <cell r="AT13">
            <v>100</v>
          </cell>
          <cell r="AU13">
            <v>12</v>
          </cell>
          <cell r="AX13">
            <v>7</v>
          </cell>
          <cell r="AY13">
            <v>0.6</v>
          </cell>
          <cell r="AZ13">
            <v>5.6</v>
          </cell>
          <cell r="BA13">
            <v>6</v>
          </cell>
          <cell r="BB13">
            <v>4</v>
          </cell>
          <cell r="BC13">
            <v>3</v>
          </cell>
          <cell r="BD13">
            <v>0.3</v>
          </cell>
          <cell r="BE13">
            <v>6</v>
          </cell>
          <cell r="BF13">
            <v>0.6</v>
          </cell>
        </row>
        <row r="14">
          <cell r="B14">
            <v>8</v>
          </cell>
          <cell r="C14" t="str">
            <v>ABDUL MANAP, M.Pd</v>
          </cell>
          <cell r="D14">
            <v>0.9</v>
          </cell>
          <cell r="E14">
            <v>1</v>
          </cell>
          <cell r="F14">
            <v>100</v>
          </cell>
          <cell r="G14">
            <v>1</v>
          </cell>
          <cell r="I14">
            <v>6</v>
          </cell>
          <cell r="J14">
            <v>1</v>
          </cell>
          <cell r="K14">
            <v>100</v>
          </cell>
          <cell r="L14">
            <v>12</v>
          </cell>
          <cell r="N14">
            <v>9</v>
          </cell>
          <cell r="O14">
            <v>1</v>
          </cell>
          <cell r="P14">
            <v>100</v>
          </cell>
          <cell r="Q14">
            <v>12</v>
          </cell>
          <cell r="S14">
            <v>6</v>
          </cell>
          <cell r="T14">
            <v>1</v>
          </cell>
          <cell r="U14">
            <v>100</v>
          </cell>
          <cell r="V14">
            <v>12</v>
          </cell>
          <cell r="X14">
            <v>4.5</v>
          </cell>
          <cell r="Y14">
            <v>1</v>
          </cell>
          <cell r="Z14">
            <v>100</v>
          </cell>
          <cell r="AA14">
            <v>12</v>
          </cell>
          <cell r="AC14">
            <v>0.45</v>
          </cell>
          <cell r="AD14">
            <v>1</v>
          </cell>
          <cell r="AE14">
            <v>100</v>
          </cell>
          <cell r="AF14">
            <v>1</v>
          </cell>
          <cell r="AH14">
            <v>9</v>
          </cell>
          <cell r="AI14">
            <v>1</v>
          </cell>
          <cell r="AJ14">
            <v>100</v>
          </cell>
          <cell r="AK14">
            <v>12</v>
          </cell>
          <cell r="AM14">
            <v>0.9</v>
          </cell>
          <cell r="AN14">
            <v>1</v>
          </cell>
          <cell r="AO14">
            <v>100</v>
          </cell>
          <cell r="AP14">
            <v>1</v>
          </cell>
          <cell r="AR14">
            <v>0.75</v>
          </cell>
          <cell r="AS14">
            <v>1</v>
          </cell>
          <cell r="AT14">
            <v>100</v>
          </cell>
          <cell r="AU14">
            <v>12</v>
          </cell>
          <cell r="AX14">
            <v>8</v>
          </cell>
          <cell r="AY14">
            <v>0.9</v>
          </cell>
          <cell r="AZ14">
            <v>6</v>
          </cell>
          <cell r="BA14">
            <v>9</v>
          </cell>
          <cell r="BB14">
            <v>6</v>
          </cell>
          <cell r="BC14">
            <v>4.5</v>
          </cell>
          <cell r="BD14">
            <v>0.45</v>
          </cell>
          <cell r="BE14">
            <v>9</v>
          </cell>
          <cell r="BF14">
            <v>0.9</v>
          </cell>
        </row>
        <row r="15">
          <cell r="B15">
            <v>9</v>
          </cell>
          <cell r="C15" t="str">
            <v>ABDUL WAHAB, S.Pd</v>
          </cell>
          <cell r="D15">
            <v>0.6</v>
          </cell>
          <cell r="E15">
            <v>1</v>
          </cell>
          <cell r="F15">
            <v>100</v>
          </cell>
          <cell r="G15">
            <v>1</v>
          </cell>
          <cell r="I15">
            <v>5.6</v>
          </cell>
          <cell r="J15">
            <v>1</v>
          </cell>
          <cell r="K15">
            <v>100</v>
          </cell>
          <cell r="L15">
            <v>12</v>
          </cell>
          <cell r="N15">
            <v>6</v>
          </cell>
          <cell r="O15">
            <v>1</v>
          </cell>
          <cell r="P15">
            <v>100</v>
          </cell>
          <cell r="Q15">
            <v>12</v>
          </cell>
          <cell r="S15">
            <v>4</v>
          </cell>
          <cell r="T15">
            <v>1</v>
          </cell>
          <cell r="U15">
            <v>100</v>
          </cell>
          <cell r="V15">
            <v>12</v>
          </cell>
          <cell r="X15">
            <v>3</v>
          </cell>
          <cell r="Y15">
            <v>1</v>
          </cell>
          <cell r="Z15">
            <v>100</v>
          </cell>
          <cell r="AA15">
            <v>12</v>
          </cell>
          <cell r="AC15">
            <v>0.3</v>
          </cell>
          <cell r="AD15">
            <v>1</v>
          </cell>
          <cell r="AE15">
            <v>100</v>
          </cell>
          <cell r="AF15">
            <v>1</v>
          </cell>
          <cell r="AH15">
            <v>6</v>
          </cell>
          <cell r="AI15">
            <v>1</v>
          </cell>
          <cell r="AJ15">
            <v>100</v>
          </cell>
          <cell r="AK15">
            <v>12</v>
          </cell>
          <cell r="AM15">
            <v>0.6</v>
          </cell>
          <cell r="AN15">
            <v>1</v>
          </cell>
          <cell r="AO15">
            <v>100</v>
          </cell>
          <cell r="AP15">
            <v>1</v>
          </cell>
          <cell r="AR15">
            <v>0.75</v>
          </cell>
          <cell r="AS15">
            <v>1</v>
          </cell>
          <cell r="AT15">
            <v>100</v>
          </cell>
          <cell r="AU15">
            <v>12</v>
          </cell>
          <cell r="AX15">
            <v>9</v>
          </cell>
          <cell r="AY15">
            <v>0.6</v>
          </cell>
          <cell r="AZ15">
            <v>5.6</v>
          </cell>
          <cell r="BA15">
            <v>6</v>
          </cell>
          <cell r="BB15">
            <v>4</v>
          </cell>
          <cell r="BC15">
            <v>3</v>
          </cell>
          <cell r="BD15">
            <v>0.3</v>
          </cell>
          <cell r="BE15">
            <v>6</v>
          </cell>
          <cell r="BF15">
            <v>0.6</v>
          </cell>
        </row>
        <row r="16">
          <cell r="B16">
            <v>10</v>
          </cell>
          <cell r="C16" t="str">
            <v>A. TAUFIK, S.Ag, MM</v>
          </cell>
          <cell r="D16">
            <v>0.9</v>
          </cell>
          <cell r="E16">
            <v>1</v>
          </cell>
          <cell r="F16">
            <v>100</v>
          </cell>
          <cell r="G16">
            <v>1</v>
          </cell>
          <cell r="I16">
            <v>6</v>
          </cell>
          <cell r="J16">
            <v>1</v>
          </cell>
          <cell r="K16">
            <v>100</v>
          </cell>
          <cell r="L16">
            <v>12</v>
          </cell>
          <cell r="N16">
            <v>9</v>
          </cell>
          <cell r="O16">
            <v>1</v>
          </cell>
          <cell r="P16">
            <v>100</v>
          </cell>
          <cell r="Q16">
            <v>12</v>
          </cell>
          <cell r="S16">
            <v>6</v>
          </cell>
          <cell r="T16">
            <v>1</v>
          </cell>
          <cell r="U16">
            <v>100</v>
          </cell>
          <cell r="V16">
            <v>12</v>
          </cell>
          <cell r="X16">
            <v>4.5</v>
          </cell>
          <cell r="Y16">
            <v>1</v>
          </cell>
          <cell r="Z16">
            <v>100</v>
          </cell>
          <cell r="AA16">
            <v>12</v>
          </cell>
          <cell r="AC16">
            <v>0.45</v>
          </cell>
          <cell r="AD16">
            <v>1</v>
          </cell>
          <cell r="AE16">
            <v>100</v>
          </cell>
          <cell r="AF16">
            <v>1</v>
          </cell>
          <cell r="AH16">
            <v>9</v>
          </cell>
          <cell r="AI16">
            <v>1</v>
          </cell>
          <cell r="AJ16">
            <v>100</v>
          </cell>
          <cell r="AK16">
            <v>12</v>
          </cell>
          <cell r="AM16">
            <v>0.9</v>
          </cell>
          <cell r="AN16">
            <v>1</v>
          </cell>
          <cell r="AO16">
            <v>100</v>
          </cell>
          <cell r="AP16">
            <v>1</v>
          </cell>
          <cell r="AR16">
            <v>0.75</v>
          </cell>
          <cell r="AS16">
            <v>1</v>
          </cell>
          <cell r="AT16">
            <v>100</v>
          </cell>
          <cell r="AU16">
            <v>12</v>
          </cell>
          <cell r="AX16">
            <v>10</v>
          </cell>
          <cell r="AY16">
            <v>0.9</v>
          </cell>
          <cell r="AZ16">
            <v>6</v>
          </cell>
          <cell r="BA16">
            <v>9</v>
          </cell>
          <cell r="BB16">
            <v>6</v>
          </cell>
          <cell r="BC16">
            <v>4.5</v>
          </cell>
          <cell r="BD16">
            <v>0.45</v>
          </cell>
          <cell r="BE16">
            <v>9</v>
          </cell>
          <cell r="BF16">
            <v>0.9</v>
          </cell>
        </row>
        <row r="17">
          <cell r="B17">
            <v>11</v>
          </cell>
          <cell r="C17" t="str">
            <v>Drs. HADI WIJAYA</v>
          </cell>
          <cell r="D17">
            <v>0.9</v>
          </cell>
          <cell r="E17">
            <v>1</v>
          </cell>
          <cell r="F17">
            <v>100</v>
          </cell>
          <cell r="G17">
            <v>1</v>
          </cell>
          <cell r="I17">
            <v>6</v>
          </cell>
          <cell r="J17">
            <v>1</v>
          </cell>
          <cell r="K17">
            <v>100</v>
          </cell>
          <cell r="L17">
            <v>12</v>
          </cell>
          <cell r="N17">
            <v>9</v>
          </cell>
          <cell r="O17">
            <v>1</v>
          </cell>
          <cell r="P17">
            <v>100</v>
          </cell>
          <cell r="Q17">
            <v>12</v>
          </cell>
          <cell r="S17">
            <v>6</v>
          </cell>
          <cell r="T17">
            <v>1</v>
          </cell>
          <cell r="U17">
            <v>100</v>
          </cell>
          <cell r="V17">
            <v>12</v>
          </cell>
          <cell r="X17">
            <v>4.5</v>
          </cell>
          <cell r="Y17">
            <v>1</v>
          </cell>
          <cell r="Z17">
            <v>100</v>
          </cell>
          <cell r="AA17">
            <v>12</v>
          </cell>
          <cell r="AC17">
            <v>0.45</v>
          </cell>
          <cell r="AD17">
            <v>1</v>
          </cell>
          <cell r="AE17">
            <v>100</v>
          </cell>
          <cell r="AF17">
            <v>1</v>
          </cell>
          <cell r="AH17">
            <v>9</v>
          </cell>
          <cell r="AI17">
            <v>1</v>
          </cell>
          <cell r="AJ17">
            <v>100</v>
          </cell>
          <cell r="AK17">
            <v>12</v>
          </cell>
          <cell r="AM17">
            <v>0.9</v>
          </cell>
          <cell r="AN17">
            <v>1</v>
          </cell>
          <cell r="AO17">
            <v>100</v>
          </cell>
          <cell r="AP17">
            <v>1</v>
          </cell>
          <cell r="AR17">
            <v>1</v>
          </cell>
          <cell r="AS17">
            <v>1</v>
          </cell>
          <cell r="AT17">
            <v>100</v>
          </cell>
          <cell r="AU17">
            <v>12</v>
          </cell>
          <cell r="AX17">
            <v>11</v>
          </cell>
          <cell r="AY17">
            <v>0.9</v>
          </cell>
          <cell r="AZ17">
            <v>6</v>
          </cell>
          <cell r="BA17">
            <v>9</v>
          </cell>
          <cell r="BB17">
            <v>6</v>
          </cell>
          <cell r="BC17">
            <v>4.5</v>
          </cell>
          <cell r="BD17">
            <v>0.45</v>
          </cell>
          <cell r="BE17">
            <v>9</v>
          </cell>
          <cell r="BF17">
            <v>0.9</v>
          </cell>
        </row>
        <row r="18">
          <cell r="B18">
            <v>12</v>
          </cell>
          <cell r="C18" t="str">
            <v>ARTATI ISMAILIA, SE, M.Ak</v>
          </cell>
          <cell r="D18">
            <v>0.9</v>
          </cell>
          <cell r="E18">
            <v>1</v>
          </cell>
          <cell r="F18">
            <v>100</v>
          </cell>
          <cell r="G18">
            <v>1</v>
          </cell>
          <cell r="I18">
            <v>6</v>
          </cell>
          <cell r="J18">
            <v>1</v>
          </cell>
          <cell r="K18">
            <v>100</v>
          </cell>
          <cell r="L18">
            <v>12</v>
          </cell>
          <cell r="N18">
            <v>9</v>
          </cell>
          <cell r="O18">
            <v>1</v>
          </cell>
          <cell r="P18">
            <v>100</v>
          </cell>
          <cell r="Q18">
            <v>12</v>
          </cell>
          <cell r="S18">
            <v>6</v>
          </cell>
          <cell r="T18">
            <v>1</v>
          </cell>
          <cell r="U18">
            <v>100</v>
          </cell>
          <cell r="V18">
            <v>12</v>
          </cell>
          <cell r="X18">
            <v>4.5</v>
          </cell>
          <cell r="Y18">
            <v>1</v>
          </cell>
          <cell r="Z18">
            <v>100</v>
          </cell>
          <cell r="AA18">
            <v>12</v>
          </cell>
          <cell r="AC18">
            <v>0.45</v>
          </cell>
          <cell r="AD18">
            <v>1</v>
          </cell>
          <cell r="AE18">
            <v>100</v>
          </cell>
          <cell r="AF18">
            <v>1</v>
          </cell>
          <cell r="AH18">
            <v>9</v>
          </cell>
          <cell r="AI18">
            <v>1</v>
          </cell>
          <cell r="AJ18">
            <v>100</v>
          </cell>
          <cell r="AK18">
            <v>12</v>
          </cell>
          <cell r="AM18">
            <v>0.9</v>
          </cell>
          <cell r="AN18">
            <v>1</v>
          </cell>
          <cell r="AO18">
            <v>100</v>
          </cell>
          <cell r="AP18">
            <v>1</v>
          </cell>
          <cell r="AR18">
            <v>0.75</v>
          </cell>
          <cell r="AS18">
            <v>1</v>
          </cell>
          <cell r="AT18">
            <v>100</v>
          </cell>
          <cell r="AU18">
            <v>12</v>
          </cell>
          <cell r="AX18">
            <v>12</v>
          </cell>
          <cell r="AY18">
            <v>0.9</v>
          </cell>
          <cell r="AZ18">
            <v>6</v>
          </cell>
          <cell r="BA18">
            <v>9</v>
          </cell>
          <cell r="BB18">
            <v>6</v>
          </cell>
          <cell r="BC18">
            <v>4.5</v>
          </cell>
          <cell r="BD18">
            <v>0.45</v>
          </cell>
          <cell r="BE18">
            <v>9</v>
          </cell>
          <cell r="BF18">
            <v>0.9</v>
          </cell>
        </row>
        <row r="19">
          <cell r="B19">
            <v>13</v>
          </cell>
          <cell r="C19" t="str">
            <v>Drs. AHMAD KHOTIB, M.Pd</v>
          </cell>
          <cell r="D19">
            <v>0.9</v>
          </cell>
          <cell r="E19">
            <v>1</v>
          </cell>
          <cell r="F19">
            <v>100</v>
          </cell>
          <cell r="G19">
            <v>1</v>
          </cell>
          <cell r="I19">
            <v>6</v>
          </cell>
          <cell r="J19">
            <v>1</v>
          </cell>
          <cell r="K19">
            <v>100</v>
          </cell>
          <cell r="L19">
            <v>12</v>
          </cell>
          <cell r="N19">
            <v>9</v>
          </cell>
          <cell r="O19">
            <v>1</v>
          </cell>
          <cell r="P19">
            <v>100</v>
          </cell>
          <cell r="Q19">
            <v>12</v>
          </cell>
          <cell r="S19">
            <v>6</v>
          </cell>
          <cell r="T19">
            <v>1</v>
          </cell>
          <cell r="U19">
            <v>100</v>
          </cell>
          <cell r="V19">
            <v>12</v>
          </cell>
          <cell r="X19">
            <v>4.5</v>
          </cell>
          <cell r="Y19">
            <v>1</v>
          </cell>
          <cell r="Z19">
            <v>100</v>
          </cell>
          <cell r="AA19">
            <v>12</v>
          </cell>
          <cell r="AC19">
            <v>0.45</v>
          </cell>
          <cell r="AD19">
            <v>1</v>
          </cell>
          <cell r="AE19">
            <v>100</v>
          </cell>
          <cell r="AF19">
            <v>1</v>
          </cell>
          <cell r="AH19">
            <v>9</v>
          </cell>
          <cell r="AI19">
            <v>1</v>
          </cell>
          <cell r="AJ19">
            <v>100</v>
          </cell>
          <cell r="AK19">
            <v>12</v>
          </cell>
          <cell r="AM19">
            <v>0.9</v>
          </cell>
          <cell r="AN19">
            <v>1</v>
          </cell>
          <cell r="AO19">
            <v>100</v>
          </cell>
          <cell r="AP19">
            <v>1</v>
          </cell>
          <cell r="AR19">
            <v>0.75</v>
          </cell>
          <cell r="AS19">
            <v>1</v>
          </cell>
          <cell r="AT19">
            <v>100</v>
          </cell>
          <cell r="AU19">
            <v>12</v>
          </cell>
          <cell r="AX19">
            <v>13</v>
          </cell>
          <cell r="AY19">
            <v>0.9</v>
          </cell>
          <cell r="AZ19">
            <v>6</v>
          </cell>
          <cell r="BA19">
            <v>9</v>
          </cell>
          <cell r="BB19">
            <v>6</v>
          </cell>
          <cell r="BC19">
            <v>4.5</v>
          </cell>
          <cell r="BD19">
            <v>0.45</v>
          </cell>
          <cell r="BE19">
            <v>9</v>
          </cell>
          <cell r="BF19">
            <v>0.9</v>
          </cell>
        </row>
        <row r="20">
          <cell r="B20">
            <v>14</v>
          </cell>
          <cell r="C20" t="str">
            <v>SUTAN ASWIN, S.Pd</v>
          </cell>
          <cell r="D20">
            <v>0.9</v>
          </cell>
          <cell r="E20">
            <v>1</v>
          </cell>
          <cell r="F20">
            <v>100</v>
          </cell>
          <cell r="G20">
            <v>1</v>
          </cell>
          <cell r="I20">
            <v>6</v>
          </cell>
          <cell r="J20">
            <v>1</v>
          </cell>
          <cell r="K20">
            <v>100</v>
          </cell>
          <cell r="L20">
            <v>12</v>
          </cell>
          <cell r="N20">
            <v>9</v>
          </cell>
          <cell r="O20">
            <v>1</v>
          </cell>
          <cell r="P20">
            <v>100</v>
          </cell>
          <cell r="Q20">
            <v>12</v>
          </cell>
          <cell r="S20">
            <v>6</v>
          </cell>
          <cell r="T20">
            <v>1</v>
          </cell>
          <cell r="U20">
            <v>100</v>
          </cell>
          <cell r="V20">
            <v>12</v>
          </cell>
          <cell r="X20">
            <v>4.5</v>
          </cell>
          <cell r="Y20">
            <v>1</v>
          </cell>
          <cell r="Z20">
            <v>100</v>
          </cell>
          <cell r="AA20">
            <v>12</v>
          </cell>
          <cell r="AC20">
            <v>0.45</v>
          </cell>
          <cell r="AD20">
            <v>1</v>
          </cell>
          <cell r="AE20">
            <v>100</v>
          </cell>
          <cell r="AF20">
            <v>1</v>
          </cell>
          <cell r="AH20">
            <v>9</v>
          </cell>
          <cell r="AI20">
            <v>1</v>
          </cell>
          <cell r="AJ20">
            <v>100</v>
          </cell>
          <cell r="AK20">
            <v>12</v>
          </cell>
          <cell r="AM20">
            <v>0.9</v>
          </cell>
          <cell r="AN20">
            <v>1</v>
          </cell>
          <cell r="AO20">
            <v>100</v>
          </cell>
          <cell r="AP20">
            <v>1</v>
          </cell>
          <cell r="AR20">
            <v>0.75</v>
          </cell>
          <cell r="AS20">
            <v>1</v>
          </cell>
          <cell r="AT20">
            <v>100</v>
          </cell>
          <cell r="AU20">
            <v>12</v>
          </cell>
          <cell r="AX20">
            <v>14</v>
          </cell>
          <cell r="AY20">
            <v>0.9</v>
          </cell>
          <cell r="AZ20">
            <v>6</v>
          </cell>
          <cell r="BA20">
            <v>9</v>
          </cell>
          <cell r="BB20">
            <v>6</v>
          </cell>
          <cell r="BC20">
            <v>4.5</v>
          </cell>
          <cell r="BD20">
            <v>0.45</v>
          </cell>
          <cell r="BE20">
            <v>9</v>
          </cell>
          <cell r="BF20">
            <v>0.9</v>
          </cell>
        </row>
        <row r="21">
          <cell r="B21">
            <v>15</v>
          </cell>
          <cell r="C21" t="str">
            <v>Dra. IDA SAIDAH, M.MPd</v>
          </cell>
          <cell r="D21">
            <v>0.9</v>
          </cell>
          <cell r="E21">
            <v>1</v>
          </cell>
          <cell r="F21">
            <v>100</v>
          </cell>
          <cell r="G21">
            <v>1</v>
          </cell>
          <cell r="I21">
            <v>6</v>
          </cell>
          <cell r="J21">
            <v>1</v>
          </cell>
          <cell r="K21">
            <v>100</v>
          </cell>
          <cell r="L21">
            <v>12</v>
          </cell>
          <cell r="N21">
            <v>9</v>
          </cell>
          <cell r="O21">
            <v>1</v>
          </cell>
          <cell r="P21">
            <v>100</v>
          </cell>
          <cell r="Q21">
            <v>12</v>
          </cell>
          <cell r="S21">
            <v>6</v>
          </cell>
          <cell r="T21">
            <v>1</v>
          </cell>
          <cell r="U21">
            <v>100</v>
          </cell>
          <cell r="V21">
            <v>12</v>
          </cell>
          <cell r="X21">
            <v>4.5</v>
          </cell>
          <cell r="Y21">
            <v>1</v>
          </cell>
          <cell r="Z21">
            <v>100</v>
          </cell>
          <cell r="AA21">
            <v>12</v>
          </cell>
          <cell r="AC21">
            <v>0.45</v>
          </cell>
          <cell r="AD21">
            <v>1</v>
          </cell>
          <cell r="AE21">
            <v>100</v>
          </cell>
          <cell r="AF21">
            <v>1</v>
          </cell>
          <cell r="AH21">
            <v>9</v>
          </cell>
          <cell r="AI21">
            <v>1</v>
          </cell>
          <cell r="AJ21">
            <v>100</v>
          </cell>
          <cell r="AK21">
            <v>12</v>
          </cell>
          <cell r="AM21">
            <v>0.9</v>
          </cell>
          <cell r="AN21">
            <v>1</v>
          </cell>
          <cell r="AO21">
            <v>100</v>
          </cell>
          <cell r="AP21">
            <v>1</v>
          </cell>
          <cell r="AR21">
            <v>0.75</v>
          </cell>
          <cell r="AS21">
            <v>1</v>
          </cell>
          <cell r="AT21">
            <v>100</v>
          </cell>
          <cell r="AU21">
            <v>12</v>
          </cell>
          <cell r="AX21">
            <v>15</v>
          </cell>
          <cell r="AY21">
            <v>0.9</v>
          </cell>
          <cell r="AZ21">
            <v>6</v>
          </cell>
          <cell r="BA21">
            <v>9</v>
          </cell>
          <cell r="BB21">
            <v>6</v>
          </cell>
          <cell r="BC21">
            <v>4.5</v>
          </cell>
          <cell r="BD21">
            <v>0.45</v>
          </cell>
          <cell r="BE21">
            <v>9</v>
          </cell>
          <cell r="BF21">
            <v>0.9</v>
          </cell>
        </row>
        <row r="22">
          <cell r="B22">
            <v>16</v>
          </cell>
          <cell r="C22" t="str">
            <v>Dra. Hj. JAMILAH, M.Pd</v>
          </cell>
          <cell r="D22">
            <v>0.9</v>
          </cell>
          <cell r="E22">
            <v>1</v>
          </cell>
          <cell r="F22">
            <v>100</v>
          </cell>
          <cell r="G22">
            <v>1</v>
          </cell>
          <cell r="I22">
            <v>6</v>
          </cell>
          <cell r="J22">
            <v>1</v>
          </cell>
          <cell r="K22">
            <v>100</v>
          </cell>
          <cell r="L22">
            <v>12</v>
          </cell>
          <cell r="N22">
            <v>9</v>
          </cell>
          <cell r="O22">
            <v>1</v>
          </cell>
          <cell r="P22">
            <v>100</v>
          </cell>
          <cell r="Q22">
            <v>12</v>
          </cell>
          <cell r="S22">
            <v>6</v>
          </cell>
          <cell r="T22">
            <v>1</v>
          </cell>
          <cell r="U22">
            <v>100</v>
          </cell>
          <cell r="V22">
            <v>12</v>
          </cell>
          <cell r="X22">
            <v>4.5</v>
          </cell>
          <cell r="Y22">
            <v>1</v>
          </cell>
          <cell r="Z22">
            <v>100</v>
          </cell>
          <cell r="AA22">
            <v>12</v>
          </cell>
          <cell r="AC22">
            <v>0.45</v>
          </cell>
          <cell r="AD22">
            <v>1</v>
          </cell>
          <cell r="AE22">
            <v>100</v>
          </cell>
          <cell r="AF22">
            <v>1</v>
          </cell>
          <cell r="AH22">
            <v>9</v>
          </cell>
          <cell r="AI22">
            <v>1</v>
          </cell>
          <cell r="AJ22">
            <v>100</v>
          </cell>
          <cell r="AK22">
            <v>12</v>
          </cell>
          <cell r="AM22">
            <v>0.9</v>
          </cell>
          <cell r="AN22">
            <v>1</v>
          </cell>
          <cell r="AO22">
            <v>100</v>
          </cell>
          <cell r="AP22">
            <v>1</v>
          </cell>
          <cell r="AR22">
            <v>0.75</v>
          </cell>
          <cell r="AS22">
            <v>1</v>
          </cell>
          <cell r="AT22">
            <v>100</v>
          </cell>
          <cell r="AU22">
            <v>12</v>
          </cell>
          <cell r="AX22">
            <v>16</v>
          </cell>
          <cell r="AY22">
            <v>0.9</v>
          </cell>
          <cell r="AZ22">
            <v>6</v>
          </cell>
          <cell r="BA22">
            <v>9</v>
          </cell>
          <cell r="BB22">
            <v>6</v>
          </cell>
          <cell r="BC22">
            <v>4.5</v>
          </cell>
          <cell r="BD22">
            <v>0.45</v>
          </cell>
          <cell r="BE22">
            <v>9</v>
          </cell>
          <cell r="BF22">
            <v>0.9</v>
          </cell>
        </row>
        <row r="23">
          <cell r="B23">
            <v>17</v>
          </cell>
          <cell r="C23" t="str">
            <v>Dra. Hj. ZURNI ASNIDA</v>
          </cell>
          <cell r="D23">
            <v>0.9</v>
          </cell>
          <cell r="E23">
            <v>1</v>
          </cell>
          <cell r="F23">
            <v>100</v>
          </cell>
          <cell r="G23">
            <v>1</v>
          </cell>
          <cell r="I23">
            <v>6</v>
          </cell>
          <cell r="J23">
            <v>1</v>
          </cell>
          <cell r="K23">
            <v>100</v>
          </cell>
          <cell r="L23">
            <v>12</v>
          </cell>
          <cell r="N23">
            <v>9</v>
          </cell>
          <cell r="O23">
            <v>1</v>
          </cell>
          <cell r="P23">
            <v>100</v>
          </cell>
          <cell r="Q23">
            <v>12</v>
          </cell>
          <cell r="S23">
            <v>6</v>
          </cell>
          <cell r="T23">
            <v>1</v>
          </cell>
          <cell r="U23">
            <v>100</v>
          </cell>
          <cell r="V23">
            <v>12</v>
          </cell>
          <cell r="X23">
            <v>4.5</v>
          </cell>
          <cell r="Y23">
            <v>1</v>
          </cell>
          <cell r="Z23">
            <v>100</v>
          </cell>
          <cell r="AA23">
            <v>12</v>
          </cell>
          <cell r="AC23">
            <v>0.45</v>
          </cell>
          <cell r="AD23">
            <v>1</v>
          </cell>
          <cell r="AE23">
            <v>100</v>
          </cell>
          <cell r="AF23">
            <v>1</v>
          </cell>
          <cell r="AH23">
            <v>9</v>
          </cell>
          <cell r="AI23">
            <v>1</v>
          </cell>
          <cell r="AJ23">
            <v>100</v>
          </cell>
          <cell r="AK23">
            <v>12</v>
          </cell>
          <cell r="AM23">
            <v>0.9</v>
          </cell>
          <cell r="AN23">
            <v>1</v>
          </cell>
          <cell r="AO23">
            <v>100</v>
          </cell>
          <cell r="AP23">
            <v>1</v>
          </cell>
          <cell r="AR23">
            <v>0.75</v>
          </cell>
          <cell r="AS23">
            <v>1</v>
          </cell>
          <cell r="AT23">
            <v>100</v>
          </cell>
          <cell r="AU23">
            <v>12</v>
          </cell>
          <cell r="AX23">
            <v>17</v>
          </cell>
          <cell r="AY23">
            <v>0.9</v>
          </cell>
          <cell r="AZ23">
            <v>6</v>
          </cell>
          <cell r="BA23">
            <v>9</v>
          </cell>
          <cell r="BB23">
            <v>6</v>
          </cell>
          <cell r="BC23">
            <v>4.5</v>
          </cell>
          <cell r="BD23">
            <v>0.45</v>
          </cell>
          <cell r="BE23">
            <v>9</v>
          </cell>
          <cell r="BF23">
            <v>0.9</v>
          </cell>
        </row>
        <row r="24">
          <cell r="B24">
            <v>18</v>
          </cell>
          <cell r="C24" t="str">
            <v>TANTI ASTRIATIE Z, S.Pd, M.Pd</v>
          </cell>
          <cell r="D24">
            <v>0.6</v>
          </cell>
          <cell r="E24">
            <v>1</v>
          </cell>
          <cell r="F24">
            <v>100</v>
          </cell>
          <cell r="G24">
            <v>1</v>
          </cell>
          <cell r="I24">
            <v>5.6</v>
          </cell>
          <cell r="J24">
            <v>1</v>
          </cell>
          <cell r="K24">
            <v>100</v>
          </cell>
          <cell r="L24">
            <v>12</v>
          </cell>
          <cell r="N24">
            <v>6</v>
          </cell>
          <cell r="O24">
            <v>1</v>
          </cell>
          <cell r="P24">
            <v>100</v>
          </cell>
          <cell r="Q24">
            <v>12</v>
          </cell>
          <cell r="S24">
            <v>4</v>
          </cell>
          <cell r="T24">
            <v>1</v>
          </cell>
          <cell r="U24">
            <v>100</v>
          </cell>
          <cell r="V24">
            <v>12</v>
          </cell>
          <cell r="X24">
            <v>3</v>
          </cell>
          <cell r="Y24">
            <v>1</v>
          </cell>
          <cell r="Z24">
            <v>100</v>
          </cell>
          <cell r="AA24">
            <v>12</v>
          </cell>
          <cell r="AC24">
            <v>0.3</v>
          </cell>
          <cell r="AD24">
            <v>1</v>
          </cell>
          <cell r="AE24">
            <v>100</v>
          </cell>
          <cell r="AF24">
            <v>1</v>
          </cell>
          <cell r="AH24">
            <v>6</v>
          </cell>
          <cell r="AI24">
            <v>1</v>
          </cell>
          <cell r="AJ24">
            <v>100</v>
          </cell>
          <cell r="AK24">
            <v>12</v>
          </cell>
          <cell r="AM24">
            <v>0.6</v>
          </cell>
          <cell r="AN24">
            <v>1</v>
          </cell>
          <cell r="AO24">
            <v>100</v>
          </cell>
          <cell r="AP24">
            <v>1</v>
          </cell>
          <cell r="AR24">
            <v>0.75</v>
          </cell>
          <cell r="AS24">
            <v>1</v>
          </cell>
          <cell r="AT24">
            <v>100</v>
          </cell>
          <cell r="AU24">
            <v>12</v>
          </cell>
          <cell r="AX24">
            <v>18</v>
          </cell>
          <cell r="AY24">
            <v>0.6</v>
          </cell>
          <cell r="AZ24">
            <v>5.6</v>
          </cell>
          <cell r="BA24">
            <v>6</v>
          </cell>
          <cell r="BB24">
            <v>4</v>
          </cell>
          <cell r="BC24">
            <v>3</v>
          </cell>
          <cell r="BD24">
            <v>0.3</v>
          </cell>
          <cell r="BE24">
            <v>6</v>
          </cell>
          <cell r="BF24">
            <v>0.6</v>
          </cell>
        </row>
        <row r="25">
          <cell r="B25">
            <v>19</v>
          </cell>
          <cell r="C25" t="str">
            <v>KUSWIYATI, S.Pd, M.Pd</v>
          </cell>
          <cell r="D25">
            <v>0.6</v>
          </cell>
          <cell r="E25">
            <v>1</v>
          </cell>
          <cell r="F25">
            <v>100</v>
          </cell>
          <cell r="G25">
            <v>1</v>
          </cell>
          <cell r="I25">
            <v>5.6</v>
          </cell>
          <cell r="J25">
            <v>1</v>
          </cell>
          <cell r="K25">
            <v>100</v>
          </cell>
          <cell r="L25">
            <v>12</v>
          </cell>
          <cell r="N25">
            <v>6</v>
          </cell>
          <cell r="O25">
            <v>1</v>
          </cell>
          <cell r="P25">
            <v>100</v>
          </cell>
          <cell r="Q25">
            <v>12</v>
          </cell>
          <cell r="S25">
            <v>4</v>
          </cell>
          <cell r="T25">
            <v>1</v>
          </cell>
          <cell r="U25">
            <v>100</v>
          </cell>
          <cell r="V25">
            <v>12</v>
          </cell>
          <cell r="X25">
            <v>3</v>
          </cell>
          <cell r="Y25">
            <v>1</v>
          </cell>
          <cell r="Z25">
            <v>100</v>
          </cell>
          <cell r="AA25">
            <v>12</v>
          </cell>
          <cell r="AC25">
            <v>0.3</v>
          </cell>
          <cell r="AD25">
            <v>1</v>
          </cell>
          <cell r="AE25">
            <v>100</v>
          </cell>
          <cell r="AF25">
            <v>1</v>
          </cell>
          <cell r="AH25">
            <v>6</v>
          </cell>
          <cell r="AI25">
            <v>1</v>
          </cell>
          <cell r="AJ25">
            <v>100</v>
          </cell>
          <cell r="AK25">
            <v>12</v>
          </cell>
          <cell r="AM25">
            <v>0.6</v>
          </cell>
          <cell r="AN25">
            <v>1</v>
          </cell>
          <cell r="AO25">
            <v>100</v>
          </cell>
          <cell r="AP25">
            <v>1</v>
          </cell>
          <cell r="AR25">
            <v>0.75</v>
          </cell>
          <cell r="AS25">
            <v>1</v>
          </cell>
          <cell r="AT25">
            <v>100</v>
          </cell>
          <cell r="AU25">
            <v>12</v>
          </cell>
          <cell r="AX25">
            <v>19</v>
          </cell>
          <cell r="AY25">
            <v>0.6</v>
          </cell>
          <cell r="AZ25">
            <v>5.6</v>
          </cell>
          <cell r="BA25">
            <v>6</v>
          </cell>
          <cell r="BB25">
            <v>4</v>
          </cell>
          <cell r="BC25">
            <v>3</v>
          </cell>
          <cell r="BD25">
            <v>0.3</v>
          </cell>
          <cell r="BE25">
            <v>6</v>
          </cell>
          <cell r="BF25">
            <v>0.6</v>
          </cell>
        </row>
        <row r="26">
          <cell r="B26">
            <v>20</v>
          </cell>
          <cell r="C26" t="str">
            <v>RUSDAH, S.Ag</v>
          </cell>
          <cell r="D26">
            <v>0.6</v>
          </cell>
          <cell r="E26">
            <v>1</v>
          </cell>
          <cell r="F26">
            <v>100</v>
          </cell>
          <cell r="G26">
            <v>1</v>
          </cell>
          <cell r="I26">
            <v>5.6</v>
          </cell>
          <cell r="J26">
            <v>1</v>
          </cell>
          <cell r="K26">
            <v>100</v>
          </cell>
          <cell r="L26">
            <v>12</v>
          </cell>
          <cell r="N26">
            <v>6</v>
          </cell>
          <cell r="O26">
            <v>1</v>
          </cell>
          <cell r="P26">
            <v>100</v>
          </cell>
          <cell r="Q26">
            <v>12</v>
          </cell>
          <cell r="S26">
            <v>4</v>
          </cell>
          <cell r="T26">
            <v>1</v>
          </cell>
          <cell r="U26">
            <v>100</v>
          </cell>
          <cell r="V26">
            <v>12</v>
          </cell>
          <cell r="X26">
            <v>3</v>
          </cell>
          <cell r="Y26">
            <v>1</v>
          </cell>
          <cell r="Z26">
            <v>100</v>
          </cell>
          <cell r="AA26">
            <v>12</v>
          </cell>
          <cell r="AC26">
            <v>0.3</v>
          </cell>
          <cell r="AD26">
            <v>1</v>
          </cell>
          <cell r="AE26">
            <v>100</v>
          </cell>
          <cell r="AF26">
            <v>1</v>
          </cell>
          <cell r="AH26">
            <v>6</v>
          </cell>
          <cell r="AI26">
            <v>1</v>
          </cell>
          <cell r="AJ26">
            <v>100</v>
          </cell>
          <cell r="AK26">
            <v>12</v>
          </cell>
          <cell r="AM26">
            <v>0.6</v>
          </cell>
          <cell r="AN26">
            <v>1</v>
          </cell>
          <cell r="AO26">
            <v>100</v>
          </cell>
          <cell r="AP26">
            <v>1</v>
          </cell>
          <cell r="AR26">
            <v>0.75</v>
          </cell>
          <cell r="AS26">
            <v>1</v>
          </cell>
          <cell r="AT26">
            <v>100</v>
          </cell>
          <cell r="AU26">
            <v>12</v>
          </cell>
          <cell r="AX26">
            <v>20</v>
          </cell>
          <cell r="AY26">
            <v>0.6</v>
          </cell>
          <cell r="AZ26">
            <v>5.6</v>
          </cell>
          <cell r="BA26">
            <v>6</v>
          </cell>
          <cell r="BB26">
            <v>4</v>
          </cell>
          <cell r="BC26">
            <v>3</v>
          </cell>
          <cell r="BD26">
            <v>0.3</v>
          </cell>
          <cell r="BE26">
            <v>6</v>
          </cell>
          <cell r="BF26">
            <v>0.6</v>
          </cell>
        </row>
        <row r="27">
          <cell r="B27">
            <v>21</v>
          </cell>
          <cell r="C27" t="str">
            <v>WAWAN KURNIAWAN, S.Pd, M.Si</v>
          </cell>
          <cell r="D27">
            <v>0.6</v>
          </cell>
          <cell r="E27">
            <v>1</v>
          </cell>
          <cell r="F27">
            <v>100</v>
          </cell>
          <cell r="G27">
            <v>1</v>
          </cell>
          <cell r="I27">
            <v>5.6</v>
          </cell>
          <cell r="J27">
            <v>1</v>
          </cell>
          <cell r="K27">
            <v>100</v>
          </cell>
          <cell r="L27">
            <v>12</v>
          </cell>
          <cell r="N27">
            <v>6</v>
          </cell>
          <cell r="O27">
            <v>1</v>
          </cell>
          <cell r="P27">
            <v>100</v>
          </cell>
          <cell r="Q27">
            <v>12</v>
          </cell>
          <cell r="S27">
            <v>4</v>
          </cell>
          <cell r="T27">
            <v>1</v>
          </cell>
          <cell r="U27">
            <v>100</v>
          </cell>
          <cell r="V27">
            <v>12</v>
          </cell>
          <cell r="X27">
            <v>3</v>
          </cell>
          <cell r="Y27">
            <v>1</v>
          </cell>
          <cell r="Z27">
            <v>100</v>
          </cell>
          <cell r="AA27">
            <v>12</v>
          </cell>
          <cell r="AC27">
            <v>0.3</v>
          </cell>
          <cell r="AD27">
            <v>1</v>
          </cell>
          <cell r="AE27">
            <v>100</v>
          </cell>
          <cell r="AF27">
            <v>1</v>
          </cell>
          <cell r="AH27">
            <v>6</v>
          </cell>
          <cell r="AI27">
            <v>1</v>
          </cell>
          <cell r="AJ27">
            <v>100</v>
          </cell>
          <cell r="AK27">
            <v>12</v>
          </cell>
          <cell r="AM27">
            <v>0.6</v>
          </cell>
          <cell r="AN27">
            <v>1</v>
          </cell>
          <cell r="AO27">
            <v>100</v>
          </cell>
          <cell r="AP27">
            <v>1</v>
          </cell>
          <cell r="AR27">
            <v>0.75</v>
          </cell>
          <cell r="AS27">
            <v>1</v>
          </cell>
          <cell r="AT27">
            <v>100</v>
          </cell>
          <cell r="AU27">
            <v>12</v>
          </cell>
          <cell r="AX27">
            <v>21</v>
          </cell>
          <cell r="AY27">
            <v>0.6</v>
          </cell>
          <cell r="AZ27">
            <v>5.6</v>
          </cell>
          <cell r="BA27">
            <v>6</v>
          </cell>
          <cell r="BB27">
            <v>4</v>
          </cell>
          <cell r="BC27">
            <v>3</v>
          </cell>
          <cell r="BD27">
            <v>0.3</v>
          </cell>
          <cell r="BE27">
            <v>6</v>
          </cell>
          <cell r="BF27">
            <v>0.6</v>
          </cell>
        </row>
        <row r="28">
          <cell r="B28">
            <v>22</v>
          </cell>
          <cell r="C28" t="str">
            <v>MUHAMMAD YUNUS, S.Ag, M.Pd</v>
          </cell>
          <cell r="D28">
            <v>0.6</v>
          </cell>
          <cell r="E28">
            <v>1</v>
          </cell>
          <cell r="F28">
            <v>100</v>
          </cell>
          <cell r="G28">
            <v>1</v>
          </cell>
          <cell r="I28">
            <v>5.6</v>
          </cell>
          <cell r="J28">
            <v>1</v>
          </cell>
          <cell r="K28">
            <v>100</v>
          </cell>
          <cell r="L28">
            <v>12</v>
          </cell>
          <cell r="N28">
            <v>6</v>
          </cell>
          <cell r="O28">
            <v>1</v>
          </cell>
          <cell r="P28">
            <v>100</v>
          </cell>
          <cell r="Q28">
            <v>12</v>
          </cell>
          <cell r="S28">
            <v>4</v>
          </cell>
          <cell r="T28">
            <v>1</v>
          </cell>
          <cell r="U28">
            <v>100</v>
          </cell>
          <cell r="V28">
            <v>12</v>
          </cell>
          <cell r="X28">
            <v>3</v>
          </cell>
          <cell r="Y28">
            <v>1</v>
          </cell>
          <cell r="Z28">
            <v>100</v>
          </cell>
          <cell r="AA28">
            <v>12</v>
          </cell>
          <cell r="AC28">
            <v>0.3</v>
          </cell>
          <cell r="AD28">
            <v>1</v>
          </cell>
          <cell r="AE28">
            <v>100</v>
          </cell>
          <cell r="AF28">
            <v>1</v>
          </cell>
          <cell r="AH28">
            <v>6</v>
          </cell>
          <cell r="AI28">
            <v>1</v>
          </cell>
          <cell r="AJ28">
            <v>100</v>
          </cell>
          <cell r="AK28">
            <v>12</v>
          </cell>
          <cell r="AM28">
            <v>0.6</v>
          </cell>
          <cell r="AN28">
            <v>1</v>
          </cell>
          <cell r="AO28">
            <v>100</v>
          </cell>
          <cell r="AP28">
            <v>1</v>
          </cell>
          <cell r="AR28">
            <v>0.75</v>
          </cell>
          <cell r="AS28">
            <v>1</v>
          </cell>
          <cell r="AT28">
            <v>100</v>
          </cell>
          <cell r="AU28">
            <v>12</v>
          </cell>
          <cell r="AX28">
            <v>22</v>
          </cell>
          <cell r="AY28">
            <v>0.6</v>
          </cell>
          <cell r="AZ28">
            <v>5.6</v>
          </cell>
          <cell r="BA28">
            <v>6</v>
          </cell>
          <cell r="BB28">
            <v>4</v>
          </cell>
          <cell r="BC28">
            <v>3</v>
          </cell>
          <cell r="BD28">
            <v>0.3</v>
          </cell>
          <cell r="BE28">
            <v>6</v>
          </cell>
          <cell r="BF28">
            <v>0.6</v>
          </cell>
        </row>
        <row r="29">
          <cell r="B29">
            <v>23</v>
          </cell>
          <cell r="C29" t="str">
            <v>Drs. SASTRO JAGO HARTONO</v>
          </cell>
          <cell r="D29">
            <v>0.9</v>
          </cell>
          <cell r="E29">
            <v>1</v>
          </cell>
          <cell r="F29">
            <v>100</v>
          </cell>
          <cell r="G29">
            <v>1</v>
          </cell>
          <cell r="I29">
            <v>6</v>
          </cell>
          <cell r="J29">
            <v>1</v>
          </cell>
          <cell r="K29">
            <v>100</v>
          </cell>
          <cell r="L29">
            <v>12</v>
          </cell>
          <cell r="N29">
            <v>9</v>
          </cell>
          <cell r="O29">
            <v>1</v>
          </cell>
          <cell r="P29">
            <v>100</v>
          </cell>
          <cell r="Q29">
            <v>12</v>
          </cell>
          <cell r="S29">
            <v>6</v>
          </cell>
          <cell r="T29">
            <v>1</v>
          </cell>
          <cell r="U29">
            <v>100</v>
          </cell>
          <cell r="V29">
            <v>12</v>
          </cell>
          <cell r="X29">
            <v>4.5</v>
          </cell>
          <cell r="Y29">
            <v>1</v>
          </cell>
          <cell r="Z29">
            <v>100</v>
          </cell>
          <cell r="AA29">
            <v>12</v>
          </cell>
          <cell r="AC29">
            <v>0.45</v>
          </cell>
          <cell r="AD29">
            <v>1</v>
          </cell>
          <cell r="AE29">
            <v>100</v>
          </cell>
          <cell r="AF29">
            <v>1</v>
          </cell>
          <cell r="AH29">
            <v>9</v>
          </cell>
          <cell r="AI29">
            <v>1</v>
          </cell>
          <cell r="AJ29">
            <v>100</v>
          </cell>
          <cell r="AK29">
            <v>12</v>
          </cell>
          <cell r="AM29">
            <v>0.9</v>
          </cell>
          <cell r="AN29">
            <v>1</v>
          </cell>
          <cell r="AO29">
            <v>100</v>
          </cell>
          <cell r="AP29">
            <v>1</v>
          </cell>
          <cell r="AR29">
            <v>0.75</v>
          </cell>
          <cell r="AS29">
            <v>1</v>
          </cell>
          <cell r="AT29">
            <v>100</v>
          </cell>
          <cell r="AU29">
            <v>12</v>
          </cell>
          <cell r="AX29">
            <v>23</v>
          </cell>
          <cell r="AY29">
            <v>0.9</v>
          </cell>
          <cell r="AZ29">
            <v>6</v>
          </cell>
          <cell r="BA29">
            <v>9</v>
          </cell>
          <cell r="BB29">
            <v>6</v>
          </cell>
          <cell r="BC29">
            <v>4.5</v>
          </cell>
          <cell r="BD29">
            <v>0.45</v>
          </cell>
          <cell r="BE29">
            <v>9</v>
          </cell>
          <cell r="BF29">
            <v>0.9</v>
          </cell>
        </row>
        <row r="30">
          <cell r="B30">
            <v>24</v>
          </cell>
          <cell r="C30" t="str">
            <v>RUSTIATI, S.Pd, M.Pd</v>
          </cell>
          <cell r="D30">
            <v>0.6</v>
          </cell>
          <cell r="E30">
            <v>1</v>
          </cell>
          <cell r="F30">
            <v>100</v>
          </cell>
          <cell r="G30">
            <v>1</v>
          </cell>
          <cell r="I30">
            <v>5.6</v>
          </cell>
          <cell r="J30">
            <v>1</v>
          </cell>
          <cell r="K30">
            <v>100</v>
          </cell>
          <cell r="L30">
            <v>12</v>
          </cell>
          <cell r="N30">
            <v>6</v>
          </cell>
          <cell r="O30">
            <v>1</v>
          </cell>
          <cell r="P30">
            <v>100</v>
          </cell>
          <cell r="Q30">
            <v>12</v>
          </cell>
          <cell r="S30">
            <v>4</v>
          </cell>
          <cell r="T30">
            <v>1</v>
          </cell>
          <cell r="U30">
            <v>100</v>
          </cell>
          <cell r="V30">
            <v>12</v>
          </cell>
          <cell r="X30">
            <v>3</v>
          </cell>
          <cell r="Y30">
            <v>1</v>
          </cell>
          <cell r="Z30">
            <v>100</v>
          </cell>
          <cell r="AA30">
            <v>12</v>
          </cell>
          <cell r="AC30">
            <v>0.3</v>
          </cell>
          <cell r="AD30">
            <v>1</v>
          </cell>
          <cell r="AE30">
            <v>100</v>
          </cell>
          <cell r="AF30">
            <v>1</v>
          </cell>
          <cell r="AH30">
            <v>6</v>
          </cell>
          <cell r="AI30">
            <v>1</v>
          </cell>
          <cell r="AJ30">
            <v>100</v>
          </cell>
          <cell r="AK30">
            <v>12</v>
          </cell>
          <cell r="AM30">
            <v>0.6</v>
          </cell>
          <cell r="AN30">
            <v>1</v>
          </cell>
          <cell r="AO30">
            <v>100</v>
          </cell>
          <cell r="AP30">
            <v>1</v>
          </cell>
          <cell r="AR30">
            <v>0.75</v>
          </cell>
          <cell r="AS30">
            <v>1</v>
          </cell>
          <cell r="AT30">
            <v>100</v>
          </cell>
          <cell r="AU30">
            <v>12</v>
          </cell>
          <cell r="AX30">
            <v>24</v>
          </cell>
          <cell r="AY30">
            <v>0.6</v>
          </cell>
          <cell r="AZ30">
            <v>5.6</v>
          </cell>
          <cell r="BA30">
            <v>6</v>
          </cell>
          <cell r="BB30">
            <v>4</v>
          </cell>
          <cell r="BC30">
            <v>3</v>
          </cell>
          <cell r="BD30">
            <v>0.3</v>
          </cell>
          <cell r="BE30">
            <v>6</v>
          </cell>
          <cell r="BF30">
            <v>0.6</v>
          </cell>
        </row>
        <row r="31">
          <cell r="B31">
            <v>25</v>
          </cell>
          <cell r="C31" t="str">
            <v>SARJONO S.Pd</v>
          </cell>
          <cell r="D31">
            <v>0.6</v>
          </cell>
          <cell r="E31">
            <v>1</v>
          </cell>
          <cell r="F31">
            <v>100</v>
          </cell>
          <cell r="G31">
            <v>1</v>
          </cell>
          <cell r="I31">
            <v>5.6</v>
          </cell>
          <cell r="J31">
            <v>1</v>
          </cell>
          <cell r="K31">
            <v>100</v>
          </cell>
          <cell r="L31">
            <v>12</v>
          </cell>
          <cell r="N31">
            <v>6</v>
          </cell>
          <cell r="O31">
            <v>1</v>
          </cell>
          <cell r="P31">
            <v>100</v>
          </cell>
          <cell r="Q31">
            <v>12</v>
          </cell>
          <cell r="S31">
            <v>4</v>
          </cell>
          <cell r="T31">
            <v>1</v>
          </cell>
          <cell r="U31">
            <v>100</v>
          </cell>
          <cell r="V31">
            <v>12</v>
          </cell>
          <cell r="X31">
            <v>3</v>
          </cell>
          <cell r="Y31">
            <v>1</v>
          </cell>
          <cell r="Z31">
            <v>100</v>
          </cell>
          <cell r="AA31">
            <v>12</v>
          </cell>
          <cell r="AC31">
            <v>0.3</v>
          </cell>
          <cell r="AD31">
            <v>1</v>
          </cell>
          <cell r="AE31">
            <v>100</v>
          </cell>
          <cell r="AF31">
            <v>1</v>
          </cell>
          <cell r="AH31">
            <v>6</v>
          </cell>
          <cell r="AI31">
            <v>1</v>
          </cell>
          <cell r="AJ31">
            <v>100</v>
          </cell>
          <cell r="AK31">
            <v>12</v>
          </cell>
          <cell r="AM31">
            <v>0.6</v>
          </cell>
          <cell r="AN31">
            <v>1</v>
          </cell>
          <cell r="AO31">
            <v>100</v>
          </cell>
          <cell r="AP31">
            <v>1</v>
          </cell>
          <cell r="AR31">
            <v>0.75</v>
          </cell>
          <cell r="AS31">
            <v>1</v>
          </cell>
          <cell r="AT31">
            <v>100</v>
          </cell>
          <cell r="AU31">
            <v>12</v>
          </cell>
          <cell r="AX31">
            <v>25</v>
          </cell>
          <cell r="AY31">
            <v>0.6</v>
          </cell>
          <cell r="AZ31">
            <v>5.6</v>
          </cell>
          <cell r="BA31">
            <v>6</v>
          </cell>
          <cell r="BB31">
            <v>4</v>
          </cell>
          <cell r="BC31">
            <v>3</v>
          </cell>
          <cell r="BD31">
            <v>0.3</v>
          </cell>
          <cell r="BE31">
            <v>6</v>
          </cell>
          <cell r="BF31">
            <v>0.6</v>
          </cell>
        </row>
        <row r="32">
          <cell r="B32">
            <v>26</v>
          </cell>
          <cell r="C32" t="str">
            <v>Drs. AGUS UTOYO, MM</v>
          </cell>
          <cell r="D32">
            <v>0.9</v>
          </cell>
          <cell r="E32">
            <v>1</v>
          </cell>
          <cell r="F32">
            <v>100</v>
          </cell>
          <cell r="G32">
            <v>1</v>
          </cell>
          <cell r="I32">
            <v>6</v>
          </cell>
          <cell r="J32">
            <v>1</v>
          </cell>
          <cell r="K32">
            <v>100</v>
          </cell>
          <cell r="L32">
            <v>12</v>
          </cell>
          <cell r="N32">
            <v>9</v>
          </cell>
          <cell r="O32">
            <v>1</v>
          </cell>
          <cell r="P32">
            <v>100</v>
          </cell>
          <cell r="Q32">
            <v>12</v>
          </cell>
          <cell r="S32">
            <v>6</v>
          </cell>
          <cell r="T32">
            <v>1</v>
          </cell>
          <cell r="U32">
            <v>100</v>
          </cell>
          <cell r="V32">
            <v>12</v>
          </cell>
          <cell r="X32">
            <v>4.5</v>
          </cell>
          <cell r="Y32">
            <v>1</v>
          </cell>
          <cell r="Z32">
            <v>100</v>
          </cell>
          <cell r="AA32">
            <v>12</v>
          </cell>
          <cell r="AC32">
            <v>0.45</v>
          </cell>
          <cell r="AD32">
            <v>1</v>
          </cell>
          <cell r="AE32">
            <v>100</v>
          </cell>
          <cell r="AF32">
            <v>1</v>
          </cell>
          <cell r="AH32">
            <v>9</v>
          </cell>
          <cell r="AI32">
            <v>1</v>
          </cell>
          <cell r="AJ32">
            <v>100</v>
          </cell>
          <cell r="AK32">
            <v>12</v>
          </cell>
          <cell r="AM32">
            <v>0.9</v>
          </cell>
          <cell r="AN32">
            <v>1</v>
          </cell>
          <cell r="AO32">
            <v>100</v>
          </cell>
          <cell r="AP32">
            <v>1</v>
          </cell>
          <cell r="AR32">
            <v>0.75</v>
          </cell>
          <cell r="AS32">
            <v>1</v>
          </cell>
          <cell r="AT32">
            <v>100</v>
          </cell>
          <cell r="AU32">
            <v>12</v>
          </cell>
          <cell r="AX32">
            <v>26</v>
          </cell>
          <cell r="AY32">
            <v>0.9</v>
          </cell>
          <cell r="AZ32">
            <v>6</v>
          </cell>
          <cell r="BA32">
            <v>9</v>
          </cell>
          <cell r="BB32">
            <v>6</v>
          </cell>
          <cell r="BC32">
            <v>4.5</v>
          </cell>
          <cell r="BD32">
            <v>0.45</v>
          </cell>
          <cell r="BE32">
            <v>9</v>
          </cell>
          <cell r="BF32">
            <v>0.9</v>
          </cell>
        </row>
        <row r="33">
          <cell r="B33">
            <v>27</v>
          </cell>
          <cell r="C33" t="str">
            <v>MARWI, S.Pd.I</v>
          </cell>
          <cell r="D33">
            <v>0.9</v>
          </cell>
          <cell r="E33">
            <v>1</v>
          </cell>
          <cell r="F33">
            <v>100</v>
          </cell>
          <cell r="G33">
            <v>1</v>
          </cell>
          <cell r="I33">
            <v>6</v>
          </cell>
          <cell r="J33">
            <v>1</v>
          </cell>
          <cell r="K33">
            <v>100</v>
          </cell>
          <cell r="L33">
            <v>12</v>
          </cell>
          <cell r="N33">
            <v>9</v>
          </cell>
          <cell r="O33">
            <v>1</v>
          </cell>
          <cell r="P33">
            <v>100</v>
          </cell>
          <cell r="Q33">
            <v>12</v>
          </cell>
          <cell r="S33">
            <v>6</v>
          </cell>
          <cell r="T33">
            <v>1</v>
          </cell>
          <cell r="U33">
            <v>100</v>
          </cell>
          <cell r="V33">
            <v>12</v>
          </cell>
          <cell r="X33">
            <v>4.5</v>
          </cell>
          <cell r="Y33">
            <v>1</v>
          </cell>
          <cell r="Z33">
            <v>100</v>
          </cell>
          <cell r="AA33">
            <v>12</v>
          </cell>
          <cell r="AC33">
            <v>0.45</v>
          </cell>
          <cell r="AD33">
            <v>1</v>
          </cell>
          <cell r="AE33">
            <v>100</v>
          </cell>
          <cell r="AF33">
            <v>1</v>
          </cell>
          <cell r="AH33">
            <v>9</v>
          </cell>
          <cell r="AI33">
            <v>1</v>
          </cell>
          <cell r="AJ33">
            <v>100</v>
          </cell>
          <cell r="AK33">
            <v>12</v>
          </cell>
          <cell r="AM33">
            <v>0.9</v>
          </cell>
          <cell r="AN33">
            <v>1</v>
          </cell>
          <cell r="AO33">
            <v>100</v>
          </cell>
          <cell r="AP33">
            <v>1</v>
          </cell>
          <cell r="AR33">
            <v>0.75</v>
          </cell>
          <cell r="AS33">
            <v>1</v>
          </cell>
          <cell r="AT33">
            <v>100</v>
          </cell>
          <cell r="AU33">
            <v>12</v>
          </cell>
          <cell r="AX33">
            <v>27</v>
          </cell>
          <cell r="AY33">
            <v>0.9</v>
          </cell>
          <cell r="AZ33">
            <v>6</v>
          </cell>
          <cell r="BA33">
            <v>9</v>
          </cell>
          <cell r="BB33">
            <v>6</v>
          </cell>
          <cell r="BC33">
            <v>4.5</v>
          </cell>
          <cell r="BD33">
            <v>0.45</v>
          </cell>
          <cell r="BE33">
            <v>9</v>
          </cell>
          <cell r="BF33">
            <v>0.9</v>
          </cell>
        </row>
        <row r="34">
          <cell r="B34">
            <v>28</v>
          </cell>
          <cell r="C34" t="str">
            <v>SUHARTONO, S.Pd</v>
          </cell>
          <cell r="D34">
            <v>0.9</v>
          </cell>
          <cell r="E34">
            <v>1</v>
          </cell>
          <cell r="F34">
            <v>100</v>
          </cell>
          <cell r="G34">
            <v>1</v>
          </cell>
          <cell r="I34">
            <v>6</v>
          </cell>
          <cell r="J34">
            <v>1</v>
          </cell>
          <cell r="K34">
            <v>100</v>
          </cell>
          <cell r="L34">
            <v>12</v>
          </cell>
          <cell r="N34">
            <v>9</v>
          </cell>
          <cell r="O34">
            <v>1</v>
          </cell>
          <cell r="P34">
            <v>100</v>
          </cell>
          <cell r="Q34">
            <v>12</v>
          </cell>
          <cell r="S34">
            <v>6</v>
          </cell>
          <cell r="T34">
            <v>1</v>
          </cell>
          <cell r="U34">
            <v>100</v>
          </cell>
          <cell r="V34">
            <v>12</v>
          </cell>
          <cell r="X34">
            <v>4.5</v>
          </cell>
          <cell r="Y34">
            <v>1</v>
          </cell>
          <cell r="Z34">
            <v>100</v>
          </cell>
          <cell r="AA34">
            <v>12</v>
          </cell>
          <cell r="AC34">
            <v>0.45</v>
          </cell>
          <cell r="AD34">
            <v>1</v>
          </cell>
          <cell r="AE34">
            <v>100</v>
          </cell>
          <cell r="AF34">
            <v>1</v>
          </cell>
          <cell r="AH34">
            <v>9</v>
          </cell>
          <cell r="AI34">
            <v>1</v>
          </cell>
          <cell r="AJ34">
            <v>100</v>
          </cell>
          <cell r="AK34">
            <v>12</v>
          </cell>
          <cell r="AM34">
            <v>0.9</v>
          </cell>
          <cell r="AN34">
            <v>1</v>
          </cell>
          <cell r="AO34">
            <v>100</v>
          </cell>
          <cell r="AP34">
            <v>1</v>
          </cell>
          <cell r="AR34">
            <v>0.75</v>
          </cell>
          <cell r="AS34">
            <v>1</v>
          </cell>
          <cell r="AT34">
            <v>100</v>
          </cell>
          <cell r="AU34">
            <v>12</v>
          </cell>
          <cell r="AX34">
            <v>28</v>
          </cell>
          <cell r="AY34">
            <v>0.9</v>
          </cell>
          <cell r="AZ34">
            <v>6</v>
          </cell>
          <cell r="BA34">
            <v>9</v>
          </cell>
          <cell r="BB34">
            <v>6</v>
          </cell>
          <cell r="BC34">
            <v>4.5</v>
          </cell>
          <cell r="BD34">
            <v>0.45</v>
          </cell>
          <cell r="BE34">
            <v>9</v>
          </cell>
          <cell r="BF34">
            <v>0.9</v>
          </cell>
        </row>
        <row r="35">
          <cell r="B35">
            <v>29</v>
          </cell>
          <cell r="C35" t="str">
            <v>EUIS KURAISIN, M.Pd</v>
          </cell>
          <cell r="D35">
            <v>0.9</v>
          </cell>
          <cell r="E35">
            <v>1</v>
          </cell>
          <cell r="F35">
            <v>100</v>
          </cell>
          <cell r="G35">
            <v>1</v>
          </cell>
          <cell r="I35">
            <v>6</v>
          </cell>
          <cell r="J35">
            <v>1</v>
          </cell>
          <cell r="K35">
            <v>100</v>
          </cell>
          <cell r="L35">
            <v>12</v>
          </cell>
          <cell r="N35">
            <v>9</v>
          </cell>
          <cell r="O35">
            <v>1</v>
          </cell>
          <cell r="P35">
            <v>100</v>
          </cell>
          <cell r="Q35">
            <v>12</v>
          </cell>
          <cell r="S35">
            <v>6</v>
          </cell>
          <cell r="T35">
            <v>1</v>
          </cell>
          <cell r="U35">
            <v>100</v>
          </cell>
          <cell r="V35">
            <v>12</v>
          </cell>
          <cell r="X35">
            <v>4.5</v>
          </cell>
          <cell r="Y35">
            <v>1</v>
          </cell>
          <cell r="Z35">
            <v>100</v>
          </cell>
          <cell r="AA35">
            <v>12</v>
          </cell>
          <cell r="AC35">
            <v>0.45</v>
          </cell>
          <cell r="AD35">
            <v>1</v>
          </cell>
          <cell r="AE35">
            <v>100</v>
          </cell>
          <cell r="AF35">
            <v>1</v>
          </cell>
          <cell r="AH35">
            <v>9</v>
          </cell>
          <cell r="AI35">
            <v>1</v>
          </cell>
          <cell r="AJ35">
            <v>100</v>
          </cell>
          <cell r="AK35">
            <v>12</v>
          </cell>
          <cell r="AM35">
            <v>0.9</v>
          </cell>
          <cell r="AN35">
            <v>1</v>
          </cell>
          <cell r="AO35">
            <v>100</v>
          </cell>
          <cell r="AP35">
            <v>1</v>
          </cell>
          <cell r="AR35">
            <v>0.75</v>
          </cell>
          <cell r="AS35">
            <v>1</v>
          </cell>
          <cell r="AT35">
            <v>100</v>
          </cell>
          <cell r="AU35">
            <v>12</v>
          </cell>
          <cell r="AX35">
            <v>29</v>
          </cell>
          <cell r="AY35">
            <v>0.9</v>
          </cell>
          <cell r="AZ35">
            <v>6</v>
          </cell>
          <cell r="BA35">
            <v>9</v>
          </cell>
          <cell r="BB35">
            <v>6</v>
          </cell>
          <cell r="BC35">
            <v>4.5</v>
          </cell>
          <cell r="BD35">
            <v>0.45</v>
          </cell>
          <cell r="BE35">
            <v>9</v>
          </cell>
          <cell r="BF35">
            <v>0.9</v>
          </cell>
        </row>
        <row r="36">
          <cell r="B36">
            <v>30</v>
          </cell>
          <cell r="C36" t="str">
            <v>Dra. Hj. NUROZIAH</v>
          </cell>
          <cell r="D36">
            <v>0.9</v>
          </cell>
          <cell r="E36">
            <v>1</v>
          </cell>
          <cell r="F36">
            <v>100</v>
          </cell>
          <cell r="G36">
            <v>1</v>
          </cell>
          <cell r="I36">
            <v>6</v>
          </cell>
          <cell r="J36">
            <v>1</v>
          </cell>
          <cell r="K36">
            <v>100</v>
          </cell>
          <cell r="L36">
            <v>12</v>
          </cell>
          <cell r="N36">
            <v>9</v>
          </cell>
          <cell r="O36">
            <v>1</v>
          </cell>
          <cell r="P36">
            <v>100</v>
          </cell>
          <cell r="Q36">
            <v>12</v>
          </cell>
          <cell r="S36">
            <v>6</v>
          </cell>
          <cell r="T36">
            <v>1</v>
          </cell>
          <cell r="U36">
            <v>100</v>
          </cell>
          <cell r="V36">
            <v>12</v>
          </cell>
          <cell r="X36">
            <v>4.5</v>
          </cell>
          <cell r="Y36">
            <v>1</v>
          </cell>
          <cell r="Z36">
            <v>100</v>
          </cell>
          <cell r="AA36">
            <v>12</v>
          </cell>
          <cell r="AC36">
            <v>0.45</v>
          </cell>
          <cell r="AD36">
            <v>1</v>
          </cell>
          <cell r="AE36">
            <v>100</v>
          </cell>
          <cell r="AF36">
            <v>1</v>
          </cell>
          <cell r="AH36">
            <v>9</v>
          </cell>
          <cell r="AI36">
            <v>1</v>
          </cell>
          <cell r="AJ36">
            <v>100</v>
          </cell>
          <cell r="AK36">
            <v>12</v>
          </cell>
          <cell r="AM36">
            <v>0.9</v>
          </cell>
          <cell r="AN36">
            <v>1</v>
          </cell>
          <cell r="AO36">
            <v>100</v>
          </cell>
          <cell r="AP36">
            <v>1</v>
          </cell>
          <cell r="AR36">
            <v>0.75</v>
          </cell>
          <cell r="AS36">
            <v>1</v>
          </cell>
          <cell r="AT36">
            <v>100</v>
          </cell>
          <cell r="AU36">
            <v>12</v>
          </cell>
          <cell r="AX36">
            <v>30</v>
          </cell>
          <cell r="AY36">
            <v>0.9</v>
          </cell>
          <cell r="AZ36">
            <v>6</v>
          </cell>
          <cell r="BA36">
            <v>9</v>
          </cell>
          <cell r="BB36">
            <v>6</v>
          </cell>
          <cell r="BC36">
            <v>4.5</v>
          </cell>
          <cell r="BD36">
            <v>0.45</v>
          </cell>
          <cell r="BE36">
            <v>9</v>
          </cell>
          <cell r="BF36">
            <v>0.9</v>
          </cell>
        </row>
        <row r="37">
          <cell r="B37" t="str">
            <v/>
          </cell>
          <cell r="C37" t="str">
            <v/>
          </cell>
          <cell r="D37" t="str">
            <v/>
          </cell>
          <cell r="I37" t="str">
            <v/>
          </cell>
          <cell r="N37" t="str">
            <v/>
          </cell>
          <cell r="S37" t="str">
            <v/>
          </cell>
          <cell r="X37" t="str">
            <v/>
          </cell>
          <cell r="AC37" t="str">
            <v/>
          </cell>
          <cell r="AH37" t="str">
            <v/>
          </cell>
          <cell r="AM37" t="str">
            <v/>
          </cell>
          <cell r="AR37" t="str">
            <v/>
          </cell>
          <cell r="AX37">
            <v>31</v>
          </cell>
          <cell r="AY37" t="str">
            <v/>
          </cell>
          <cell r="AZ37" t="str">
            <v/>
          </cell>
          <cell r="BA37" t="str">
            <v/>
          </cell>
          <cell r="BB37" t="str">
            <v/>
          </cell>
          <cell r="BC37" t="str">
            <v/>
          </cell>
          <cell r="BD37" t="str">
            <v/>
          </cell>
          <cell r="BE37" t="str">
            <v/>
          </cell>
          <cell r="BF37" t="str">
            <v/>
          </cell>
        </row>
        <row r="38">
          <cell r="B38" t="str">
            <v/>
          </cell>
          <cell r="C38" t="str">
            <v/>
          </cell>
          <cell r="D38" t="str">
            <v/>
          </cell>
          <cell r="I38" t="str">
            <v/>
          </cell>
          <cell r="N38" t="str">
            <v/>
          </cell>
          <cell r="S38" t="str">
            <v/>
          </cell>
          <cell r="X38" t="str">
            <v/>
          </cell>
          <cell r="AC38" t="str">
            <v/>
          </cell>
          <cell r="AH38" t="str">
            <v/>
          </cell>
          <cell r="AM38" t="str">
            <v/>
          </cell>
          <cell r="AR38" t="str">
            <v/>
          </cell>
          <cell r="AX38" t="str">
            <v/>
          </cell>
          <cell r="AY38" t="str">
            <v/>
          </cell>
          <cell r="AZ38" t="str">
            <v/>
          </cell>
          <cell r="BA38" t="str">
            <v/>
          </cell>
          <cell r="BB38" t="str">
            <v/>
          </cell>
          <cell r="BC38" t="str">
            <v/>
          </cell>
          <cell r="BD38" t="str">
            <v/>
          </cell>
          <cell r="BE38" t="str">
            <v/>
          </cell>
          <cell r="BF38" t="str">
            <v/>
          </cell>
        </row>
        <row r="39">
          <cell r="B39" t="str">
            <v/>
          </cell>
          <cell r="C39" t="str">
            <v/>
          </cell>
          <cell r="D39" t="str">
            <v/>
          </cell>
          <cell r="I39" t="str">
            <v/>
          </cell>
          <cell r="N39" t="str">
            <v/>
          </cell>
          <cell r="S39" t="str">
            <v/>
          </cell>
          <cell r="X39" t="str">
            <v/>
          </cell>
          <cell r="AC39" t="str">
            <v/>
          </cell>
          <cell r="AH39" t="str">
            <v/>
          </cell>
          <cell r="AM39" t="str">
            <v/>
          </cell>
          <cell r="AR39" t="str">
            <v/>
          </cell>
          <cell r="AX39" t="str">
            <v/>
          </cell>
          <cell r="AY39" t="str">
            <v/>
          </cell>
          <cell r="AZ39" t="str">
            <v/>
          </cell>
          <cell r="BA39" t="str">
            <v/>
          </cell>
          <cell r="BB39" t="str">
            <v/>
          </cell>
          <cell r="BC39" t="str">
            <v/>
          </cell>
          <cell r="BD39" t="str">
            <v/>
          </cell>
          <cell r="BE39" t="str">
            <v/>
          </cell>
          <cell r="BF39" t="str">
            <v/>
          </cell>
        </row>
        <row r="40">
          <cell r="B40" t="str">
            <v/>
          </cell>
          <cell r="C40" t="str">
            <v/>
          </cell>
          <cell r="D40" t="str">
            <v/>
          </cell>
          <cell r="I40" t="str">
            <v/>
          </cell>
          <cell r="N40" t="str">
            <v/>
          </cell>
          <cell r="S40" t="str">
            <v/>
          </cell>
          <cell r="X40" t="str">
            <v/>
          </cell>
          <cell r="AC40" t="str">
            <v/>
          </cell>
          <cell r="AH40" t="str">
            <v/>
          </cell>
          <cell r="AM40" t="str">
            <v/>
          </cell>
          <cell r="AR40" t="str">
            <v/>
          </cell>
          <cell r="AX40" t="str">
            <v/>
          </cell>
          <cell r="AY40" t="str">
            <v/>
          </cell>
          <cell r="AZ40" t="str">
            <v/>
          </cell>
          <cell r="BA40" t="str">
            <v/>
          </cell>
          <cell r="BB40" t="str">
            <v/>
          </cell>
          <cell r="BC40" t="str">
            <v/>
          </cell>
          <cell r="BD40" t="str">
            <v/>
          </cell>
          <cell r="BE40" t="str">
            <v/>
          </cell>
          <cell r="BF40" t="str">
            <v/>
          </cell>
        </row>
        <row r="41">
          <cell r="B41" t="str">
            <v/>
          </cell>
          <cell r="C41" t="str">
            <v/>
          </cell>
          <cell r="D41" t="str">
            <v/>
          </cell>
          <cell r="I41" t="str">
            <v/>
          </cell>
          <cell r="N41" t="str">
            <v/>
          </cell>
          <cell r="S41" t="str">
            <v/>
          </cell>
          <cell r="X41" t="str">
            <v/>
          </cell>
          <cell r="AC41" t="str">
            <v/>
          </cell>
          <cell r="AH41" t="str">
            <v/>
          </cell>
          <cell r="AM41" t="str">
            <v/>
          </cell>
          <cell r="AR41" t="str">
            <v/>
          </cell>
          <cell r="AX41" t="str">
            <v/>
          </cell>
          <cell r="AY41" t="str">
            <v/>
          </cell>
          <cell r="AZ41" t="str">
            <v/>
          </cell>
          <cell r="BA41" t="str">
            <v/>
          </cell>
          <cell r="BB41" t="str">
            <v/>
          </cell>
          <cell r="BC41" t="str">
            <v/>
          </cell>
          <cell r="BD41" t="str">
            <v/>
          </cell>
          <cell r="BE41" t="str">
            <v/>
          </cell>
          <cell r="BF41" t="str">
            <v/>
          </cell>
        </row>
        <row r="42">
          <cell r="B42" t="str">
            <v/>
          </cell>
          <cell r="C42" t="str">
            <v/>
          </cell>
          <cell r="D42" t="str">
            <v/>
          </cell>
          <cell r="I42" t="str">
            <v/>
          </cell>
          <cell r="N42" t="str">
            <v/>
          </cell>
          <cell r="S42" t="str">
            <v/>
          </cell>
          <cell r="X42" t="str">
            <v/>
          </cell>
          <cell r="AC42" t="str">
            <v/>
          </cell>
          <cell r="AH42" t="str">
            <v/>
          </cell>
          <cell r="AM42" t="str">
            <v/>
          </cell>
          <cell r="AR42" t="str">
            <v/>
          </cell>
          <cell r="AX42" t="str">
            <v/>
          </cell>
          <cell r="AY42" t="str">
            <v/>
          </cell>
          <cell r="AZ42" t="str">
            <v/>
          </cell>
          <cell r="BA42" t="str">
            <v/>
          </cell>
          <cell r="BB42" t="str">
            <v/>
          </cell>
          <cell r="BC42" t="str">
            <v/>
          </cell>
          <cell r="BD42" t="str">
            <v/>
          </cell>
          <cell r="BE42" t="str">
            <v/>
          </cell>
          <cell r="BF42" t="str">
            <v/>
          </cell>
        </row>
        <row r="43">
          <cell r="B43" t="str">
            <v/>
          </cell>
          <cell r="C43" t="str">
            <v/>
          </cell>
          <cell r="D43" t="str">
            <v/>
          </cell>
          <cell r="I43" t="str">
            <v/>
          </cell>
          <cell r="N43" t="str">
            <v/>
          </cell>
          <cell r="S43" t="str">
            <v/>
          </cell>
          <cell r="X43" t="str">
            <v/>
          </cell>
          <cell r="AC43" t="str">
            <v/>
          </cell>
          <cell r="AH43" t="str">
            <v/>
          </cell>
          <cell r="AM43" t="str">
            <v/>
          </cell>
          <cell r="AR43" t="str">
            <v/>
          </cell>
          <cell r="AX43" t="str">
            <v/>
          </cell>
          <cell r="AY43" t="str">
            <v/>
          </cell>
          <cell r="AZ43" t="str">
            <v/>
          </cell>
          <cell r="BA43" t="str">
            <v/>
          </cell>
          <cell r="BB43" t="str">
            <v/>
          </cell>
          <cell r="BC43" t="str">
            <v/>
          </cell>
          <cell r="BD43" t="str">
            <v/>
          </cell>
          <cell r="BE43" t="str">
            <v/>
          </cell>
          <cell r="BF43" t="str">
            <v/>
          </cell>
        </row>
        <row r="44">
          <cell r="B44" t="str">
            <v/>
          </cell>
          <cell r="C44" t="str">
            <v/>
          </cell>
          <cell r="D44" t="str">
            <v/>
          </cell>
          <cell r="I44" t="str">
            <v/>
          </cell>
          <cell r="N44" t="str">
            <v/>
          </cell>
          <cell r="S44" t="str">
            <v/>
          </cell>
          <cell r="X44" t="str">
            <v/>
          </cell>
          <cell r="AC44" t="str">
            <v/>
          </cell>
          <cell r="AH44" t="str">
            <v/>
          </cell>
          <cell r="AM44" t="str">
            <v/>
          </cell>
          <cell r="AR44" t="str">
            <v/>
          </cell>
          <cell r="AX44" t="str">
            <v/>
          </cell>
          <cell r="AY44" t="str">
            <v/>
          </cell>
          <cell r="AZ44" t="str">
            <v/>
          </cell>
          <cell r="BA44" t="str">
            <v/>
          </cell>
          <cell r="BB44" t="str">
            <v/>
          </cell>
          <cell r="BC44" t="str">
            <v/>
          </cell>
          <cell r="BD44" t="str">
            <v/>
          </cell>
          <cell r="BE44" t="str">
            <v/>
          </cell>
          <cell r="BF44" t="str">
            <v/>
          </cell>
        </row>
        <row r="45">
          <cell r="B45" t="str">
            <v/>
          </cell>
          <cell r="C45" t="str">
            <v/>
          </cell>
          <cell r="D45" t="str">
            <v/>
          </cell>
          <cell r="I45" t="str">
            <v/>
          </cell>
          <cell r="N45" t="str">
            <v/>
          </cell>
          <cell r="S45" t="str">
            <v/>
          </cell>
          <cell r="X45" t="str">
            <v/>
          </cell>
          <cell r="AC45" t="str">
            <v/>
          </cell>
          <cell r="AH45" t="str">
            <v/>
          </cell>
          <cell r="AM45" t="str">
            <v/>
          </cell>
          <cell r="AR45" t="str">
            <v/>
          </cell>
          <cell r="AX45" t="str">
            <v/>
          </cell>
          <cell r="AY45" t="str">
            <v/>
          </cell>
          <cell r="AZ45" t="str">
            <v/>
          </cell>
          <cell r="BA45" t="str">
            <v/>
          </cell>
          <cell r="BB45" t="str">
            <v/>
          </cell>
          <cell r="BC45" t="str">
            <v/>
          </cell>
          <cell r="BD45" t="str">
            <v/>
          </cell>
          <cell r="BE45" t="str">
            <v/>
          </cell>
          <cell r="BF45" t="str">
            <v/>
          </cell>
        </row>
        <row r="46">
          <cell r="B46" t="str">
            <v/>
          </cell>
          <cell r="C46" t="str">
            <v/>
          </cell>
          <cell r="D46" t="str">
            <v/>
          </cell>
          <cell r="I46" t="str">
            <v/>
          </cell>
          <cell r="N46" t="str">
            <v/>
          </cell>
          <cell r="S46" t="str">
            <v/>
          </cell>
          <cell r="X46" t="str">
            <v/>
          </cell>
          <cell r="AC46" t="str">
            <v/>
          </cell>
          <cell r="AH46" t="str">
            <v/>
          </cell>
          <cell r="AM46" t="str">
            <v/>
          </cell>
          <cell r="AR46" t="str">
            <v/>
          </cell>
          <cell r="AX46" t="str">
            <v/>
          </cell>
          <cell r="AY46" t="str">
            <v/>
          </cell>
          <cell r="AZ46" t="str">
            <v/>
          </cell>
          <cell r="BA46" t="str">
            <v/>
          </cell>
          <cell r="BB46" t="str">
            <v/>
          </cell>
          <cell r="BC46" t="str">
            <v/>
          </cell>
          <cell r="BD46" t="str">
            <v/>
          </cell>
          <cell r="BE46" t="str">
            <v/>
          </cell>
          <cell r="BF46" t="str">
            <v/>
          </cell>
        </row>
        <row r="47">
          <cell r="B47" t="str">
            <v/>
          </cell>
          <cell r="C47" t="str">
            <v/>
          </cell>
          <cell r="D47" t="str">
            <v/>
          </cell>
          <cell r="I47" t="str">
            <v/>
          </cell>
          <cell r="N47" t="str">
            <v/>
          </cell>
          <cell r="S47" t="str">
            <v/>
          </cell>
          <cell r="X47" t="str">
            <v/>
          </cell>
          <cell r="AC47" t="str">
            <v/>
          </cell>
          <cell r="AH47" t="str">
            <v/>
          </cell>
          <cell r="AM47" t="str">
            <v/>
          </cell>
          <cell r="AR47" t="str">
            <v/>
          </cell>
          <cell r="AX47" t="str">
            <v/>
          </cell>
          <cell r="AY47" t="str">
            <v/>
          </cell>
          <cell r="AZ47" t="str">
            <v/>
          </cell>
          <cell r="BA47" t="str">
            <v/>
          </cell>
          <cell r="BB47" t="str">
            <v/>
          </cell>
          <cell r="BC47" t="str">
            <v/>
          </cell>
          <cell r="BD47" t="str">
            <v/>
          </cell>
          <cell r="BE47" t="str">
            <v/>
          </cell>
          <cell r="BF47" t="str">
            <v/>
          </cell>
        </row>
        <row r="48">
          <cell r="B48" t="str">
            <v/>
          </cell>
          <cell r="C48" t="str">
            <v/>
          </cell>
          <cell r="D48" t="str">
            <v/>
          </cell>
          <cell r="I48" t="str">
            <v/>
          </cell>
          <cell r="N48" t="str">
            <v/>
          </cell>
          <cell r="S48" t="str">
            <v/>
          </cell>
          <cell r="X48" t="str">
            <v/>
          </cell>
          <cell r="AC48" t="str">
            <v/>
          </cell>
          <cell r="AH48" t="str">
            <v/>
          </cell>
          <cell r="AM48" t="str">
            <v/>
          </cell>
          <cell r="AR48" t="str">
            <v/>
          </cell>
          <cell r="AX48" t="str">
            <v/>
          </cell>
          <cell r="AY48" t="str">
            <v/>
          </cell>
          <cell r="AZ48" t="str">
            <v/>
          </cell>
          <cell r="BA48" t="str">
            <v/>
          </cell>
          <cell r="BB48" t="str">
            <v/>
          </cell>
          <cell r="BC48" t="str">
            <v/>
          </cell>
          <cell r="BD48" t="str">
            <v/>
          </cell>
          <cell r="BE48" t="str">
            <v/>
          </cell>
          <cell r="BF48" t="str">
            <v/>
          </cell>
        </row>
        <row r="49">
          <cell r="B49" t="str">
            <v/>
          </cell>
          <cell r="C49" t="str">
            <v/>
          </cell>
          <cell r="D49" t="str">
            <v/>
          </cell>
          <cell r="I49" t="str">
            <v/>
          </cell>
          <cell r="N49" t="str">
            <v/>
          </cell>
          <cell r="S49" t="str">
            <v/>
          </cell>
          <cell r="X49" t="str">
            <v/>
          </cell>
          <cell r="AC49" t="str">
            <v/>
          </cell>
          <cell r="AH49" t="str">
            <v/>
          </cell>
          <cell r="AM49" t="str">
            <v/>
          </cell>
          <cell r="AR49" t="str">
            <v/>
          </cell>
          <cell r="AX49" t="str">
            <v/>
          </cell>
          <cell r="AY49" t="str">
            <v/>
          </cell>
          <cell r="AZ49" t="str">
            <v/>
          </cell>
          <cell r="BA49" t="str">
            <v/>
          </cell>
          <cell r="BB49" t="str">
            <v/>
          </cell>
          <cell r="BC49" t="str">
            <v/>
          </cell>
          <cell r="BD49" t="str">
            <v/>
          </cell>
          <cell r="BE49" t="str">
            <v/>
          </cell>
          <cell r="BF49" t="str">
            <v/>
          </cell>
        </row>
        <row r="50">
          <cell r="B50" t="str">
            <v/>
          </cell>
          <cell r="C50" t="str">
            <v/>
          </cell>
          <cell r="D50" t="str">
            <v/>
          </cell>
          <cell r="I50" t="str">
            <v/>
          </cell>
          <cell r="N50" t="str">
            <v/>
          </cell>
          <cell r="S50" t="str">
            <v/>
          </cell>
          <cell r="X50" t="str">
            <v/>
          </cell>
          <cell r="AC50" t="str">
            <v/>
          </cell>
          <cell r="AH50" t="str">
            <v/>
          </cell>
          <cell r="AM50" t="str">
            <v/>
          </cell>
          <cell r="AR50" t="str">
            <v/>
          </cell>
          <cell r="AX50" t="str">
            <v/>
          </cell>
          <cell r="AY50" t="str">
            <v/>
          </cell>
          <cell r="AZ50" t="str">
            <v/>
          </cell>
          <cell r="BA50" t="str">
            <v/>
          </cell>
          <cell r="BB50" t="str">
            <v/>
          </cell>
          <cell r="BC50" t="str">
            <v/>
          </cell>
          <cell r="BD50" t="str">
            <v/>
          </cell>
          <cell r="BE50" t="str">
            <v/>
          </cell>
          <cell r="BF50" t="str">
            <v/>
          </cell>
        </row>
        <row r="51">
          <cell r="B51" t="str">
            <v/>
          </cell>
          <cell r="C51" t="str">
            <v/>
          </cell>
          <cell r="D51" t="str">
            <v/>
          </cell>
          <cell r="I51" t="str">
            <v/>
          </cell>
          <cell r="N51" t="str">
            <v/>
          </cell>
          <cell r="S51" t="str">
            <v/>
          </cell>
          <cell r="X51" t="str">
            <v/>
          </cell>
          <cell r="AC51" t="str">
            <v/>
          </cell>
          <cell r="AH51" t="str">
            <v/>
          </cell>
          <cell r="AM51" t="str">
            <v/>
          </cell>
          <cell r="AR51" t="str">
            <v/>
          </cell>
          <cell r="AX51" t="str">
            <v/>
          </cell>
          <cell r="AY51" t="str">
            <v/>
          </cell>
          <cell r="AZ51" t="str">
            <v/>
          </cell>
          <cell r="BA51" t="str">
            <v/>
          </cell>
          <cell r="BB51" t="str">
            <v/>
          </cell>
          <cell r="BC51" t="str">
            <v/>
          </cell>
          <cell r="BD51" t="str">
            <v/>
          </cell>
          <cell r="BE51" t="str">
            <v/>
          </cell>
          <cell r="BF51" t="str">
            <v/>
          </cell>
        </row>
        <row r="52">
          <cell r="B52" t="str">
            <v/>
          </cell>
          <cell r="C52" t="str">
            <v/>
          </cell>
          <cell r="D52" t="str">
            <v/>
          </cell>
          <cell r="I52" t="str">
            <v/>
          </cell>
          <cell r="N52" t="str">
            <v/>
          </cell>
          <cell r="S52" t="str">
            <v/>
          </cell>
          <cell r="X52" t="str">
            <v/>
          </cell>
          <cell r="AC52" t="str">
            <v/>
          </cell>
          <cell r="AH52" t="str">
            <v/>
          </cell>
          <cell r="AM52" t="str">
            <v/>
          </cell>
          <cell r="AR52" t="str">
            <v/>
          </cell>
          <cell r="AX52" t="str">
            <v/>
          </cell>
          <cell r="AY52" t="str">
            <v/>
          </cell>
          <cell r="AZ52" t="str">
            <v/>
          </cell>
          <cell r="BA52" t="str">
            <v/>
          </cell>
          <cell r="BB52" t="str">
            <v/>
          </cell>
          <cell r="BC52" t="str">
            <v/>
          </cell>
          <cell r="BD52" t="str">
            <v/>
          </cell>
          <cell r="BE52" t="str">
            <v/>
          </cell>
          <cell r="BF52" t="str">
            <v/>
          </cell>
        </row>
        <row r="53">
          <cell r="B53" t="str">
            <v/>
          </cell>
          <cell r="C53" t="str">
            <v/>
          </cell>
          <cell r="D53" t="str">
            <v/>
          </cell>
          <cell r="I53" t="str">
            <v/>
          </cell>
          <cell r="N53" t="str">
            <v/>
          </cell>
          <cell r="S53" t="str">
            <v/>
          </cell>
          <cell r="X53" t="str">
            <v/>
          </cell>
          <cell r="AC53" t="str">
            <v/>
          </cell>
          <cell r="AH53" t="str">
            <v/>
          </cell>
          <cell r="AM53" t="str">
            <v/>
          </cell>
          <cell r="AR53" t="str">
            <v/>
          </cell>
          <cell r="AX53" t="str">
            <v/>
          </cell>
          <cell r="AY53" t="str">
            <v/>
          </cell>
          <cell r="AZ53" t="str">
            <v/>
          </cell>
          <cell r="BA53" t="str">
            <v/>
          </cell>
          <cell r="BB53" t="str">
            <v/>
          </cell>
          <cell r="BC53" t="str">
            <v/>
          </cell>
          <cell r="BD53" t="str">
            <v/>
          </cell>
          <cell r="BE53" t="str">
            <v/>
          </cell>
          <cell r="BF53" t="str">
            <v/>
          </cell>
        </row>
        <row r="54">
          <cell r="B54" t="str">
            <v/>
          </cell>
          <cell r="C54" t="str">
            <v/>
          </cell>
          <cell r="D54" t="str">
            <v/>
          </cell>
          <cell r="I54" t="str">
            <v/>
          </cell>
          <cell r="N54" t="str">
            <v/>
          </cell>
          <cell r="S54" t="str">
            <v/>
          </cell>
          <cell r="X54" t="str">
            <v/>
          </cell>
          <cell r="AC54" t="str">
            <v/>
          </cell>
          <cell r="AH54" t="str">
            <v/>
          </cell>
          <cell r="AM54" t="str">
            <v/>
          </cell>
          <cell r="AR54" t="str">
            <v/>
          </cell>
          <cell r="AX54" t="str">
            <v/>
          </cell>
          <cell r="AY54" t="str">
            <v/>
          </cell>
          <cell r="AZ54" t="str">
            <v/>
          </cell>
          <cell r="BA54" t="str">
            <v/>
          </cell>
          <cell r="BB54" t="str">
            <v/>
          </cell>
          <cell r="BC54" t="str">
            <v/>
          </cell>
          <cell r="BD54" t="str">
            <v/>
          </cell>
          <cell r="BE54" t="str">
            <v/>
          </cell>
          <cell r="BF54" t="str">
            <v/>
          </cell>
        </row>
        <row r="55">
          <cell r="B55" t="str">
            <v/>
          </cell>
          <cell r="C55" t="str">
            <v/>
          </cell>
          <cell r="D55" t="str">
            <v/>
          </cell>
          <cell r="I55" t="str">
            <v/>
          </cell>
          <cell r="N55" t="str">
            <v/>
          </cell>
          <cell r="S55" t="str">
            <v/>
          </cell>
          <cell r="X55" t="str">
            <v/>
          </cell>
          <cell r="AC55" t="str">
            <v/>
          </cell>
          <cell r="AH55" t="str">
            <v/>
          </cell>
          <cell r="AM55" t="str">
            <v/>
          </cell>
          <cell r="AR55" t="str">
            <v/>
          </cell>
          <cell r="AX55" t="str">
            <v/>
          </cell>
          <cell r="AY55" t="str">
            <v/>
          </cell>
          <cell r="AZ55" t="str">
            <v/>
          </cell>
          <cell r="BA55" t="str">
            <v/>
          </cell>
          <cell r="BB55" t="str">
            <v/>
          </cell>
          <cell r="BC55" t="str">
            <v/>
          </cell>
          <cell r="BD55" t="str">
            <v/>
          </cell>
          <cell r="BE55" t="str">
            <v/>
          </cell>
          <cell r="BF55" t="str">
            <v/>
          </cell>
        </row>
        <row r="56">
          <cell r="B56" t="str">
            <v/>
          </cell>
          <cell r="C56" t="str">
            <v/>
          </cell>
          <cell r="D56" t="str">
            <v/>
          </cell>
          <cell r="I56" t="str">
            <v/>
          </cell>
          <cell r="N56" t="str">
            <v/>
          </cell>
          <cell r="S56" t="str">
            <v/>
          </cell>
          <cell r="X56" t="str">
            <v/>
          </cell>
          <cell r="AC56" t="str">
            <v/>
          </cell>
          <cell r="AH56" t="str">
            <v/>
          </cell>
          <cell r="AM56" t="str">
            <v/>
          </cell>
          <cell r="AR56" t="str">
            <v/>
          </cell>
          <cell r="AX56" t="str">
            <v/>
          </cell>
          <cell r="AY56" t="str">
            <v/>
          </cell>
          <cell r="AZ56" t="str">
            <v/>
          </cell>
          <cell r="BA56" t="str">
            <v/>
          </cell>
          <cell r="BB56" t="str">
            <v/>
          </cell>
          <cell r="BC56" t="str">
            <v/>
          </cell>
          <cell r="BD56" t="str">
            <v/>
          </cell>
          <cell r="BE56" t="str">
            <v/>
          </cell>
          <cell r="BF56" t="str">
            <v/>
          </cell>
        </row>
        <row r="57">
          <cell r="B57" t="str">
            <v/>
          </cell>
          <cell r="C57" t="str">
            <v/>
          </cell>
          <cell r="D57" t="str">
            <v/>
          </cell>
          <cell r="I57" t="str">
            <v/>
          </cell>
          <cell r="N57" t="str">
            <v/>
          </cell>
          <cell r="S57" t="str">
            <v/>
          </cell>
          <cell r="X57" t="str">
            <v/>
          </cell>
          <cell r="AC57" t="str">
            <v/>
          </cell>
          <cell r="AH57" t="str">
            <v/>
          </cell>
          <cell r="AM57" t="str">
            <v/>
          </cell>
          <cell r="AR57" t="str">
            <v/>
          </cell>
          <cell r="AX57" t="str">
            <v/>
          </cell>
          <cell r="AY57" t="str">
            <v/>
          </cell>
          <cell r="AZ57" t="str">
            <v/>
          </cell>
          <cell r="BA57" t="str">
            <v/>
          </cell>
          <cell r="BB57" t="str">
            <v/>
          </cell>
          <cell r="BC57" t="str">
            <v/>
          </cell>
          <cell r="BD57" t="str">
            <v/>
          </cell>
          <cell r="BE57" t="str">
            <v/>
          </cell>
          <cell r="BF57" t="str">
            <v/>
          </cell>
        </row>
        <row r="58">
          <cell r="B58" t="str">
            <v/>
          </cell>
          <cell r="C58" t="str">
            <v/>
          </cell>
          <cell r="D58" t="str">
            <v/>
          </cell>
          <cell r="I58" t="str">
            <v/>
          </cell>
          <cell r="N58" t="str">
            <v/>
          </cell>
          <cell r="S58" t="str">
            <v/>
          </cell>
          <cell r="X58" t="str">
            <v/>
          </cell>
          <cell r="AC58" t="str">
            <v/>
          </cell>
          <cell r="AH58" t="str">
            <v/>
          </cell>
          <cell r="AM58" t="str">
            <v/>
          </cell>
          <cell r="AR58" t="str">
            <v/>
          </cell>
          <cell r="AX58" t="str">
            <v/>
          </cell>
          <cell r="AY58" t="str">
            <v/>
          </cell>
          <cell r="AZ58" t="str">
            <v/>
          </cell>
          <cell r="BA58" t="str">
            <v/>
          </cell>
          <cell r="BB58" t="str">
            <v/>
          </cell>
          <cell r="BC58" t="str">
            <v/>
          </cell>
          <cell r="BD58" t="str">
            <v/>
          </cell>
          <cell r="BE58" t="str">
            <v/>
          </cell>
          <cell r="BF58" t="str">
            <v/>
          </cell>
        </row>
        <row r="59">
          <cell r="B59" t="str">
            <v/>
          </cell>
          <cell r="C59" t="str">
            <v/>
          </cell>
          <cell r="D59" t="str">
            <v/>
          </cell>
          <cell r="I59" t="str">
            <v/>
          </cell>
          <cell r="N59" t="str">
            <v/>
          </cell>
          <cell r="S59" t="str">
            <v/>
          </cell>
          <cell r="X59" t="str">
            <v/>
          </cell>
          <cell r="AC59" t="str">
            <v/>
          </cell>
          <cell r="AH59" t="str">
            <v/>
          </cell>
          <cell r="AM59" t="str">
            <v/>
          </cell>
          <cell r="AR59" t="str">
            <v/>
          </cell>
          <cell r="AX59" t="str">
            <v/>
          </cell>
          <cell r="AY59" t="str">
            <v/>
          </cell>
          <cell r="AZ59" t="str">
            <v/>
          </cell>
          <cell r="BA59" t="str">
            <v/>
          </cell>
          <cell r="BB59" t="str">
            <v/>
          </cell>
          <cell r="BC59" t="str">
            <v/>
          </cell>
          <cell r="BD59" t="str">
            <v/>
          </cell>
          <cell r="BE59" t="str">
            <v/>
          </cell>
          <cell r="BF59" t="str">
            <v/>
          </cell>
        </row>
        <row r="60">
          <cell r="B60" t="str">
            <v/>
          </cell>
          <cell r="C60" t="str">
            <v/>
          </cell>
          <cell r="D60" t="str">
            <v/>
          </cell>
          <cell r="I60" t="str">
            <v/>
          </cell>
          <cell r="N60" t="str">
            <v/>
          </cell>
          <cell r="S60" t="str">
            <v/>
          </cell>
          <cell r="X60" t="str">
            <v/>
          </cell>
          <cell r="AC60" t="str">
            <v/>
          </cell>
          <cell r="AH60" t="str">
            <v/>
          </cell>
          <cell r="AM60" t="str">
            <v/>
          </cell>
          <cell r="AR60" t="str">
            <v/>
          </cell>
          <cell r="AX60" t="str">
            <v/>
          </cell>
          <cell r="AY60" t="str">
            <v/>
          </cell>
          <cell r="AZ60" t="str">
            <v/>
          </cell>
          <cell r="BA60" t="str">
            <v/>
          </cell>
          <cell r="BB60" t="str">
            <v/>
          </cell>
          <cell r="BC60" t="str">
            <v/>
          </cell>
          <cell r="BD60" t="str">
            <v/>
          </cell>
          <cell r="BE60" t="str">
            <v/>
          </cell>
          <cell r="BF60" t="str">
            <v/>
          </cell>
        </row>
        <row r="61">
          <cell r="B61" t="str">
            <v/>
          </cell>
          <cell r="C61" t="str">
            <v/>
          </cell>
          <cell r="D61" t="str">
            <v/>
          </cell>
          <cell r="I61" t="str">
            <v/>
          </cell>
          <cell r="N61" t="str">
            <v/>
          </cell>
          <cell r="S61" t="str">
            <v/>
          </cell>
          <cell r="X61" t="str">
            <v/>
          </cell>
          <cell r="AC61" t="str">
            <v/>
          </cell>
          <cell r="AH61" t="str">
            <v/>
          </cell>
          <cell r="AM61" t="str">
            <v/>
          </cell>
          <cell r="AR61" t="str">
            <v/>
          </cell>
          <cell r="AX61" t="str">
            <v/>
          </cell>
          <cell r="AY61" t="str">
            <v/>
          </cell>
          <cell r="AZ61" t="str">
            <v/>
          </cell>
          <cell r="BA61" t="str">
            <v/>
          </cell>
          <cell r="BB61" t="str">
            <v/>
          </cell>
          <cell r="BC61" t="str">
            <v/>
          </cell>
          <cell r="BD61" t="str">
            <v/>
          </cell>
          <cell r="BE61" t="str">
            <v/>
          </cell>
          <cell r="BF61" t="str">
            <v/>
          </cell>
        </row>
        <row r="62">
          <cell r="B62" t="str">
            <v/>
          </cell>
          <cell r="C62" t="str">
            <v/>
          </cell>
          <cell r="D62" t="str">
            <v/>
          </cell>
          <cell r="I62" t="str">
            <v/>
          </cell>
          <cell r="N62" t="str">
            <v/>
          </cell>
          <cell r="S62" t="str">
            <v/>
          </cell>
          <cell r="X62" t="str">
            <v/>
          </cell>
          <cell r="AC62" t="str">
            <v/>
          </cell>
          <cell r="AH62" t="str">
            <v/>
          </cell>
          <cell r="AM62" t="str">
            <v/>
          </cell>
          <cell r="AR62" t="str">
            <v/>
          </cell>
          <cell r="AX62" t="str">
            <v/>
          </cell>
          <cell r="AY62" t="str">
            <v/>
          </cell>
          <cell r="AZ62" t="str">
            <v/>
          </cell>
          <cell r="BA62" t="str">
            <v/>
          </cell>
          <cell r="BB62" t="str">
            <v/>
          </cell>
          <cell r="BC62" t="str">
            <v/>
          </cell>
          <cell r="BD62" t="str">
            <v/>
          </cell>
          <cell r="BE62" t="str">
            <v/>
          </cell>
          <cell r="BF62" t="str">
            <v/>
          </cell>
        </row>
        <row r="63">
          <cell r="B63" t="str">
            <v/>
          </cell>
          <cell r="C63" t="str">
            <v/>
          </cell>
          <cell r="D63" t="str">
            <v/>
          </cell>
          <cell r="I63" t="str">
            <v/>
          </cell>
          <cell r="N63" t="str">
            <v/>
          </cell>
          <cell r="S63" t="str">
            <v/>
          </cell>
          <cell r="X63" t="str">
            <v/>
          </cell>
          <cell r="AC63" t="str">
            <v/>
          </cell>
          <cell r="AH63" t="str">
            <v/>
          </cell>
          <cell r="AM63" t="str">
            <v/>
          </cell>
          <cell r="AR63" t="str">
            <v/>
          </cell>
          <cell r="AX63" t="str">
            <v/>
          </cell>
          <cell r="AY63" t="str">
            <v/>
          </cell>
          <cell r="AZ63" t="str">
            <v/>
          </cell>
          <cell r="BA63" t="str">
            <v/>
          </cell>
          <cell r="BB63" t="str">
            <v/>
          </cell>
          <cell r="BC63" t="str">
            <v/>
          </cell>
          <cell r="BD63" t="str">
            <v/>
          </cell>
          <cell r="BE63" t="str">
            <v/>
          </cell>
          <cell r="BF63" t="str">
            <v/>
          </cell>
        </row>
        <row r="64">
          <cell r="B64" t="str">
            <v/>
          </cell>
          <cell r="C64" t="str">
            <v/>
          </cell>
          <cell r="D64" t="str">
            <v/>
          </cell>
          <cell r="I64" t="str">
            <v/>
          </cell>
          <cell r="N64" t="str">
            <v/>
          </cell>
          <cell r="S64" t="str">
            <v/>
          </cell>
          <cell r="X64" t="str">
            <v/>
          </cell>
          <cell r="AC64" t="str">
            <v/>
          </cell>
          <cell r="AH64" t="str">
            <v/>
          </cell>
          <cell r="AM64" t="str">
            <v/>
          </cell>
          <cell r="AR64" t="str">
            <v/>
          </cell>
          <cell r="AX64" t="str">
            <v/>
          </cell>
          <cell r="AY64" t="str">
            <v/>
          </cell>
          <cell r="AZ64" t="str">
            <v/>
          </cell>
          <cell r="BA64" t="str">
            <v/>
          </cell>
          <cell r="BB64" t="str">
            <v/>
          </cell>
          <cell r="BC64" t="str">
            <v/>
          </cell>
          <cell r="BD64" t="str">
            <v/>
          </cell>
          <cell r="BE64" t="str">
            <v/>
          </cell>
          <cell r="BF64" t="str">
            <v/>
          </cell>
        </row>
        <row r="65">
          <cell r="B65" t="str">
            <v/>
          </cell>
          <cell r="C65" t="str">
            <v/>
          </cell>
          <cell r="D65" t="str">
            <v/>
          </cell>
          <cell r="I65" t="str">
            <v/>
          </cell>
          <cell r="N65" t="str">
            <v/>
          </cell>
          <cell r="S65" t="str">
            <v/>
          </cell>
          <cell r="X65" t="str">
            <v/>
          </cell>
          <cell r="AC65" t="str">
            <v/>
          </cell>
          <cell r="AH65" t="str">
            <v/>
          </cell>
          <cell r="AM65" t="str">
            <v/>
          </cell>
          <cell r="AR65" t="str">
            <v/>
          </cell>
          <cell r="AX65" t="str">
            <v/>
          </cell>
          <cell r="AY65" t="str">
            <v/>
          </cell>
          <cell r="AZ65" t="str">
            <v/>
          </cell>
          <cell r="BA65" t="str">
            <v/>
          </cell>
          <cell r="BB65" t="str">
            <v/>
          </cell>
          <cell r="BC65" t="str">
            <v/>
          </cell>
          <cell r="BD65" t="str">
            <v/>
          </cell>
          <cell r="BE65" t="str">
            <v/>
          </cell>
          <cell r="BF65" t="str">
            <v/>
          </cell>
        </row>
        <row r="66">
          <cell r="B66" t="str">
            <v/>
          </cell>
          <cell r="C66" t="str">
            <v/>
          </cell>
          <cell r="D66" t="str">
            <v/>
          </cell>
          <cell r="I66" t="str">
            <v/>
          </cell>
          <cell r="N66" t="str">
            <v/>
          </cell>
          <cell r="S66" t="str">
            <v/>
          </cell>
          <cell r="X66" t="str">
            <v/>
          </cell>
          <cell r="AC66" t="str">
            <v/>
          </cell>
          <cell r="AH66" t="str">
            <v/>
          </cell>
          <cell r="AM66" t="str">
            <v/>
          </cell>
          <cell r="AR66" t="str">
            <v/>
          </cell>
          <cell r="AX66" t="str">
            <v/>
          </cell>
          <cell r="AY66" t="str">
            <v/>
          </cell>
          <cell r="AZ66" t="str">
            <v/>
          </cell>
          <cell r="BA66" t="str">
            <v/>
          </cell>
          <cell r="BB66" t="str">
            <v/>
          </cell>
          <cell r="BC66" t="str">
            <v/>
          </cell>
          <cell r="BD66" t="str">
            <v/>
          </cell>
          <cell r="BE66" t="str">
            <v/>
          </cell>
          <cell r="BF66" t="str">
            <v/>
          </cell>
        </row>
        <row r="67">
          <cell r="B67" t="str">
            <v/>
          </cell>
          <cell r="C67" t="str">
            <v/>
          </cell>
          <cell r="D67" t="str">
            <v/>
          </cell>
          <cell r="I67" t="str">
            <v/>
          </cell>
          <cell r="N67" t="str">
            <v/>
          </cell>
          <cell r="S67" t="str">
            <v/>
          </cell>
          <cell r="X67" t="str">
            <v/>
          </cell>
          <cell r="AC67" t="str">
            <v/>
          </cell>
          <cell r="AH67" t="str">
            <v/>
          </cell>
          <cell r="AM67" t="str">
            <v/>
          </cell>
          <cell r="AR67" t="str">
            <v/>
          </cell>
          <cell r="AX67" t="str">
            <v/>
          </cell>
          <cell r="AY67" t="str">
            <v/>
          </cell>
          <cell r="AZ67" t="str">
            <v/>
          </cell>
          <cell r="BA67" t="str">
            <v/>
          </cell>
          <cell r="BB67" t="str">
            <v/>
          </cell>
          <cell r="BC67" t="str">
            <v/>
          </cell>
          <cell r="BD67" t="str">
            <v/>
          </cell>
          <cell r="BE67" t="str">
            <v/>
          </cell>
          <cell r="BF67" t="str">
            <v/>
          </cell>
        </row>
        <row r="68">
          <cell r="B68" t="str">
            <v/>
          </cell>
          <cell r="C68" t="str">
            <v/>
          </cell>
          <cell r="D68" t="str">
            <v/>
          </cell>
          <cell r="I68" t="str">
            <v/>
          </cell>
          <cell r="N68" t="str">
            <v/>
          </cell>
          <cell r="S68" t="str">
            <v/>
          </cell>
          <cell r="X68" t="str">
            <v/>
          </cell>
          <cell r="AC68" t="str">
            <v/>
          </cell>
          <cell r="AH68" t="str">
            <v/>
          </cell>
          <cell r="AM68" t="str">
            <v/>
          </cell>
          <cell r="AR68" t="str">
            <v/>
          </cell>
          <cell r="AX68" t="str">
            <v/>
          </cell>
          <cell r="AY68" t="str">
            <v/>
          </cell>
          <cell r="AZ68" t="str">
            <v/>
          </cell>
          <cell r="BA68" t="str">
            <v/>
          </cell>
          <cell r="BB68" t="str">
            <v/>
          </cell>
          <cell r="BC68" t="str">
            <v/>
          </cell>
          <cell r="BD68" t="str">
            <v/>
          </cell>
          <cell r="BE68" t="str">
            <v/>
          </cell>
          <cell r="BF68" t="str">
            <v/>
          </cell>
        </row>
        <row r="69">
          <cell r="B69" t="str">
            <v/>
          </cell>
          <cell r="C69" t="str">
            <v/>
          </cell>
          <cell r="D69" t="str">
            <v/>
          </cell>
          <cell r="I69" t="str">
            <v/>
          </cell>
          <cell r="N69" t="str">
            <v/>
          </cell>
          <cell r="S69" t="str">
            <v/>
          </cell>
          <cell r="X69" t="str">
            <v/>
          </cell>
          <cell r="AC69" t="str">
            <v/>
          </cell>
          <cell r="AH69" t="str">
            <v/>
          </cell>
          <cell r="AM69" t="str">
            <v/>
          </cell>
          <cell r="AR69" t="str">
            <v/>
          </cell>
          <cell r="AX69" t="str">
            <v/>
          </cell>
          <cell r="AY69" t="str">
            <v/>
          </cell>
          <cell r="AZ69" t="str">
            <v/>
          </cell>
          <cell r="BA69" t="str">
            <v/>
          </cell>
          <cell r="BB69" t="str">
            <v/>
          </cell>
          <cell r="BC69" t="str">
            <v/>
          </cell>
          <cell r="BD69" t="str">
            <v/>
          </cell>
          <cell r="BE69" t="str">
            <v/>
          </cell>
          <cell r="BF69" t="str">
            <v/>
          </cell>
        </row>
        <row r="70">
          <cell r="B70" t="str">
            <v/>
          </cell>
          <cell r="C70" t="str">
            <v/>
          </cell>
          <cell r="D70" t="str">
            <v/>
          </cell>
          <cell r="I70" t="str">
            <v/>
          </cell>
          <cell r="N70" t="str">
            <v/>
          </cell>
          <cell r="S70" t="str">
            <v/>
          </cell>
          <cell r="X70" t="str">
            <v/>
          </cell>
          <cell r="AC70" t="str">
            <v/>
          </cell>
          <cell r="AH70" t="str">
            <v/>
          </cell>
          <cell r="AM70" t="str">
            <v/>
          </cell>
          <cell r="AR70" t="str">
            <v/>
          </cell>
          <cell r="AX70" t="str">
            <v/>
          </cell>
          <cell r="AY70" t="str">
            <v/>
          </cell>
          <cell r="AZ70" t="str">
            <v/>
          </cell>
          <cell r="BA70" t="str">
            <v/>
          </cell>
          <cell r="BB70" t="str">
            <v/>
          </cell>
          <cell r="BC70" t="str">
            <v/>
          </cell>
          <cell r="BD70" t="str">
            <v/>
          </cell>
          <cell r="BE70" t="str">
            <v/>
          </cell>
          <cell r="BF70" t="str">
            <v/>
          </cell>
        </row>
        <row r="71">
          <cell r="B71" t="str">
            <v/>
          </cell>
          <cell r="C71" t="str">
            <v/>
          </cell>
          <cell r="D71" t="str">
            <v/>
          </cell>
          <cell r="I71" t="str">
            <v/>
          </cell>
          <cell r="N71" t="str">
            <v/>
          </cell>
          <cell r="S71" t="str">
            <v/>
          </cell>
          <cell r="X71" t="str">
            <v/>
          </cell>
          <cell r="AC71" t="str">
            <v/>
          </cell>
          <cell r="AH71" t="str">
            <v/>
          </cell>
          <cell r="AM71" t="str">
            <v/>
          </cell>
          <cell r="AR71" t="str">
            <v/>
          </cell>
          <cell r="AX71" t="str">
            <v/>
          </cell>
          <cell r="AY71" t="str">
            <v/>
          </cell>
          <cell r="AZ71" t="str">
            <v/>
          </cell>
          <cell r="BA71" t="str">
            <v/>
          </cell>
          <cell r="BB71" t="str">
            <v/>
          </cell>
          <cell r="BC71" t="str">
            <v/>
          </cell>
          <cell r="BD71" t="str">
            <v/>
          </cell>
          <cell r="BE71" t="str">
            <v/>
          </cell>
          <cell r="BF71" t="str">
            <v/>
          </cell>
        </row>
        <row r="72">
          <cell r="B72" t="str">
            <v/>
          </cell>
          <cell r="C72" t="str">
            <v/>
          </cell>
          <cell r="D72" t="str">
            <v/>
          </cell>
          <cell r="I72" t="str">
            <v/>
          </cell>
          <cell r="N72" t="str">
            <v/>
          </cell>
          <cell r="S72" t="str">
            <v/>
          </cell>
          <cell r="X72" t="str">
            <v/>
          </cell>
          <cell r="AC72" t="str">
            <v/>
          </cell>
          <cell r="AH72" t="str">
            <v/>
          </cell>
          <cell r="AM72" t="str">
            <v/>
          </cell>
          <cell r="AR72" t="str">
            <v/>
          </cell>
          <cell r="AX72" t="str">
            <v/>
          </cell>
          <cell r="AY72" t="str">
            <v/>
          </cell>
          <cell r="AZ72" t="str">
            <v/>
          </cell>
          <cell r="BA72" t="str">
            <v/>
          </cell>
          <cell r="BB72" t="str">
            <v/>
          </cell>
          <cell r="BC72" t="str">
            <v/>
          </cell>
          <cell r="BD72" t="str">
            <v/>
          </cell>
          <cell r="BE72" t="str">
            <v/>
          </cell>
          <cell r="BF72" t="str">
            <v/>
          </cell>
        </row>
        <row r="73">
          <cell r="B73" t="str">
            <v/>
          </cell>
          <cell r="C73" t="str">
            <v/>
          </cell>
          <cell r="D73" t="str">
            <v/>
          </cell>
          <cell r="I73" t="str">
            <v/>
          </cell>
          <cell r="N73" t="str">
            <v/>
          </cell>
          <cell r="S73" t="str">
            <v/>
          </cell>
          <cell r="X73" t="str">
            <v/>
          </cell>
          <cell r="AC73" t="str">
            <v/>
          </cell>
          <cell r="AH73" t="str">
            <v/>
          </cell>
          <cell r="AM73" t="str">
            <v/>
          </cell>
          <cell r="AR73" t="str">
            <v/>
          </cell>
          <cell r="AX73" t="str">
            <v/>
          </cell>
          <cell r="AY73" t="str">
            <v/>
          </cell>
          <cell r="AZ73" t="str">
            <v/>
          </cell>
          <cell r="BA73" t="str">
            <v/>
          </cell>
          <cell r="BB73" t="str">
            <v/>
          </cell>
          <cell r="BC73" t="str">
            <v/>
          </cell>
          <cell r="BD73" t="str">
            <v/>
          </cell>
          <cell r="BE73" t="str">
            <v/>
          </cell>
          <cell r="BF73" t="str">
            <v/>
          </cell>
        </row>
        <row r="74">
          <cell r="B74" t="str">
            <v/>
          </cell>
          <cell r="C74" t="str">
            <v/>
          </cell>
          <cell r="D74" t="str">
            <v/>
          </cell>
          <cell r="I74" t="str">
            <v/>
          </cell>
          <cell r="N74" t="str">
            <v/>
          </cell>
          <cell r="S74" t="str">
            <v/>
          </cell>
          <cell r="X74" t="str">
            <v/>
          </cell>
          <cell r="AC74" t="str">
            <v/>
          </cell>
          <cell r="AH74" t="str">
            <v/>
          </cell>
          <cell r="AM74" t="str">
            <v/>
          </cell>
          <cell r="AR74" t="str">
            <v/>
          </cell>
          <cell r="AX74" t="str">
            <v/>
          </cell>
          <cell r="AY74" t="str">
            <v/>
          </cell>
          <cell r="AZ74" t="str">
            <v/>
          </cell>
          <cell r="BA74" t="str">
            <v/>
          </cell>
          <cell r="BB74" t="str">
            <v/>
          </cell>
          <cell r="BC74" t="str">
            <v/>
          </cell>
          <cell r="BD74" t="str">
            <v/>
          </cell>
          <cell r="BE74" t="str">
            <v/>
          </cell>
          <cell r="BF74" t="str">
            <v/>
          </cell>
        </row>
        <row r="75">
          <cell r="B75" t="str">
            <v/>
          </cell>
          <cell r="C75" t="str">
            <v/>
          </cell>
          <cell r="D75" t="str">
            <v/>
          </cell>
          <cell r="I75" t="str">
            <v/>
          </cell>
          <cell r="N75" t="str">
            <v/>
          </cell>
          <cell r="S75" t="str">
            <v/>
          </cell>
          <cell r="X75" t="str">
            <v/>
          </cell>
          <cell r="AC75" t="str">
            <v/>
          </cell>
          <cell r="AH75" t="str">
            <v/>
          </cell>
          <cell r="AM75" t="str">
            <v/>
          </cell>
          <cell r="AR75" t="str">
            <v/>
          </cell>
          <cell r="AX75" t="str">
            <v/>
          </cell>
          <cell r="AY75" t="str">
            <v/>
          </cell>
          <cell r="AZ75" t="str">
            <v/>
          </cell>
          <cell r="BA75" t="str">
            <v/>
          </cell>
          <cell r="BB75" t="str">
            <v/>
          </cell>
          <cell r="BC75" t="str">
            <v/>
          </cell>
          <cell r="BD75" t="str">
            <v/>
          </cell>
          <cell r="BE75" t="str">
            <v/>
          </cell>
          <cell r="BF75" t="str">
            <v/>
          </cell>
        </row>
        <row r="76">
          <cell r="B76" t="str">
            <v/>
          </cell>
          <cell r="C76" t="str">
            <v/>
          </cell>
          <cell r="D76" t="str">
            <v/>
          </cell>
          <cell r="I76" t="str">
            <v/>
          </cell>
          <cell r="N76" t="str">
            <v/>
          </cell>
          <cell r="S76" t="str">
            <v/>
          </cell>
          <cell r="X76" t="str">
            <v/>
          </cell>
          <cell r="AC76" t="str">
            <v/>
          </cell>
          <cell r="AH76" t="str">
            <v/>
          </cell>
          <cell r="AM76" t="str">
            <v/>
          </cell>
          <cell r="AR76" t="str">
            <v/>
          </cell>
          <cell r="AX76" t="str">
            <v/>
          </cell>
          <cell r="AY76" t="str">
            <v/>
          </cell>
          <cell r="AZ76" t="str">
            <v/>
          </cell>
          <cell r="BA76" t="str">
            <v/>
          </cell>
          <cell r="BB76" t="str">
            <v/>
          </cell>
          <cell r="BC76" t="str">
            <v/>
          </cell>
          <cell r="BD76" t="str">
            <v/>
          </cell>
          <cell r="BE76" t="str">
            <v/>
          </cell>
          <cell r="BF76" t="str">
            <v/>
          </cell>
        </row>
        <row r="77">
          <cell r="B77" t="str">
            <v/>
          </cell>
          <cell r="C77" t="str">
            <v/>
          </cell>
          <cell r="D77" t="str">
            <v/>
          </cell>
          <cell r="I77" t="str">
            <v/>
          </cell>
          <cell r="N77" t="str">
            <v/>
          </cell>
          <cell r="S77" t="str">
            <v/>
          </cell>
          <cell r="X77" t="str">
            <v/>
          </cell>
          <cell r="AC77" t="str">
            <v/>
          </cell>
          <cell r="AH77" t="str">
            <v/>
          </cell>
          <cell r="AM77" t="str">
            <v/>
          </cell>
          <cell r="AR77" t="str">
            <v/>
          </cell>
          <cell r="AX77" t="str">
            <v/>
          </cell>
          <cell r="AY77" t="str">
            <v/>
          </cell>
          <cell r="AZ77" t="str">
            <v/>
          </cell>
          <cell r="BA77" t="str">
            <v/>
          </cell>
          <cell r="BB77" t="str">
            <v/>
          </cell>
          <cell r="BC77" t="str">
            <v/>
          </cell>
          <cell r="BD77" t="str">
            <v/>
          </cell>
          <cell r="BE77" t="str">
            <v/>
          </cell>
          <cell r="BF77" t="str">
            <v/>
          </cell>
        </row>
        <row r="78">
          <cell r="B78" t="str">
            <v/>
          </cell>
          <cell r="C78" t="str">
            <v/>
          </cell>
          <cell r="D78" t="str">
            <v/>
          </cell>
          <cell r="I78" t="str">
            <v/>
          </cell>
          <cell r="N78" t="str">
            <v/>
          </cell>
          <cell r="S78" t="str">
            <v/>
          </cell>
          <cell r="X78" t="str">
            <v/>
          </cell>
          <cell r="AC78" t="str">
            <v/>
          </cell>
          <cell r="AH78" t="str">
            <v/>
          </cell>
          <cell r="AM78" t="str">
            <v/>
          </cell>
          <cell r="AR78" t="str">
            <v/>
          </cell>
          <cell r="AX78" t="str">
            <v/>
          </cell>
          <cell r="AY78" t="str">
            <v/>
          </cell>
          <cell r="AZ78" t="str">
            <v/>
          </cell>
          <cell r="BA78" t="str">
            <v/>
          </cell>
          <cell r="BB78" t="str">
            <v/>
          </cell>
          <cell r="BC78" t="str">
            <v/>
          </cell>
          <cell r="BD78" t="str">
            <v/>
          </cell>
          <cell r="BE78" t="str">
            <v/>
          </cell>
          <cell r="BF78" t="str">
            <v/>
          </cell>
        </row>
        <row r="79">
          <cell r="B79" t="str">
            <v/>
          </cell>
          <cell r="C79" t="str">
            <v/>
          </cell>
          <cell r="D79" t="str">
            <v/>
          </cell>
          <cell r="I79" t="str">
            <v/>
          </cell>
          <cell r="N79" t="str">
            <v/>
          </cell>
          <cell r="S79" t="str">
            <v/>
          </cell>
          <cell r="X79" t="str">
            <v/>
          </cell>
          <cell r="AC79" t="str">
            <v/>
          </cell>
          <cell r="AH79" t="str">
            <v/>
          </cell>
          <cell r="AM79" t="str">
            <v/>
          </cell>
          <cell r="AR79" t="str">
            <v/>
          </cell>
          <cell r="AX79" t="str">
            <v/>
          </cell>
          <cell r="AY79" t="str">
            <v/>
          </cell>
          <cell r="AZ79" t="str">
            <v/>
          </cell>
          <cell r="BA79" t="str">
            <v/>
          </cell>
          <cell r="BB79" t="str">
            <v/>
          </cell>
          <cell r="BC79" t="str">
            <v/>
          </cell>
          <cell r="BD79" t="str">
            <v/>
          </cell>
          <cell r="BE79" t="str">
            <v/>
          </cell>
          <cell r="BF79" t="str">
            <v/>
          </cell>
        </row>
        <row r="80">
          <cell r="B80" t="str">
            <v/>
          </cell>
          <cell r="C80" t="str">
            <v/>
          </cell>
          <cell r="D80" t="str">
            <v/>
          </cell>
          <cell r="I80" t="str">
            <v/>
          </cell>
          <cell r="N80" t="str">
            <v/>
          </cell>
          <cell r="S80" t="str">
            <v/>
          </cell>
          <cell r="X80" t="str">
            <v/>
          </cell>
          <cell r="AC80" t="str">
            <v/>
          </cell>
          <cell r="AH80" t="str">
            <v/>
          </cell>
          <cell r="AM80" t="str">
            <v/>
          </cell>
          <cell r="AR80" t="str">
            <v/>
          </cell>
          <cell r="AX80" t="str">
            <v/>
          </cell>
          <cell r="AY80" t="str">
            <v/>
          </cell>
          <cell r="AZ80" t="str">
            <v/>
          </cell>
          <cell r="BA80" t="str">
            <v/>
          </cell>
          <cell r="BB80" t="str">
            <v/>
          </cell>
          <cell r="BC80" t="str">
            <v/>
          </cell>
          <cell r="BD80" t="str">
            <v/>
          </cell>
          <cell r="BE80" t="str">
            <v/>
          </cell>
          <cell r="BF80" t="str">
            <v/>
          </cell>
        </row>
        <row r="81">
          <cell r="B81" t="str">
            <v/>
          </cell>
          <cell r="C81" t="str">
            <v/>
          </cell>
          <cell r="D81" t="str">
            <v/>
          </cell>
          <cell r="I81" t="str">
            <v/>
          </cell>
          <cell r="N81" t="str">
            <v/>
          </cell>
          <cell r="S81" t="str">
            <v/>
          </cell>
          <cell r="X81" t="str">
            <v/>
          </cell>
          <cell r="AC81" t="str">
            <v/>
          </cell>
          <cell r="AH81" t="str">
            <v/>
          </cell>
          <cell r="AM81" t="str">
            <v/>
          </cell>
          <cell r="AR81" t="str">
            <v/>
          </cell>
          <cell r="AX81" t="str">
            <v/>
          </cell>
          <cell r="AY81" t="str">
            <v/>
          </cell>
          <cell r="AZ81" t="str">
            <v/>
          </cell>
          <cell r="BA81" t="str">
            <v/>
          </cell>
          <cell r="BB81" t="str">
            <v/>
          </cell>
          <cell r="BC81" t="str">
            <v/>
          </cell>
          <cell r="BD81" t="str">
            <v/>
          </cell>
          <cell r="BE81" t="str">
            <v/>
          </cell>
          <cell r="BF81" t="str">
            <v/>
          </cell>
        </row>
        <row r="82">
          <cell r="B82" t="str">
            <v/>
          </cell>
          <cell r="C82" t="str">
            <v/>
          </cell>
          <cell r="D82" t="str">
            <v/>
          </cell>
          <cell r="I82" t="str">
            <v/>
          </cell>
          <cell r="N82" t="str">
            <v/>
          </cell>
          <cell r="S82" t="str">
            <v/>
          </cell>
          <cell r="X82" t="str">
            <v/>
          </cell>
          <cell r="AC82" t="str">
            <v/>
          </cell>
          <cell r="AH82" t="str">
            <v/>
          </cell>
          <cell r="AM82" t="str">
            <v/>
          </cell>
          <cell r="AR82" t="str">
            <v/>
          </cell>
          <cell r="AX82" t="str">
            <v/>
          </cell>
          <cell r="AY82" t="str">
            <v/>
          </cell>
          <cell r="AZ82" t="str">
            <v/>
          </cell>
          <cell r="BA82" t="str">
            <v/>
          </cell>
          <cell r="BB82" t="str">
            <v/>
          </cell>
          <cell r="BC82" t="str">
            <v/>
          </cell>
          <cell r="BD82" t="str">
            <v/>
          </cell>
          <cell r="BE82" t="str">
            <v/>
          </cell>
          <cell r="BF82" t="str">
            <v/>
          </cell>
        </row>
        <row r="83">
          <cell r="B83" t="str">
            <v/>
          </cell>
          <cell r="C83" t="str">
            <v/>
          </cell>
          <cell r="D83" t="str">
            <v/>
          </cell>
          <cell r="I83" t="str">
            <v/>
          </cell>
          <cell r="N83" t="str">
            <v/>
          </cell>
          <cell r="S83" t="str">
            <v/>
          </cell>
          <cell r="X83" t="str">
            <v/>
          </cell>
          <cell r="AC83" t="str">
            <v/>
          </cell>
          <cell r="AH83" t="str">
            <v/>
          </cell>
          <cell r="AM83" t="str">
            <v/>
          </cell>
          <cell r="AR83" t="str">
            <v/>
          </cell>
          <cell r="AX83" t="str">
            <v/>
          </cell>
          <cell r="AY83" t="str">
            <v/>
          </cell>
          <cell r="AZ83" t="str">
            <v/>
          </cell>
          <cell r="BA83" t="str">
            <v/>
          </cell>
          <cell r="BB83" t="str">
            <v/>
          </cell>
          <cell r="BC83" t="str">
            <v/>
          </cell>
          <cell r="BD83" t="str">
            <v/>
          </cell>
          <cell r="BE83" t="str">
            <v/>
          </cell>
          <cell r="BF83" t="str">
            <v/>
          </cell>
        </row>
        <row r="84">
          <cell r="B84" t="str">
            <v/>
          </cell>
          <cell r="C84" t="str">
            <v/>
          </cell>
          <cell r="D84" t="str">
            <v/>
          </cell>
          <cell r="I84" t="str">
            <v/>
          </cell>
          <cell r="N84" t="str">
            <v/>
          </cell>
          <cell r="S84" t="str">
            <v/>
          </cell>
          <cell r="X84" t="str">
            <v/>
          </cell>
          <cell r="AC84" t="str">
            <v/>
          </cell>
          <cell r="AH84" t="str">
            <v/>
          </cell>
          <cell r="AM84" t="str">
            <v/>
          </cell>
          <cell r="AR84" t="str">
            <v/>
          </cell>
          <cell r="AX84" t="str">
            <v/>
          </cell>
          <cell r="AY84" t="str">
            <v/>
          </cell>
          <cell r="AZ84" t="str">
            <v/>
          </cell>
          <cell r="BA84" t="str">
            <v/>
          </cell>
          <cell r="BB84" t="str">
            <v/>
          </cell>
          <cell r="BC84" t="str">
            <v/>
          </cell>
          <cell r="BD84" t="str">
            <v/>
          </cell>
          <cell r="BE84" t="str">
            <v/>
          </cell>
          <cell r="BF84" t="str">
            <v/>
          </cell>
        </row>
        <row r="85">
          <cell r="B85" t="str">
            <v/>
          </cell>
          <cell r="C85" t="str">
            <v/>
          </cell>
          <cell r="D85" t="str">
            <v/>
          </cell>
          <cell r="I85" t="str">
            <v/>
          </cell>
          <cell r="N85" t="str">
            <v/>
          </cell>
          <cell r="S85" t="str">
            <v/>
          </cell>
          <cell r="X85" t="str">
            <v/>
          </cell>
          <cell r="AC85" t="str">
            <v/>
          </cell>
          <cell r="AH85" t="str">
            <v/>
          </cell>
          <cell r="AM85" t="str">
            <v/>
          </cell>
          <cell r="AR85" t="str">
            <v/>
          </cell>
          <cell r="AX85" t="str">
            <v/>
          </cell>
          <cell r="AY85" t="str">
            <v/>
          </cell>
          <cell r="AZ85" t="str">
            <v/>
          </cell>
          <cell r="BA85" t="str">
            <v/>
          </cell>
          <cell r="BB85" t="str">
            <v/>
          </cell>
          <cell r="BC85" t="str">
            <v/>
          </cell>
          <cell r="BD85" t="str">
            <v/>
          </cell>
          <cell r="BE85" t="str">
            <v/>
          </cell>
          <cell r="BF85" t="str">
            <v/>
          </cell>
        </row>
        <row r="86">
          <cell r="B86" t="str">
            <v/>
          </cell>
          <cell r="C86" t="str">
            <v/>
          </cell>
          <cell r="D86" t="str">
            <v/>
          </cell>
          <cell r="I86" t="str">
            <v/>
          </cell>
          <cell r="N86" t="str">
            <v/>
          </cell>
          <cell r="S86" t="str">
            <v/>
          </cell>
          <cell r="X86" t="str">
            <v/>
          </cell>
          <cell r="AC86" t="str">
            <v/>
          </cell>
          <cell r="AH86" t="str">
            <v/>
          </cell>
          <cell r="AM86" t="str">
            <v/>
          </cell>
          <cell r="AR86" t="str">
            <v/>
          </cell>
          <cell r="AX86" t="str">
            <v/>
          </cell>
          <cell r="AY86" t="str">
            <v/>
          </cell>
          <cell r="AZ86" t="str">
            <v/>
          </cell>
          <cell r="BA86" t="str">
            <v/>
          </cell>
          <cell r="BB86" t="str">
            <v/>
          </cell>
          <cell r="BC86" t="str">
            <v/>
          </cell>
          <cell r="BD86" t="str">
            <v/>
          </cell>
          <cell r="BE86" t="str">
            <v/>
          </cell>
          <cell r="BF86" t="str">
            <v/>
          </cell>
        </row>
        <row r="87">
          <cell r="B87" t="str">
            <v/>
          </cell>
          <cell r="C87" t="str">
            <v/>
          </cell>
          <cell r="D87" t="str">
            <v/>
          </cell>
          <cell r="I87" t="str">
            <v/>
          </cell>
          <cell r="N87" t="str">
            <v/>
          </cell>
          <cell r="S87" t="str">
            <v/>
          </cell>
          <cell r="X87" t="str">
            <v/>
          </cell>
          <cell r="AC87" t="str">
            <v/>
          </cell>
          <cell r="AH87" t="str">
            <v/>
          </cell>
          <cell r="AM87" t="str">
            <v/>
          </cell>
          <cell r="AR87" t="str">
            <v/>
          </cell>
          <cell r="AX87" t="str">
            <v/>
          </cell>
          <cell r="AY87" t="str">
            <v/>
          </cell>
          <cell r="AZ87" t="str">
            <v/>
          </cell>
          <cell r="BA87" t="str">
            <v/>
          </cell>
          <cell r="BB87" t="str">
            <v/>
          </cell>
          <cell r="BC87" t="str">
            <v/>
          </cell>
          <cell r="BD87" t="str">
            <v/>
          </cell>
          <cell r="BE87" t="str">
            <v/>
          </cell>
          <cell r="BF87" t="str">
            <v/>
          </cell>
        </row>
        <row r="88">
          <cell r="B88" t="str">
            <v/>
          </cell>
          <cell r="C88" t="str">
            <v/>
          </cell>
          <cell r="D88" t="str">
            <v/>
          </cell>
          <cell r="I88" t="str">
            <v/>
          </cell>
          <cell r="N88" t="str">
            <v/>
          </cell>
          <cell r="S88" t="str">
            <v/>
          </cell>
          <cell r="X88" t="str">
            <v/>
          </cell>
          <cell r="AC88" t="str">
            <v/>
          </cell>
          <cell r="AH88" t="str">
            <v/>
          </cell>
          <cell r="AM88" t="str">
            <v/>
          </cell>
          <cell r="AR88" t="str">
            <v/>
          </cell>
          <cell r="AX88" t="str">
            <v/>
          </cell>
          <cell r="AY88" t="str">
            <v/>
          </cell>
          <cell r="AZ88" t="str">
            <v/>
          </cell>
          <cell r="BA88" t="str">
            <v/>
          </cell>
          <cell r="BB88" t="str">
            <v/>
          </cell>
          <cell r="BC88" t="str">
            <v/>
          </cell>
          <cell r="BD88" t="str">
            <v/>
          </cell>
          <cell r="BE88" t="str">
            <v/>
          </cell>
          <cell r="BF88" t="str">
            <v/>
          </cell>
        </row>
        <row r="89">
          <cell r="B89" t="str">
            <v/>
          </cell>
          <cell r="C89" t="str">
            <v/>
          </cell>
          <cell r="D89" t="str">
            <v/>
          </cell>
          <cell r="I89" t="str">
            <v/>
          </cell>
          <cell r="N89" t="str">
            <v/>
          </cell>
          <cell r="S89" t="str">
            <v/>
          </cell>
          <cell r="X89" t="str">
            <v/>
          </cell>
          <cell r="AC89" t="str">
            <v/>
          </cell>
          <cell r="AH89" t="str">
            <v/>
          </cell>
          <cell r="AM89" t="str">
            <v/>
          </cell>
          <cell r="AR89" t="str">
            <v/>
          </cell>
          <cell r="AX89" t="str">
            <v/>
          </cell>
          <cell r="AY89" t="str">
            <v/>
          </cell>
          <cell r="AZ89" t="str">
            <v/>
          </cell>
          <cell r="BA89" t="str">
            <v/>
          </cell>
          <cell r="BB89" t="str">
            <v/>
          </cell>
          <cell r="BC89" t="str">
            <v/>
          </cell>
          <cell r="BD89" t="str">
            <v/>
          </cell>
          <cell r="BE89" t="str">
            <v/>
          </cell>
          <cell r="BF89" t="str">
            <v/>
          </cell>
        </row>
        <row r="90">
          <cell r="B90" t="str">
            <v/>
          </cell>
          <cell r="C90" t="str">
            <v/>
          </cell>
          <cell r="D90" t="str">
            <v/>
          </cell>
          <cell r="I90" t="str">
            <v/>
          </cell>
          <cell r="N90" t="str">
            <v/>
          </cell>
          <cell r="S90" t="str">
            <v/>
          </cell>
          <cell r="X90" t="str">
            <v/>
          </cell>
          <cell r="AC90" t="str">
            <v/>
          </cell>
          <cell r="AH90" t="str">
            <v/>
          </cell>
          <cell r="AM90" t="str">
            <v/>
          </cell>
          <cell r="AR90" t="str">
            <v/>
          </cell>
          <cell r="AX90" t="str">
            <v/>
          </cell>
          <cell r="AY90" t="str">
            <v/>
          </cell>
          <cell r="AZ90" t="str">
            <v/>
          </cell>
          <cell r="BA90" t="str">
            <v/>
          </cell>
          <cell r="BB90" t="str">
            <v/>
          </cell>
          <cell r="BC90" t="str">
            <v/>
          </cell>
          <cell r="BD90" t="str">
            <v/>
          </cell>
          <cell r="BE90" t="str">
            <v/>
          </cell>
          <cell r="BF90" t="str">
            <v/>
          </cell>
        </row>
        <row r="91">
          <cell r="B91" t="str">
            <v/>
          </cell>
          <cell r="C91" t="str">
            <v/>
          </cell>
          <cell r="D91" t="str">
            <v/>
          </cell>
          <cell r="I91" t="str">
            <v/>
          </cell>
          <cell r="N91" t="str">
            <v/>
          </cell>
          <cell r="S91" t="str">
            <v/>
          </cell>
          <cell r="X91" t="str">
            <v/>
          </cell>
          <cell r="AC91" t="str">
            <v/>
          </cell>
          <cell r="AH91" t="str">
            <v/>
          </cell>
          <cell r="AM91" t="str">
            <v/>
          </cell>
          <cell r="AR91" t="str">
            <v/>
          </cell>
          <cell r="AX91" t="str">
            <v/>
          </cell>
          <cell r="AY91" t="str">
            <v/>
          </cell>
          <cell r="AZ91" t="str">
            <v/>
          </cell>
          <cell r="BA91" t="str">
            <v/>
          </cell>
          <cell r="BB91" t="str">
            <v/>
          </cell>
          <cell r="BC91" t="str">
            <v/>
          </cell>
          <cell r="BD91" t="str">
            <v/>
          </cell>
          <cell r="BE91" t="str">
            <v/>
          </cell>
          <cell r="BF91" t="str">
            <v/>
          </cell>
        </row>
        <row r="92">
          <cell r="B92" t="str">
            <v/>
          </cell>
          <cell r="C92" t="str">
            <v/>
          </cell>
          <cell r="D92" t="str">
            <v/>
          </cell>
          <cell r="I92" t="str">
            <v/>
          </cell>
          <cell r="N92" t="str">
            <v/>
          </cell>
          <cell r="S92" t="str">
            <v/>
          </cell>
          <cell r="X92" t="str">
            <v/>
          </cell>
          <cell r="AC92" t="str">
            <v/>
          </cell>
          <cell r="AH92" t="str">
            <v/>
          </cell>
          <cell r="AM92" t="str">
            <v/>
          </cell>
          <cell r="AR92" t="str">
            <v/>
          </cell>
          <cell r="AX92" t="str">
            <v/>
          </cell>
          <cell r="AY92" t="str">
            <v/>
          </cell>
          <cell r="AZ92" t="str">
            <v/>
          </cell>
          <cell r="BA92" t="str">
            <v/>
          </cell>
          <cell r="BB92" t="str">
            <v/>
          </cell>
          <cell r="BC92" t="str">
            <v/>
          </cell>
          <cell r="BD92" t="str">
            <v/>
          </cell>
          <cell r="BE92" t="str">
            <v/>
          </cell>
          <cell r="BF92" t="str">
            <v/>
          </cell>
        </row>
        <row r="93">
          <cell r="B93" t="str">
            <v/>
          </cell>
          <cell r="C93" t="str">
            <v/>
          </cell>
          <cell r="D93" t="str">
            <v/>
          </cell>
          <cell r="I93" t="str">
            <v/>
          </cell>
          <cell r="N93" t="str">
            <v/>
          </cell>
          <cell r="S93" t="str">
            <v/>
          </cell>
          <cell r="X93" t="str">
            <v/>
          </cell>
          <cell r="AC93" t="str">
            <v/>
          </cell>
          <cell r="AH93" t="str">
            <v/>
          </cell>
          <cell r="AM93" t="str">
            <v/>
          </cell>
          <cell r="AR93" t="str">
            <v/>
          </cell>
          <cell r="AX93" t="str">
            <v/>
          </cell>
          <cell r="AY93" t="str">
            <v/>
          </cell>
          <cell r="AZ93" t="str">
            <v/>
          </cell>
          <cell r="BA93" t="str">
            <v/>
          </cell>
          <cell r="BB93" t="str">
            <v/>
          </cell>
          <cell r="BC93" t="str">
            <v/>
          </cell>
          <cell r="BD93" t="str">
            <v/>
          </cell>
          <cell r="BE93" t="str">
            <v/>
          </cell>
          <cell r="BF93" t="str">
            <v/>
          </cell>
        </row>
        <row r="94">
          <cell r="B94" t="str">
            <v/>
          </cell>
          <cell r="C94" t="str">
            <v/>
          </cell>
          <cell r="D94" t="str">
            <v/>
          </cell>
          <cell r="I94" t="str">
            <v/>
          </cell>
          <cell r="N94" t="str">
            <v/>
          </cell>
          <cell r="S94" t="str">
            <v/>
          </cell>
          <cell r="X94" t="str">
            <v/>
          </cell>
          <cell r="AC94" t="str">
            <v/>
          </cell>
          <cell r="AH94" t="str">
            <v/>
          </cell>
          <cell r="AM94" t="str">
            <v/>
          </cell>
          <cell r="AR94" t="str">
            <v/>
          </cell>
          <cell r="AX94" t="str">
            <v/>
          </cell>
          <cell r="AY94" t="str">
            <v/>
          </cell>
          <cell r="AZ94" t="str">
            <v/>
          </cell>
          <cell r="BA94" t="str">
            <v/>
          </cell>
          <cell r="BB94" t="str">
            <v/>
          </cell>
          <cell r="BC94" t="str">
            <v/>
          </cell>
          <cell r="BD94" t="str">
            <v/>
          </cell>
          <cell r="BE94" t="str">
            <v/>
          </cell>
          <cell r="BF94" t="str">
            <v/>
          </cell>
        </row>
        <row r="95">
          <cell r="B95" t="str">
            <v/>
          </cell>
          <cell r="C95" t="str">
            <v/>
          </cell>
          <cell r="D95" t="str">
            <v/>
          </cell>
          <cell r="I95" t="str">
            <v/>
          </cell>
          <cell r="N95" t="str">
            <v/>
          </cell>
          <cell r="S95" t="str">
            <v/>
          </cell>
          <cell r="X95" t="str">
            <v/>
          </cell>
          <cell r="AC95" t="str">
            <v/>
          </cell>
          <cell r="AH95" t="str">
            <v/>
          </cell>
          <cell r="AM95" t="str">
            <v/>
          </cell>
          <cell r="AR95" t="str">
            <v/>
          </cell>
          <cell r="AX95" t="str">
            <v/>
          </cell>
          <cell r="AY95" t="str">
            <v/>
          </cell>
          <cell r="AZ95" t="str">
            <v/>
          </cell>
          <cell r="BA95" t="str">
            <v/>
          </cell>
          <cell r="BB95" t="str">
            <v/>
          </cell>
          <cell r="BC95" t="str">
            <v/>
          </cell>
          <cell r="BD95" t="str">
            <v/>
          </cell>
          <cell r="BE95" t="str">
            <v/>
          </cell>
          <cell r="BF95" t="str">
            <v/>
          </cell>
        </row>
        <row r="96">
          <cell r="B96" t="str">
            <v/>
          </cell>
          <cell r="C96" t="str">
            <v/>
          </cell>
          <cell r="D96" t="str">
            <v/>
          </cell>
          <cell r="I96" t="str">
            <v/>
          </cell>
          <cell r="N96" t="str">
            <v/>
          </cell>
          <cell r="S96" t="str">
            <v/>
          </cell>
          <cell r="X96" t="str">
            <v/>
          </cell>
          <cell r="AC96" t="str">
            <v/>
          </cell>
          <cell r="AH96" t="str">
            <v/>
          </cell>
          <cell r="AM96" t="str">
            <v/>
          </cell>
          <cell r="AR96" t="str">
            <v/>
          </cell>
          <cell r="AX96" t="str">
            <v/>
          </cell>
          <cell r="AY96" t="str">
            <v/>
          </cell>
          <cell r="AZ96" t="str">
            <v/>
          </cell>
          <cell r="BA96" t="str">
            <v/>
          </cell>
          <cell r="BB96" t="str">
            <v/>
          </cell>
          <cell r="BC96" t="str">
            <v/>
          </cell>
          <cell r="BD96" t="str">
            <v/>
          </cell>
          <cell r="BE96" t="str">
            <v/>
          </cell>
          <cell r="BF96" t="str">
            <v/>
          </cell>
        </row>
        <row r="97">
          <cell r="B97" t="str">
            <v/>
          </cell>
          <cell r="C97" t="str">
            <v/>
          </cell>
          <cell r="D97" t="str">
            <v/>
          </cell>
          <cell r="I97" t="str">
            <v/>
          </cell>
          <cell r="N97" t="str">
            <v/>
          </cell>
          <cell r="S97" t="str">
            <v/>
          </cell>
          <cell r="X97" t="str">
            <v/>
          </cell>
          <cell r="AC97" t="str">
            <v/>
          </cell>
          <cell r="AH97" t="str">
            <v/>
          </cell>
          <cell r="AM97" t="str">
            <v/>
          </cell>
          <cell r="AR97" t="str">
            <v/>
          </cell>
          <cell r="AX97" t="str">
            <v/>
          </cell>
          <cell r="AY97" t="str">
            <v/>
          </cell>
          <cell r="AZ97" t="str">
            <v/>
          </cell>
          <cell r="BA97" t="str">
            <v/>
          </cell>
          <cell r="BB97" t="str">
            <v/>
          </cell>
          <cell r="BC97" t="str">
            <v/>
          </cell>
          <cell r="BD97" t="str">
            <v/>
          </cell>
          <cell r="BE97" t="str">
            <v/>
          </cell>
          <cell r="BF97" t="str">
            <v/>
          </cell>
        </row>
        <row r="98">
          <cell r="B98" t="str">
            <v/>
          </cell>
          <cell r="C98" t="str">
            <v/>
          </cell>
          <cell r="D98" t="str">
            <v/>
          </cell>
          <cell r="I98" t="str">
            <v/>
          </cell>
          <cell r="N98" t="str">
            <v/>
          </cell>
          <cell r="S98" t="str">
            <v/>
          </cell>
          <cell r="X98" t="str">
            <v/>
          </cell>
          <cell r="AC98" t="str">
            <v/>
          </cell>
          <cell r="AH98" t="str">
            <v/>
          </cell>
          <cell r="AM98" t="str">
            <v/>
          </cell>
          <cell r="AR98" t="str">
            <v/>
          </cell>
          <cell r="AX98" t="str">
            <v/>
          </cell>
          <cell r="AY98" t="str">
            <v/>
          </cell>
          <cell r="AZ98" t="str">
            <v/>
          </cell>
          <cell r="BA98" t="str">
            <v/>
          </cell>
          <cell r="BB98" t="str">
            <v/>
          </cell>
          <cell r="BC98" t="str">
            <v/>
          </cell>
          <cell r="BD98" t="str">
            <v/>
          </cell>
          <cell r="BE98" t="str">
            <v/>
          </cell>
          <cell r="BF98" t="str">
            <v/>
          </cell>
        </row>
        <row r="99">
          <cell r="B99" t="str">
            <v/>
          </cell>
          <cell r="C99" t="str">
            <v/>
          </cell>
          <cell r="D99" t="str">
            <v/>
          </cell>
          <cell r="I99" t="str">
            <v/>
          </cell>
          <cell r="N99" t="str">
            <v/>
          </cell>
          <cell r="S99" t="str">
            <v/>
          </cell>
          <cell r="X99" t="str">
            <v/>
          </cell>
          <cell r="AC99" t="str">
            <v/>
          </cell>
          <cell r="AH99" t="str">
            <v/>
          </cell>
          <cell r="AM99" t="str">
            <v/>
          </cell>
          <cell r="AR99" t="str">
            <v/>
          </cell>
          <cell r="AX99" t="str">
            <v/>
          </cell>
          <cell r="AY99" t="str">
            <v/>
          </cell>
          <cell r="AZ99" t="str">
            <v/>
          </cell>
          <cell r="BA99" t="str">
            <v/>
          </cell>
          <cell r="BB99" t="str">
            <v/>
          </cell>
          <cell r="BC99" t="str">
            <v/>
          </cell>
          <cell r="BD99" t="str">
            <v/>
          </cell>
          <cell r="BE99" t="str">
            <v/>
          </cell>
          <cell r="BF99" t="str">
            <v/>
          </cell>
        </row>
        <row r="100">
          <cell r="B100" t="str">
            <v/>
          </cell>
          <cell r="C100" t="str">
            <v/>
          </cell>
          <cell r="D100" t="str">
            <v/>
          </cell>
          <cell r="I100" t="str">
            <v/>
          </cell>
          <cell r="N100" t="str">
            <v/>
          </cell>
          <cell r="S100" t="str">
            <v/>
          </cell>
          <cell r="X100" t="str">
            <v/>
          </cell>
          <cell r="AC100" t="str">
            <v/>
          </cell>
          <cell r="AH100" t="str">
            <v/>
          </cell>
          <cell r="AM100" t="str">
            <v/>
          </cell>
          <cell r="AR100" t="str">
            <v/>
          </cell>
          <cell r="AX100" t="str">
            <v/>
          </cell>
          <cell r="AY100" t="str">
            <v/>
          </cell>
          <cell r="AZ100" t="str">
            <v/>
          </cell>
          <cell r="BA100" t="str">
            <v/>
          </cell>
          <cell r="BB100" t="str">
            <v/>
          </cell>
          <cell r="BC100" t="str">
            <v/>
          </cell>
          <cell r="BD100" t="str">
            <v/>
          </cell>
          <cell r="BE100" t="str">
            <v/>
          </cell>
          <cell r="BF100" t="str">
            <v/>
          </cell>
        </row>
        <row r="101">
          <cell r="B101" t="str">
            <v/>
          </cell>
          <cell r="C101" t="str">
            <v/>
          </cell>
          <cell r="D101" t="str">
            <v/>
          </cell>
          <cell r="I101" t="str">
            <v/>
          </cell>
          <cell r="N101" t="str">
            <v/>
          </cell>
          <cell r="S101" t="str">
            <v/>
          </cell>
          <cell r="X101" t="str">
            <v/>
          </cell>
          <cell r="AC101" t="str">
            <v/>
          </cell>
          <cell r="AH101" t="str">
            <v/>
          </cell>
          <cell r="AM101" t="str">
            <v/>
          </cell>
          <cell r="AR101" t="str">
            <v/>
          </cell>
          <cell r="AX101" t="str">
            <v/>
          </cell>
          <cell r="AY101" t="str">
            <v/>
          </cell>
          <cell r="AZ101" t="str">
            <v/>
          </cell>
          <cell r="BA101" t="str">
            <v/>
          </cell>
          <cell r="BB101" t="str">
            <v/>
          </cell>
          <cell r="BC101" t="str">
            <v/>
          </cell>
          <cell r="BD101" t="str">
            <v/>
          </cell>
          <cell r="BE101" t="str">
            <v/>
          </cell>
          <cell r="BF101" t="str">
            <v/>
          </cell>
        </row>
        <row r="102">
          <cell r="B102" t="str">
            <v/>
          </cell>
          <cell r="C102" t="str">
            <v/>
          </cell>
          <cell r="D102" t="str">
            <v/>
          </cell>
          <cell r="I102" t="str">
            <v/>
          </cell>
          <cell r="N102" t="str">
            <v/>
          </cell>
          <cell r="S102" t="str">
            <v/>
          </cell>
          <cell r="X102" t="str">
            <v/>
          </cell>
          <cell r="AC102" t="str">
            <v/>
          </cell>
          <cell r="AH102" t="str">
            <v/>
          </cell>
          <cell r="AM102" t="str">
            <v/>
          </cell>
          <cell r="AR102" t="str">
            <v/>
          </cell>
          <cell r="AX102" t="str">
            <v/>
          </cell>
          <cell r="AY102" t="str">
            <v/>
          </cell>
          <cell r="AZ102" t="str">
            <v/>
          </cell>
          <cell r="BA102" t="str">
            <v/>
          </cell>
          <cell r="BB102" t="str">
            <v/>
          </cell>
          <cell r="BC102" t="str">
            <v/>
          </cell>
          <cell r="BD102" t="str">
            <v/>
          </cell>
          <cell r="BE102" t="str">
            <v/>
          </cell>
          <cell r="BF102" t="str">
            <v/>
          </cell>
        </row>
        <row r="103">
          <cell r="B103" t="str">
            <v/>
          </cell>
          <cell r="C103" t="str">
            <v/>
          </cell>
          <cell r="D103" t="str">
            <v/>
          </cell>
          <cell r="I103" t="str">
            <v/>
          </cell>
          <cell r="N103" t="str">
            <v/>
          </cell>
          <cell r="S103" t="str">
            <v/>
          </cell>
          <cell r="X103" t="str">
            <v/>
          </cell>
          <cell r="AC103" t="str">
            <v/>
          </cell>
          <cell r="AH103" t="str">
            <v/>
          </cell>
          <cell r="AM103" t="str">
            <v/>
          </cell>
          <cell r="AR103" t="str">
            <v/>
          </cell>
          <cell r="AX103" t="str">
            <v/>
          </cell>
          <cell r="AY103" t="str">
            <v/>
          </cell>
          <cell r="AZ103" t="str">
            <v/>
          </cell>
          <cell r="BA103" t="str">
            <v/>
          </cell>
          <cell r="BB103" t="str">
            <v/>
          </cell>
          <cell r="BC103" t="str">
            <v/>
          </cell>
          <cell r="BD103" t="str">
            <v/>
          </cell>
          <cell r="BE103" t="str">
            <v/>
          </cell>
          <cell r="BF103" t="str">
            <v/>
          </cell>
        </row>
        <row r="104">
          <cell r="B104" t="str">
            <v/>
          </cell>
          <cell r="C104" t="str">
            <v/>
          </cell>
          <cell r="D104" t="str">
            <v/>
          </cell>
          <cell r="I104" t="str">
            <v/>
          </cell>
          <cell r="N104" t="str">
            <v/>
          </cell>
          <cell r="S104" t="str">
            <v/>
          </cell>
          <cell r="X104" t="str">
            <v/>
          </cell>
          <cell r="AC104" t="str">
            <v/>
          </cell>
          <cell r="AH104" t="str">
            <v/>
          </cell>
          <cell r="AM104" t="str">
            <v/>
          </cell>
          <cell r="AR104" t="str">
            <v/>
          </cell>
          <cell r="AX104" t="str">
            <v/>
          </cell>
          <cell r="AY104" t="str">
            <v/>
          </cell>
          <cell r="AZ104" t="str">
            <v/>
          </cell>
          <cell r="BA104" t="str">
            <v/>
          </cell>
          <cell r="BB104" t="str">
            <v/>
          </cell>
          <cell r="BC104" t="str">
            <v/>
          </cell>
          <cell r="BD104" t="str">
            <v/>
          </cell>
          <cell r="BE104" t="str">
            <v/>
          </cell>
          <cell r="BF104" t="str">
            <v/>
          </cell>
        </row>
        <row r="105">
          <cell r="B105" t="str">
            <v/>
          </cell>
          <cell r="C105" t="str">
            <v/>
          </cell>
          <cell r="D105" t="str">
            <v/>
          </cell>
          <cell r="I105" t="str">
            <v/>
          </cell>
          <cell r="N105" t="str">
            <v/>
          </cell>
          <cell r="S105" t="str">
            <v/>
          </cell>
          <cell r="X105" t="str">
            <v/>
          </cell>
          <cell r="AC105" t="str">
            <v/>
          </cell>
          <cell r="AH105" t="str">
            <v/>
          </cell>
          <cell r="AM105" t="str">
            <v/>
          </cell>
          <cell r="AR105" t="str">
            <v/>
          </cell>
          <cell r="AX105" t="str">
            <v/>
          </cell>
          <cell r="AY105" t="str">
            <v/>
          </cell>
          <cell r="AZ105" t="str">
            <v/>
          </cell>
          <cell r="BA105" t="str">
            <v/>
          </cell>
          <cell r="BB105" t="str">
            <v/>
          </cell>
          <cell r="BC105" t="str">
            <v/>
          </cell>
          <cell r="BD105" t="str">
            <v/>
          </cell>
          <cell r="BE105" t="str">
            <v/>
          </cell>
          <cell r="BF105" t="str">
            <v/>
          </cell>
        </row>
        <row r="106">
          <cell r="B106" t="str">
            <v/>
          </cell>
          <cell r="C106" t="str">
            <v/>
          </cell>
          <cell r="D106" t="str">
            <v/>
          </cell>
          <cell r="I106" t="str">
            <v/>
          </cell>
          <cell r="N106" t="str">
            <v/>
          </cell>
          <cell r="S106" t="str">
            <v/>
          </cell>
          <cell r="X106" t="str">
            <v/>
          </cell>
          <cell r="AC106" t="str">
            <v/>
          </cell>
          <cell r="AH106" t="str">
            <v/>
          </cell>
          <cell r="AM106" t="str">
            <v/>
          </cell>
          <cell r="AR106" t="str">
            <v/>
          </cell>
          <cell r="AX106" t="str">
            <v/>
          </cell>
          <cell r="AY106" t="str">
            <v/>
          </cell>
          <cell r="AZ106" t="str">
            <v/>
          </cell>
          <cell r="BA106" t="str">
            <v/>
          </cell>
          <cell r="BB106" t="str">
            <v/>
          </cell>
          <cell r="BC106" t="str">
            <v/>
          </cell>
          <cell r="BD106" t="str">
            <v/>
          </cell>
          <cell r="BE106" t="str">
            <v/>
          </cell>
          <cell r="BF106" t="str">
            <v/>
          </cell>
        </row>
        <row r="107">
          <cell r="B107" t="str">
            <v/>
          </cell>
          <cell r="C107" t="str">
            <v/>
          </cell>
          <cell r="D107" t="str">
            <v/>
          </cell>
          <cell r="I107" t="str">
            <v/>
          </cell>
          <cell r="N107" t="str">
            <v/>
          </cell>
          <cell r="S107" t="str">
            <v/>
          </cell>
          <cell r="X107" t="str">
            <v/>
          </cell>
          <cell r="AC107" t="str">
            <v/>
          </cell>
          <cell r="AH107" t="str">
            <v/>
          </cell>
          <cell r="AM107" t="str">
            <v/>
          </cell>
          <cell r="AR107" t="str">
            <v/>
          </cell>
          <cell r="AX107" t="str">
            <v/>
          </cell>
          <cell r="AY107" t="str">
            <v/>
          </cell>
          <cell r="AZ107" t="str">
            <v/>
          </cell>
          <cell r="BA107" t="str">
            <v/>
          </cell>
          <cell r="BB107" t="str">
            <v/>
          </cell>
          <cell r="BC107" t="str">
            <v/>
          </cell>
          <cell r="BD107" t="str">
            <v/>
          </cell>
          <cell r="BE107" t="str">
            <v/>
          </cell>
          <cell r="BF107" t="str">
            <v/>
          </cell>
        </row>
        <row r="108">
          <cell r="B108" t="str">
            <v/>
          </cell>
          <cell r="C108" t="str">
            <v/>
          </cell>
          <cell r="D108" t="str">
            <v/>
          </cell>
          <cell r="I108" t="str">
            <v/>
          </cell>
          <cell r="N108" t="str">
            <v/>
          </cell>
          <cell r="S108" t="str">
            <v/>
          </cell>
          <cell r="X108" t="str">
            <v/>
          </cell>
          <cell r="AC108" t="str">
            <v/>
          </cell>
          <cell r="AH108" t="str">
            <v/>
          </cell>
          <cell r="AM108" t="str">
            <v/>
          </cell>
          <cell r="AR108" t="str">
            <v/>
          </cell>
          <cell r="AX108" t="str">
            <v/>
          </cell>
          <cell r="AY108" t="str">
            <v/>
          </cell>
          <cell r="AZ108" t="str">
            <v/>
          </cell>
          <cell r="BA108" t="str">
            <v/>
          </cell>
          <cell r="BB108" t="str">
            <v/>
          </cell>
          <cell r="BC108" t="str">
            <v/>
          </cell>
          <cell r="BD108" t="str">
            <v/>
          </cell>
          <cell r="BE108" t="str">
            <v/>
          </cell>
          <cell r="BF108" t="str">
            <v/>
          </cell>
        </row>
        <row r="109">
          <cell r="B109" t="str">
            <v/>
          </cell>
          <cell r="C109" t="str">
            <v/>
          </cell>
          <cell r="D109" t="str">
            <v/>
          </cell>
          <cell r="I109" t="str">
            <v/>
          </cell>
          <cell r="N109" t="str">
            <v/>
          </cell>
          <cell r="S109" t="str">
            <v/>
          </cell>
          <cell r="X109" t="str">
            <v/>
          </cell>
          <cell r="AC109" t="str">
            <v/>
          </cell>
          <cell r="AH109" t="str">
            <v/>
          </cell>
          <cell r="AM109" t="str">
            <v/>
          </cell>
          <cell r="AR109" t="str">
            <v/>
          </cell>
          <cell r="AX109" t="str">
            <v/>
          </cell>
          <cell r="AY109" t="str">
            <v/>
          </cell>
          <cell r="AZ109" t="str">
            <v/>
          </cell>
          <cell r="BA109" t="str">
            <v/>
          </cell>
          <cell r="BB109" t="str">
            <v/>
          </cell>
          <cell r="BC109" t="str">
            <v/>
          </cell>
          <cell r="BD109" t="str">
            <v/>
          </cell>
          <cell r="BE109" t="str">
            <v/>
          </cell>
          <cell r="BF109" t="str">
            <v/>
          </cell>
        </row>
        <row r="110">
          <cell r="B110" t="str">
            <v/>
          </cell>
          <cell r="C110" t="str">
            <v/>
          </cell>
          <cell r="D110" t="str">
            <v/>
          </cell>
          <cell r="I110" t="str">
            <v/>
          </cell>
          <cell r="N110" t="str">
            <v/>
          </cell>
          <cell r="S110" t="str">
            <v/>
          </cell>
          <cell r="X110" t="str">
            <v/>
          </cell>
          <cell r="AC110" t="str">
            <v/>
          </cell>
          <cell r="AH110" t="str">
            <v/>
          </cell>
          <cell r="AM110" t="str">
            <v/>
          </cell>
          <cell r="AR110" t="str">
            <v/>
          </cell>
          <cell r="AX110" t="str">
            <v/>
          </cell>
          <cell r="AY110" t="str">
            <v/>
          </cell>
          <cell r="AZ110" t="str">
            <v/>
          </cell>
          <cell r="BA110" t="str">
            <v/>
          </cell>
          <cell r="BB110" t="str">
            <v/>
          </cell>
          <cell r="BC110" t="str">
            <v/>
          </cell>
          <cell r="BD110" t="str">
            <v/>
          </cell>
          <cell r="BE110" t="str">
            <v/>
          </cell>
          <cell r="BF110" t="str">
            <v/>
          </cell>
        </row>
        <row r="111">
          <cell r="B111" t="str">
            <v/>
          </cell>
          <cell r="C111" t="str">
            <v/>
          </cell>
          <cell r="D111" t="str">
            <v/>
          </cell>
          <cell r="I111" t="str">
            <v/>
          </cell>
          <cell r="N111" t="str">
            <v/>
          </cell>
          <cell r="S111" t="str">
            <v/>
          </cell>
          <cell r="X111" t="str">
            <v/>
          </cell>
          <cell r="AC111" t="str">
            <v/>
          </cell>
          <cell r="AH111" t="str">
            <v/>
          </cell>
          <cell r="AM111" t="str">
            <v/>
          </cell>
          <cell r="AR111" t="str">
            <v/>
          </cell>
          <cell r="AX111" t="str">
            <v/>
          </cell>
          <cell r="AY111" t="str">
            <v/>
          </cell>
          <cell r="AZ111" t="str">
            <v/>
          </cell>
          <cell r="BA111" t="str">
            <v/>
          </cell>
          <cell r="BB111" t="str">
            <v/>
          </cell>
          <cell r="BC111" t="str">
            <v/>
          </cell>
          <cell r="BD111" t="str">
            <v/>
          </cell>
          <cell r="BE111" t="str">
            <v/>
          </cell>
          <cell r="BF111" t="str">
            <v/>
          </cell>
        </row>
        <row r="112">
          <cell r="B112" t="str">
            <v/>
          </cell>
          <cell r="C112" t="str">
            <v/>
          </cell>
          <cell r="D112" t="str">
            <v/>
          </cell>
          <cell r="I112" t="str">
            <v/>
          </cell>
          <cell r="N112" t="str">
            <v/>
          </cell>
          <cell r="S112" t="str">
            <v/>
          </cell>
          <cell r="X112" t="str">
            <v/>
          </cell>
          <cell r="AC112" t="str">
            <v/>
          </cell>
          <cell r="AH112" t="str">
            <v/>
          </cell>
          <cell r="AM112" t="str">
            <v/>
          </cell>
          <cell r="AR112" t="str">
            <v/>
          </cell>
          <cell r="AX112" t="str">
            <v/>
          </cell>
          <cell r="AY112" t="str">
            <v/>
          </cell>
          <cell r="AZ112" t="str">
            <v/>
          </cell>
          <cell r="BA112" t="str">
            <v/>
          </cell>
          <cell r="BB112" t="str">
            <v/>
          </cell>
          <cell r="BC112" t="str">
            <v/>
          </cell>
          <cell r="BD112" t="str">
            <v/>
          </cell>
          <cell r="BE112" t="str">
            <v/>
          </cell>
          <cell r="BF112" t="str">
            <v/>
          </cell>
        </row>
        <row r="113">
          <cell r="B113" t="str">
            <v/>
          </cell>
          <cell r="C113" t="str">
            <v/>
          </cell>
          <cell r="D113" t="str">
            <v/>
          </cell>
          <cell r="I113" t="str">
            <v/>
          </cell>
          <cell r="N113" t="str">
            <v/>
          </cell>
          <cell r="S113" t="str">
            <v/>
          </cell>
          <cell r="X113" t="str">
            <v/>
          </cell>
          <cell r="AC113" t="str">
            <v/>
          </cell>
          <cell r="AH113" t="str">
            <v/>
          </cell>
          <cell r="AM113" t="str">
            <v/>
          </cell>
          <cell r="AR113" t="str">
            <v/>
          </cell>
          <cell r="AX113" t="str">
            <v/>
          </cell>
          <cell r="AY113" t="str">
            <v/>
          </cell>
          <cell r="AZ113" t="str">
            <v/>
          </cell>
          <cell r="BA113" t="str">
            <v/>
          </cell>
          <cell r="BB113" t="str">
            <v/>
          </cell>
          <cell r="BC113" t="str">
            <v/>
          </cell>
          <cell r="BD113" t="str">
            <v/>
          </cell>
          <cell r="BE113" t="str">
            <v/>
          </cell>
          <cell r="BF113" t="str">
            <v/>
          </cell>
        </row>
        <row r="114">
          <cell r="B114" t="str">
            <v/>
          </cell>
          <cell r="C114" t="str">
            <v/>
          </cell>
          <cell r="D114" t="str">
            <v/>
          </cell>
          <cell r="I114" t="str">
            <v/>
          </cell>
          <cell r="N114" t="str">
            <v/>
          </cell>
          <cell r="S114" t="str">
            <v/>
          </cell>
          <cell r="X114" t="str">
            <v/>
          </cell>
          <cell r="AC114" t="str">
            <v/>
          </cell>
          <cell r="AH114" t="str">
            <v/>
          </cell>
          <cell r="AM114" t="str">
            <v/>
          </cell>
          <cell r="AR114" t="str">
            <v/>
          </cell>
          <cell r="AX114" t="str">
            <v/>
          </cell>
          <cell r="AY114" t="str">
            <v/>
          </cell>
          <cell r="AZ114" t="str">
            <v/>
          </cell>
          <cell r="BA114" t="str">
            <v/>
          </cell>
          <cell r="BB114" t="str">
            <v/>
          </cell>
          <cell r="BC114" t="str">
            <v/>
          </cell>
          <cell r="BD114" t="str">
            <v/>
          </cell>
          <cell r="BE114" t="str">
            <v/>
          </cell>
          <cell r="BF114" t="str">
            <v/>
          </cell>
        </row>
        <row r="115">
          <cell r="B115" t="str">
            <v/>
          </cell>
          <cell r="C115" t="str">
            <v/>
          </cell>
          <cell r="D115" t="str">
            <v/>
          </cell>
          <cell r="I115" t="str">
            <v/>
          </cell>
          <cell r="N115" t="str">
            <v/>
          </cell>
          <cell r="S115" t="str">
            <v/>
          </cell>
          <cell r="X115" t="str">
            <v/>
          </cell>
          <cell r="AC115" t="str">
            <v/>
          </cell>
          <cell r="AH115" t="str">
            <v/>
          </cell>
          <cell r="AM115" t="str">
            <v/>
          </cell>
          <cell r="AR115" t="str">
            <v/>
          </cell>
          <cell r="AX115" t="str">
            <v/>
          </cell>
          <cell r="AY115" t="str">
            <v/>
          </cell>
          <cell r="AZ115" t="str">
            <v/>
          </cell>
          <cell r="BA115" t="str">
            <v/>
          </cell>
          <cell r="BB115" t="str">
            <v/>
          </cell>
          <cell r="BC115" t="str">
            <v/>
          </cell>
          <cell r="BD115" t="str">
            <v/>
          </cell>
          <cell r="BE115" t="str">
            <v/>
          </cell>
          <cell r="BF115" t="str">
            <v/>
          </cell>
        </row>
        <row r="116">
          <cell r="B116" t="str">
            <v/>
          </cell>
          <cell r="C116" t="str">
            <v/>
          </cell>
          <cell r="D116" t="str">
            <v/>
          </cell>
          <cell r="I116" t="str">
            <v/>
          </cell>
          <cell r="N116" t="str">
            <v/>
          </cell>
          <cell r="S116" t="str">
            <v/>
          </cell>
          <cell r="X116" t="str">
            <v/>
          </cell>
          <cell r="AC116" t="str">
            <v/>
          </cell>
          <cell r="AH116" t="str">
            <v/>
          </cell>
          <cell r="AM116" t="str">
            <v/>
          </cell>
          <cell r="AR116" t="str">
            <v/>
          </cell>
          <cell r="AX116" t="str">
            <v/>
          </cell>
          <cell r="AY116" t="str">
            <v/>
          </cell>
          <cell r="AZ116" t="str">
            <v/>
          </cell>
          <cell r="BA116" t="str">
            <v/>
          </cell>
          <cell r="BB116" t="str">
            <v/>
          </cell>
          <cell r="BC116" t="str">
            <v/>
          </cell>
          <cell r="BD116" t="str">
            <v/>
          </cell>
          <cell r="BE116" t="str">
            <v/>
          </cell>
          <cell r="BF116" t="str">
            <v/>
          </cell>
        </row>
        <row r="117">
          <cell r="B117" t="str">
            <v/>
          </cell>
          <cell r="C117" t="str">
            <v/>
          </cell>
          <cell r="D117" t="str">
            <v/>
          </cell>
          <cell r="I117" t="str">
            <v/>
          </cell>
          <cell r="N117" t="str">
            <v/>
          </cell>
          <cell r="S117" t="str">
            <v/>
          </cell>
          <cell r="X117" t="str">
            <v/>
          </cell>
          <cell r="AC117" t="str">
            <v/>
          </cell>
          <cell r="AH117" t="str">
            <v/>
          </cell>
          <cell r="AM117" t="str">
            <v/>
          </cell>
          <cell r="AR117" t="str">
            <v/>
          </cell>
          <cell r="AX117" t="str">
            <v/>
          </cell>
          <cell r="AY117" t="str">
            <v/>
          </cell>
          <cell r="AZ117" t="str">
            <v/>
          </cell>
          <cell r="BA117" t="str">
            <v/>
          </cell>
          <cell r="BB117" t="str">
            <v/>
          </cell>
          <cell r="BC117" t="str">
            <v/>
          </cell>
          <cell r="BD117" t="str">
            <v/>
          </cell>
          <cell r="BE117" t="str">
            <v/>
          </cell>
          <cell r="BF117" t="str">
            <v/>
          </cell>
        </row>
        <row r="118">
          <cell r="B118" t="str">
            <v/>
          </cell>
          <cell r="C118" t="str">
            <v/>
          </cell>
          <cell r="D118" t="str">
            <v/>
          </cell>
          <cell r="I118" t="str">
            <v/>
          </cell>
          <cell r="N118" t="str">
            <v/>
          </cell>
          <cell r="S118" t="str">
            <v/>
          </cell>
          <cell r="X118" t="str">
            <v/>
          </cell>
          <cell r="AC118" t="str">
            <v/>
          </cell>
          <cell r="AH118" t="str">
            <v/>
          </cell>
          <cell r="AM118" t="str">
            <v/>
          </cell>
          <cell r="AR118" t="str">
            <v/>
          </cell>
          <cell r="AX118" t="str">
            <v/>
          </cell>
          <cell r="AY118" t="str">
            <v/>
          </cell>
          <cell r="AZ118" t="str">
            <v/>
          </cell>
          <cell r="BA118" t="str">
            <v/>
          </cell>
          <cell r="BB118" t="str">
            <v/>
          </cell>
          <cell r="BC118" t="str">
            <v/>
          </cell>
          <cell r="BD118" t="str">
            <v/>
          </cell>
          <cell r="BE118" t="str">
            <v/>
          </cell>
          <cell r="BF118" t="str">
            <v/>
          </cell>
        </row>
        <row r="119">
          <cell r="B119" t="str">
            <v/>
          </cell>
          <cell r="C119" t="str">
            <v/>
          </cell>
          <cell r="D119" t="str">
            <v/>
          </cell>
          <cell r="I119" t="str">
            <v/>
          </cell>
          <cell r="N119" t="str">
            <v/>
          </cell>
          <cell r="S119" t="str">
            <v/>
          </cell>
          <cell r="X119" t="str">
            <v/>
          </cell>
          <cell r="AC119" t="str">
            <v/>
          </cell>
          <cell r="AH119" t="str">
            <v/>
          </cell>
          <cell r="AM119" t="str">
            <v/>
          </cell>
          <cell r="AR119" t="str">
            <v/>
          </cell>
          <cell r="AX119" t="str">
            <v/>
          </cell>
          <cell r="AY119" t="str">
            <v/>
          </cell>
          <cell r="AZ119" t="str">
            <v/>
          </cell>
          <cell r="BA119" t="str">
            <v/>
          </cell>
          <cell r="BB119" t="str">
            <v/>
          </cell>
          <cell r="BC119" t="str">
            <v/>
          </cell>
          <cell r="BD119" t="str">
            <v/>
          </cell>
          <cell r="BE119" t="str">
            <v/>
          </cell>
          <cell r="BF119" t="str">
            <v/>
          </cell>
        </row>
        <row r="120">
          <cell r="B120" t="str">
            <v/>
          </cell>
          <cell r="C120" t="str">
            <v/>
          </cell>
          <cell r="D120" t="str">
            <v/>
          </cell>
          <cell r="I120" t="str">
            <v/>
          </cell>
          <cell r="N120" t="str">
            <v/>
          </cell>
          <cell r="S120" t="str">
            <v/>
          </cell>
          <cell r="X120" t="str">
            <v/>
          </cell>
          <cell r="AC120" t="str">
            <v/>
          </cell>
          <cell r="AH120" t="str">
            <v/>
          </cell>
          <cell r="AM120" t="str">
            <v/>
          </cell>
          <cell r="AR120" t="str">
            <v/>
          </cell>
          <cell r="AX120" t="str">
            <v/>
          </cell>
          <cell r="AY120" t="str">
            <v/>
          </cell>
          <cell r="AZ120" t="str">
            <v/>
          </cell>
          <cell r="BA120" t="str">
            <v/>
          </cell>
          <cell r="BB120" t="str">
            <v/>
          </cell>
          <cell r="BC120" t="str">
            <v/>
          </cell>
          <cell r="BD120" t="str">
            <v/>
          </cell>
          <cell r="BE120" t="str">
            <v/>
          </cell>
          <cell r="BF120" t="str">
            <v/>
          </cell>
        </row>
        <row r="121">
          <cell r="B121" t="str">
            <v/>
          </cell>
          <cell r="C121" t="str">
            <v/>
          </cell>
          <cell r="D121" t="str">
            <v/>
          </cell>
          <cell r="I121" t="str">
            <v/>
          </cell>
          <cell r="N121" t="str">
            <v/>
          </cell>
          <cell r="S121" t="str">
            <v/>
          </cell>
          <cell r="X121" t="str">
            <v/>
          </cell>
          <cell r="AC121" t="str">
            <v/>
          </cell>
          <cell r="AH121" t="str">
            <v/>
          </cell>
          <cell r="AM121" t="str">
            <v/>
          </cell>
          <cell r="AR121" t="str">
            <v/>
          </cell>
          <cell r="AX121" t="str">
            <v/>
          </cell>
          <cell r="AY121" t="str">
            <v/>
          </cell>
          <cell r="AZ121" t="str">
            <v/>
          </cell>
          <cell r="BA121" t="str">
            <v/>
          </cell>
          <cell r="BB121" t="str">
            <v/>
          </cell>
          <cell r="BC121" t="str">
            <v/>
          </cell>
          <cell r="BD121" t="str">
            <v/>
          </cell>
          <cell r="BE121" t="str">
            <v/>
          </cell>
          <cell r="BF121" t="str">
            <v/>
          </cell>
        </row>
        <row r="122">
          <cell r="B122" t="str">
            <v/>
          </cell>
          <cell r="C122" t="str">
            <v/>
          </cell>
          <cell r="D122" t="str">
            <v/>
          </cell>
          <cell r="I122" t="str">
            <v/>
          </cell>
          <cell r="N122" t="str">
            <v/>
          </cell>
          <cell r="S122" t="str">
            <v/>
          </cell>
          <cell r="X122" t="str">
            <v/>
          </cell>
          <cell r="AC122" t="str">
            <v/>
          </cell>
          <cell r="AH122" t="str">
            <v/>
          </cell>
          <cell r="AM122" t="str">
            <v/>
          </cell>
          <cell r="AR122" t="str">
            <v/>
          </cell>
          <cell r="AX122" t="str">
            <v/>
          </cell>
          <cell r="AY122" t="str">
            <v/>
          </cell>
          <cell r="AZ122" t="str">
            <v/>
          </cell>
          <cell r="BA122" t="str">
            <v/>
          </cell>
          <cell r="BB122" t="str">
            <v/>
          </cell>
          <cell r="BC122" t="str">
            <v/>
          </cell>
          <cell r="BD122" t="str">
            <v/>
          </cell>
          <cell r="BE122" t="str">
            <v/>
          </cell>
          <cell r="BF122" t="str">
            <v/>
          </cell>
        </row>
        <row r="123">
          <cell r="B123" t="str">
            <v/>
          </cell>
          <cell r="C123" t="str">
            <v/>
          </cell>
          <cell r="D123" t="str">
            <v/>
          </cell>
          <cell r="I123" t="str">
            <v/>
          </cell>
          <cell r="N123" t="str">
            <v/>
          </cell>
          <cell r="S123" t="str">
            <v/>
          </cell>
          <cell r="X123" t="str">
            <v/>
          </cell>
          <cell r="AC123" t="str">
            <v/>
          </cell>
          <cell r="AH123" t="str">
            <v/>
          </cell>
          <cell r="AM123" t="str">
            <v/>
          </cell>
          <cell r="AR123" t="str">
            <v/>
          </cell>
          <cell r="AX123" t="str">
            <v/>
          </cell>
          <cell r="AY123" t="str">
            <v/>
          </cell>
          <cell r="AZ123" t="str">
            <v/>
          </cell>
          <cell r="BA123" t="str">
            <v/>
          </cell>
          <cell r="BB123" t="str">
            <v/>
          </cell>
          <cell r="BC123" t="str">
            <v/>
          </cell>
          <cell r="BD123" t="str">
            <v/>
          </cell>
          <cell r="BE123" t="str">
            <v/>
          </cell>
          <cell r="BF123" t="str">
            <v/>
          </cell>
        </row>
        <row r="124">
          <cell r="B124" t="str">
            <v/>
          </cell>
          <cell r="C124" t="str">
            <v/>
          </cell>
          <cell r="D124" t="str">
            <v/>
          </cell>
          <cell r="I124" t="str">
            <v/>
          </cell>
          <cell r="N124" t="str">
            <v/>
          </cell>
          <cell r="S124" t="str">
            <v/>
          </cell>
          <cell r="X124" t="str">
            <v/>
          </cell>
          <cell r="AC124" t="str">
            <v/>
          </cell>
          <cell r="AH124" t="str">
            <v/>
          </cell>
          <cell r="AM124" t="str">
            <v/>
          </cell>
          <cell r="AR124" t="str">
            <v/>
          </cell>
          <cell r="AX124" t="str">
            <v/>
          </cell>
          <cell r="AY124" t="str">
            <v/>
          </cell>
          <cell r="AZ124" t="str">
            <v/>
          </cell>
          <cell r="BA124" t="str">
            <v/>
          </cell>
          <cell r="BB124" t="str">
            <v/>
          </cell>
          <cell r="BC124" t="str">
            <v/>
          </cell>
          <cell r="BD124" t="str">
            <v/>
          </cell>
          <cell r="BE124" t="str">
            <v/>
          </cell>
          <cell r="BF124" t="str">
            <v/>
          </cell>
        </row>
        <row r="125">
          <cell r="B125" t="str">
            <v/>
          </cell>
          <cell r="C125" t="str">
            <v/>
          </cell>
          <cell r="D125" t="str">
            <v/>
          </cell>
          <cell r="I125" t="str">
            <v/>
          </cell>
          <cell r="N125" t="str">
            <v/>
          </cell>
          <cell r="S125" t="str">
            <v/>
          </cell>
          <cell r="X125" t="str">
            <v/>
          </cell>
          <cell r="AC125" t="str">
            <v/>
          </cell>
          <cell r="AH125" t="str">
            <v/>
          </cell>
          <cell r="AM125" t="str">
            <v/>
          </cell>
          <cell r="AR125" t="str">
            <v/>
          </cell>
          <cell r="AX125" t="str">
            <v/>
          </cell>
          <cell r="AY125" t="str">
            <v/>
          </cell>
          <cell r="AZ125" t="str">
            <v/>
          </cell>
          <cell r="BA125" t="str">
            <v/>
          </cell>
          <cell r="BB125" t="str">
            <v/>
          </cell>
          <cell r="BC125" t="str">
            <v/>
          </cell>
          <cell r="BD125" t="str">
            <v/>
          </cell>
          <cell r="BE125" t="str">
            <v/>
          </cell>
          <cell r="BF125" t="str">
            <v/>
          </cell>
        </row>
        <row r="126">
          <cell r="B126" t="str">
            <v/>
          </cell>
          <cell r="C126" t="str">
            <v/>
          </cell>
          <cell r="D126" t="str">
            <v/>
          </cell>
          <cell r="I126" t="str">
            <v/>
          </cell>
          <cell r="N126" t="str">
            <v/>
          </cell>
          <cell r="S126" t="str">
            <v/>
          </cell>
          <cell r="X126" t="str">
            <v/>
          </cell>
          <cell r="AC126" t="str">
            <v/>
          </cell>
          <cell r="AH126" t="str">
            <v/>
          </cell>
          <cell r="AM126" t="str">
            <v/>
          </cell>
          <cell r="AR126" t="str">
            <v/>
          </cell>
          <cell r="AX126" t="str">
            <v/>
          </cell>
          <cell r="AY126" t="str">
            <v/>
          </cell>
          <cell r="AZ126" t="str">
            <v/>
          </cell>
          <cell r="BA126" t="str">
            <v/>
          </cell>
          <cell r="BB126" t="str">
            <v/>
          </cell>
          <cell r="BC126" t="str">
            <v/>
          </cell>
          <cell r="BD126" t="str">
            <v/>
          </cell>
          <cell r="BE126" t="str">
            <v/>
          </cell>
          <cell r="BF126" t="str">
            <v/>
          </cell>
        </row>
        <row r="127">
          <cell r="B127" t="str">
            <v/>
          </cell>
          <cell r="C127" t="str">
            <v/>
          </cell>
          <cell r="D127" t="str">
            <v/>
          </cell>
          <cell r="I127" t="str">
            <v/>
          </cell>
          <cell r="N127" t="str">
            <v/>
          </cell>
          <cell r="S127" t="str">
            <v/>
          </cell>
          <cell r="X127" t="str">
            <v/>
          </cell>
          <cell r="AC127" t="str">
            <v/>
          </cell>
          <cell r="AH127" t="str">
            <v/>
          </cell>
          <cell r="AM127" t="str">
            <v/>
          </cell>
          <cell r="AR127" t="str">
            <v/>
          </cell>
          <cell r="AX127" t="str">
            <v/>
          </cell>
          <cell r="AY127" t="str">
            <v/>
          </cell>
          <cell r="AZ127" t="str">
            <v/>
          </cell>
          <cell r="BA127" t="str">
            <v/>
          </cell>
          <cell r="BB127" t="str">
            <v/>
          </cell>
          <cell r="BC127" t="str">
            <v/>
          </cell>
          <cell r="BD127" t="str">
            <v/>
          </cell>
          <cell r="BE127" t="str">
            <v/>
          </cell>
          <cell r="BF127" t="str">
            <v/>
          </cell>
        </row>
        <row r="128">
          <cell r="B128" t="str">
            <v/>
          </cell>
          <cell r="C128" t="str">
            <v/>
          </cell>
          <cell r="D128" t="str">
            <v/>
          </cell>
          <cell r="I128" t="str">
            <v/>
          </cell>
          <cell r="N128" t="str">
            <v/>
          </cell>
          <cell r="S128" t="str">
            <v/>
          </cell>
          <cell r="X128" t="str">
            <v/>
          </cell>
          <cell r="AC128" t="str">
            <v/>
          </cell>
          <cell r="AH128" t="str">
            <v/>
          </cell>
          <cell r="AM128" t="str">
            <v/>
          </cell>
          <cell r="AR128" t="str">
            <v/>
          </cell>
          <cell r="AX128" t="str">
            <v/>
          </cell>
          <cell r="AY128" t="str">
            <v/>
          </cell>
          <cell r="AZ128" t="str">
            <v/>
          </cell>
          <cell r="BA128" t="str">
            <v/>
          </cell>
          <cell r="BB128" t="str">
            <v/>
          </cell>
          <cell r="BC128" t="str">
            <v/>
          </cell>
          <cell r="BD128" t="str">
            <v/>
          </cell>
          <cell r="BE128" t="str">
            <v/>
          </cell>
          <cell r="BF128" t="str">
            <v/>
          </cell>
        </row>
        <row r="129">
          <cell r="B129" t="str">
            <v/>
          </cell>
          <cell r="C129" t="str">
            <v/>
          </cell>
          <cell r="D129" t="str">
            <v/>
          </cell>
          <cell r="I129" t="str">
            <v/>
          </cell>
          <cell r="N129" t="str">
            <v/>
          </cell>
          <cell r="S129" t="str">
            <v/>
          </cell>
          <cell r="X129" t="str">
            <v/>
          </cell>
          <cell r="AC129" t="str">
            <v/>
          </cell>
          <cell r="AH129" t="str">
            <v/>
          </cell>
          <cell r="AM129" t="str">
            <v/>
          </cell>
          <cell r="AR129" t="str">
            <v/>
          </cell>
          <cell r="AX129" t="str">
            <v/>
          </cell>
          <cell r="AY129" t="str">
            <v/>
          </cell>
          <cell r="AZ129" t="str">
            <v/>
          </cell>
          <cell r="BA129" t="str">
            <v/>
          </cell>
          <cell r="BB129" t="str">
            <v/>
          </cell>
          <cell r="BC129" t="str">
            <v/>
          </cell>
          <cell r="BD129" t="str">
            <v/>
          </cell>
          <cell r="BE129" t="str">
            <v/>
          </cell>
          <cell r="BF129" t="str">
            <v/>
          </cell>
        </row>
        <row r="130">
          <cell r="B130" t="str">
            <v/>
          </cell>
          <cell r="C130" t="str">
            <v/>
          </cell>
          <cell r="D130" t="str">
            <v/>
          </cell>
          <cell r="I130" t="str">
            <v/>
          </cell>
          <cell r="N130" t="str">
            <v/>
          </cell>
          <cell r="S130" t="str">
            <v/>
          </cell>
          <cell r="X130" t="str">
            <v/>
          </cell>
          <cell r="AC130" t="str">
            <v/>
          </cell>
          <cell r="AH130" t="str">
            <v/>
          </cell>
          <cell r="AM130" t="str">
            <v/>
          </cell>
          <cell r="AR130" t="str">
            <v/>
          </cell>
          <cell r="AX130" t="str">
            <v/>
          </cell>
          <cell r="AY130" t="str">
            <v/>
          </cell>
          <cell r="AZ130" t="str">
            <v/>
          </cell>
          <cell r="BA130" t="str">
            <v/>
          </cell>
          <cell r="BB130" t="str">
            <v/>
          </cell>
          <cell r="BC130" t="str">
            <v/>
          </cell>
          <cell r="BD130" t="str">
            <v/>
          </cell>
          <cell r="BE130" t="str">
            <v/>
          </cell>
          <cell r="BF130" t="str">
            <v/>
          </cell>
        </row>
        <row r="131">
          <cell r="B131" t="str">
            <v/>
          </cell>
          <cell r="C131" t="str">
            <v/>
          </cell>
          <cell r="D131" t="str">
            <v/>
          </cell>
          <cell r="I131" t="str">
            <v/>
          </cell>
          <cell r="N131" t="str">
            <v/>
          </cell>
          <cell r="S131" t="str">
            <v/>
          </cell>
          <cell r="X131" t="str">
            <v/>
          </cell>
          <cell r="AC131" t="str">
            <v/>
          </cell>
          <cell r="AH131" t="str">
            <v/>
          </cell>
          <cell r="AM131" t="str">
            <v/>
          </cell>
          <cell r="AR131" t="str">
            <v/>
          </cell>
          <cell r="AX131" t="str">
            <v/>
          </cell>
          <cell r="AY131" t="str">
            <v/>
          </cell>
          <cell r="AZ131" t="str">
            <v/>
          </cell>
          <cell r="BA131" t="str">
            <v/>
          </cell>
          <cell r="BB131" t="str">
            <v/>
          </cell>
          <cell r="BC131" t="str">
            <v/>
          </cell>
          <cell r="BD131" t="str">
            <v/>
          </cell>
          <cell r="BE131" t="str">
            <v/>
          </cell>
          <cell r="BF131" t="str">
            <v/>
          </cell>
        </row>
        <row r="132">
          <cell r="B132" t="str">
            <v/>
          </cell>
          <cell r="C132" t="str">
            <v/>
          </cell>
          <cell r="D132" t="str">
            <v/>
          </cell>
          <cell r="I132" t="str">
            <v/>
          </cell>
          <cell r="N132" t="str">
            <v/>
          </cell>
          <cell r="S132" t="str">
            <v/>
          </cell>
          <cell r="X132" t="str">
            <v/>
          </cell>
          <cell r="AC132" t="str">
            <v/>
          </cell>
          <cell r="AH132" t="str">
            <v/>
          </cell>
          <cell r="AM132" t="str">
            <v/>
          </cell>
          <cell r="AR132" t="str">
            <v/>
          </cell>
          <cell r="AX132" t="str">
            <v/>
          </cell>
          <cell r="AY132" t="str">
            <v/>
          </cell>
          <cell r="AZ132" t="str">
            <v/>
          </cell>
          <cell r="BA132" t="str">
            <v/>
          </cell>
          <cell r="BB132" t="str">
            <v/>
          </cell>
          <cell r="BC132" t="str">
            <v/>
          </cell>
          <cell r="BD132" t="str">
            <v/>
          </cell>
          <cell r="BE132" t="str">
            <v/>
          </cell>
          <cell r="BF132" t="str">
            <v/>
          </cell>
        </row>
        <row r="133">
          <cell r="B133" t="str">
            <v/>
          </cell>
          <cell r="C133" t="str">
            <v/>
          </cell>
          <cell r="D133" t="str">
            <v/>
          </cell>
          <cell r="I133" t="str">
            <v/>
          </cell>
          <cell r="N133" t="str">
            <v/>
          </cell>
          <cell r="S133" t="str">
            <v/>
          </cell>
          <cell r="X133" t="str">
            <v/>
          </cell>
          <cell r="AC133" t="str">
            <v/>
          </cell>
          <cell r="AH133" t="str">
            <v/>
          </cell>
          <cell r="AM133" t="str">
            <v/>
          </cell>
          <cell r="AR133" t="str">
            <v/>
          </cell>
          <cell r="AX133" t="str">
            <v/>
          </cell>
          <cell r="AY133" t="str">
            <v/>
          </cell>
          <cell r="AZ133" t="str">
            <v/>
          </cell>
          <cell r="BA133" t="str">
            <v/>
          </cell>
          <cell r="BB133" t="str">
            <v/>
          </cell>
          <cell r="BC133" t="str">
            <v/>
          </cell>
          <cell r="BD133" t="str">
            <v/>
          </cell>
          <cell r="BE133" t="str">
            <v/>
          </cell>
          <cell r="BF133" t="str">
            <v/>
          </cell>
        </row>
        <row r="134">
          <cell r="B134" t="str">
            <v/>
          </cell>
          <cell r="C134" t="str">
            <v/>
          </cell>
          <cell r="D134" t="str">
            <v/>
          </cell>
          <cell r="I134" t="str">
            <v/>
          </cell>
          <cell r="N134" t="str">
            <v/>
          </cell>
          <cell r="S134" t="str">
            <v/>
          </cell>
          <cell r="X134" t="str">
            <v/>
          </cell>
          <cell r="AC134" t="str">
            <v/>
          </cell>
          <cell r="AH134" t="str">
            <v/>
          </cell>
          <cell r="AM134" t="str">
            <v/>
          </cell>
          <cell r="AR134" t="str">
            <v/>
          </cell>
          <cell r="AX134" t="str">
            <v/>
          </cell>
          <cell r="AY134" t="str">
            <v/>
          </cell>
          <cell r="AZ134" t="str">
            <v/>
          </cell>
          <cell r="BA134" t="str">
            <v/>
          </cell>
          <cell r="BB134" t="str">
            <v/>
          </cell>
          <cell r="BC134" t="str">
            <v/>
          </cell>
          <cell r="BD134" t="str">
            <v/>
          </cell>
          <cell r="BE134" t="str">
            <v/>
          </cell>
          <cell r="BF134" t="str">
            <v/>
          </cell>
        </row>
        <row r="135">
          <cell r="B135" t="str">
            <v/>
          </cell>
          <cell r="C135" t="str">
            <v/>
          </cell>
          <cell r="D135" t="str">
            <v/>
          </cell>
          <cell r="I135" t="str">
            <v/>
          </cell>
          <cell r="N135" t="str">
            <v/>
          </cell>
          <cell r="S135" t="str">
            <v/>
          </cell>
          <cell r="X135" t="str">
            <v/>
          </cell>
          <cell r="AC135" t="str">
            <v/>
          </cell>
          <cell r="AH135" t="str">
            <v/>
          </cell>
          <cell r="AM135" t="str">
            <v/>
          </cell>
          <cell r="AR135" t="str">
            <v/>
          </cell>
          <cell r="AX135" t="str">
            <v/>
          </cell>
          <cell r="AY135" t="str">
            <v/>
          </cell>
          <cell r="AZ135" t="str">
            <v/>
          </cell>
          <cell r="BA135" t="str">
            <v/>
          </cell>
          <cell r="BB135" t="str">
            <v/>
          </cell>
          <cell r="BC135" t="str">
            <v/>
          </cell>
          <cell r="BD135" t="str">
            <v/>
          </cell>
          <cell r="BE135" t="str">
            <v/>
          </cell>
          <cell r="BF135" t="str">
            <v/>
          </cell>
        </row>
        <row r="136">
          <cell r="B136" t="str">
            <v/>
          </cell>
          <cell r="C136" t="str">
            <v/>
          </cell>
          <cell r="D136" t="str">
            <v/>
          </cell>
          <cell r="I136" t="str">
            <v/>
          </cell>
          <cell r="N136" t="str">
            <v/>
          </cell>
          <cell r="S136" t="str">
            <v/>
          </cell>
          <cell r="X136" t="str">
            <v/>
          </cell>
          <cell r="AC136" t="str">
            <v/>
          </cell>
          <cell r="AH136" t="str">
            <v/>
          </cell>
          <cell r="AM136" t="str">
            <v/>
          </cell>
          <cell r="AR136" t="str">
            <v/>
          </cell>
          <cell r="AX136" t="str">
            <v/>
          </cell>
          <cell r="AY136" t="str">
            <v/>
          </cell>
          <cell r="AZ136" t="str">
            <v/>
          </cell>
          <cell r="BA136" t="str">
            <v/>
          </cell>
          <cell r="BB136" t="str">
            <v/>
          </cell>
          <cell r="BC136" t="str">
            <v/>
          </cell>
          <cell r="BD136" t="str">
            <v/>
          </cell>
          <cell r="BE136" t="str">
            <v/>
          </cell>
          <cell r="BF136" t="str">
            <v/>
          </cell>
        </row>
        <row r="137">
          <cell r="B137" t="str">
            <v/>
          </cell>
          <cell r="C137" t="str">
            <v/>
          </cell>
          <cell r="D137" t="str">
            <v/>
          </cell>
          <cell r="I137" t="str">
            <v/>
          </cell>
          <cell r="N137" t="str">
            <v/>
          </cell>
          <cell r="S137" t="str">
            <v/>
          </cell>
          <cell r="X137" t="str">
            <v/>
          </cell>
          <cell r="AC137" t="str">
            <v/>
          </cell>
          <cell r="AH137" t="str">
            <v/>
          </cell>
          <cell r="AM137" t="str">
            <v/>
          </cell>
          <cell r="AR137" t="str">
            <v/>
          </cell>
          <cell r="AX137" t="str">
            <v/>
          </cell>
          <cell r="AY137" t="str">
            <v/>
          </cell>
          <cell r="AZ137" t="str">
            <v/>
          </cell>
          <cell r="BA137" t="str">
            <v/>
          </cell>
          <cell r="BB137" t="str">
            <v/>
          </cell>
          <cell r="BC137" t="str">
            <v/>
          </cell>
          <cell r="BD137" t="str">
            <v/>
          </cell>
          <cell r="BE137" t="str">
            <v/>
          </cell>
          <cell r="BF137" t="str">
            <v/>
          </cell>
        </row>
        <row r="138">
          <cell r="B138" t="str">
            <v/>
          </cell>
          <cell r="C138" t="str">
            <v/>
          </cell>
          <cell r="D138" t="str">
            <v/>
          </cell>
          <cell r="I138" t="str">
            <v/>
          </cell>
          <cell r="N138" t="str">
            <v/>
          </cell>
          <cell r="S138" t="str">
            <v/>
          </cell>
          <cell r="X138" t="str">
            <v/>
          </cell>
          <cell r="AC138" t="str">
            <v/>
          </cell>
          <cell r="AH138" t="str">
            <v/>
          </cell>
          <cell r="AM138" t="str">
            <v/>
          </cell>
          <cell r="AR138" t="str">
            <v/>
          </cell>
          <cell r="AX138" t="str">
            <v/>
          </cell>
          <cell r="AY138" t="str">
            <v/>
          </cell>
          <cell r="AZ138" t="str">
            <v/>
          </cell>
          <cell r="BA138" t="str">
            <v/>
          </cell>
          <cell r="BB138" t="str">
            <v/>
          </cell>
          <cell r="BC138" t="str">
            <v/>
          </cell>
          <cell r="BD138" t="str">
            <v/>
          </cell>
          <cell r="BE138" t="str">
            <v/>
          </cell>
          <cell r="BF138" t="str">
            <v/>
          </cell>
        </row>
        <row r="139">
          <cell r="B139" t="str">
            <v/>
          </cell>
          <cell r="C139" t="str">
            <v/>
          </cell>
          <cell r="D139" t="str">
            <v/>
          </cell>
          <cell r="I139" t="str">
            <v/>
          </cell>
          <cell r="N139" t="str">
            <v/>
          </cell>
          <cell r="S139" t="str">
            <v/>
          </cell>
          <cell r="X139" t="str">
            <v/>
          </cell>
          <cell r="AC139" t="str">
            <v/>
          </cell>
          <cell r="AH139" t="str">
            <v/>
          </cell>
          <cell r="AM139" t="str">
            <v/>
          </cell>
          <cell r="AR139" t="str">
            <v/>
          </cell>
          <cell r="AX139" t="str">
            <v/>
          </cell>
          <cell r="AY139" t="str">
            <v/>
          </cell>
          <cell r="AZ139" t="str">
            <v/>
          </cell>
          <cell r="BA139" t="str">
            <v/>
          </cell>
          <cell r="BB139" t="str">
            <v/>
          </cell>
          <cell r="BC139" t="str">
            <v/>
          </cell>
          <cell r="BD139" t="str">
            <v/>
          </cell>
          <cell r="BE139" t="str">
            <v/>
          </cell>
          <cell r="BF139" t="str">
            <v/>
          </cell>
        </row>
        <row r="140">
          <cell r="B140" t="str">
            <v/>
          </cell>
          <cell r="C140" t="str">
            <v/>
          </cell>
          <cell r="D140" t="str">
            <v/>
          </cell>
          <cell r="I140" t="str">
            <v/>
          </cell>
          <cell r="N140" t="str">
            <v/>
          </cell>
          <cell r="S140" t="str">
            <v/>
          </cell>
          <cell r="X140" t="str">
            <v/>
          </cell>
          <cell r="AC140" t="str">
            <v/>
          </cell>
          <cell r="AH140" t="str">
            <v/>
          </cell>
          <cell r="AM140" t="str">
            <v/>
          </cell>
          <cell r="AR140" t="str">
            <v/>
          </cell>
          <cell r="AX140" t="str">
            <v/>
          </cell>
          <cell r="AY140" t="str">
            <v/>
          </cell>
          <cell r="AZ140" t="str">
            <v/>
          </cell>
          <cell r="BA140" t="str">
            <v/>
          </cell>
          <cell r="BB140" t="str">
            <v/>
          </cell>
          <cell r="BC140" t="str">
            <v/>
          </cell>
          <cell r="BD140" t="str">
            <v/>
          </cell>
          <cell r="BE140" t="str">
            <v/>
          </cell>
          <cell r="BF140" t="str">
            <v/>
          </cell>
        </row>
        <row r="141">
          <cell r="B141" t="str">
            <v/>
          </cell>
          <cell r="C141" t="str">
            <v/>
          </cell>
          <cell r="D141" t="str">
            <v/>
          </cell>
          <cell r="I141" t="str">
            <v/>
          </cell>
          <cell r="N141" t="str">
            <v/>
          </cell>
          <cell r="S141" t="str">
            <v/>
          </cell>
          <cell r="X141" t="str">
            <v/>
          </cell>
          <cell r="AC141" t="str">
            <v/>
          </cell>
          <cell r="AH141" t="str">
            <v/>
          </cell>
          <cell r="AM141" t="str">
            <v/>
          </cell>
          <cell r="AR141" t="str">
            <v/>
          </cell>
          <cell r="AX141" t="str">
            <v/>
          </cell>
          <cell r="AY141" t="str">
            <v/>
          </cell>
          <cell r="AZ141" t="str">
            <v/>
          </cell>
          <cell r="BA141" t="str">
            <v/>
          </cell>
          <cell r="BB141" t="str">
            <v/>
          </cell>
          <cell r="BC141" t="str">
            <v/>
          </cell>
          <cell r="BD141" t="str">
            <v/>
          </cell>
          <cell r="BE141" t="str">
            <v/>
          </cell>
          <cell r="BF141" t="str">
            <v/>
          </cell>
        </row>
        <row r="142">
          <cell r="B142" t="str">
            <v/>
          </cell>
          <cell r="C142" t="str">
            <v/>
          </cell>
          <cell r="D142" t="str">
            <v/>
          </cell>
          <cell r="I142" t="str">
            <v/>
          </cell>
          <cell r="N142" t="str">
            <v/>
          </cell>
          <cell r="S142" t="str">
            <v/>
          </cell>
          <cell r="X142" t="str">
            <v/>
          </cell>
          <cell r="AC142" t="str">
            <v/>
          </cell>
          <cell r="AH142" t="str">
            <v/>
          </cell>
          <cell r="AM142" t="str">
            <v/>
          </cell>
          <cell r="AR142" t="str">
            <v/>
          </cell>
          <cell r="AX142" t="str">
            <v/>
          </cell>
          <cell r="AY142" t="str">
            <v/>
          </cell>
          <cell r="AZ142" t="str">
            <v/>
          </cell>
          <cell r="BA142" t="str">
            <v/>
          </cell>
          <cell r="BB142" t="str">
            <v/>
          </cell>
          <cell r="BC142" t="str">
            <v/>
          </cell>
          <cell r="BD142" t="str">
            <v/>
          </cell>
          <cell r="BE142" t="str">
            <v/>
          </cell>
          <cell r="BF142" t="str">
            <v/>
          </cell>
        </row>
        <row r="143">
          <cell r="B143" t="str">
            <v/>
          </cell>
          <cell r="C143" t="str">
            <v/>
          </cell>
          <cell r="D143" t="str">
            <v/>
          </cell>
          <cell r="I143" t="str">
            <v/>
          </cell>
          <cell r="N143" t="str">
            <v/>
          </cell>
          <cell r="S143" t="str">
            <v/>
          </cell>
          <cell r="X143" t="str">
            <v/>
          </cell>
          <cell r="AC143" t="str">
            <v/>
          </cell>
          <cell r="AH143" t="str">
            <v/>
          </cell>
          <cell r="AM143" t="str">
            <v/>
          </cell>
          <cell r="AR143" t="str">
            <v/>
          </cell>
          <cell r="AX143" t="str">
            <v/>
          </cell>
          <cell r="AY143" t="str">
            <v/>
          </cell>
          <cell r="AZ143" t="str">
            <v/>
          </cell>
          <cell r="BA143" t="str">
            <v/>
          </cell>
          <cell r="BB143" t="str">
            <v/>
          </cell>
          <cell r="BC143" t="str">
            <v/>
          </cell>
          <cell r="BD143" t="str">
            <v/>
          </cell>
          <cell r="BE143" t="str">
            <v/>
          </cell>
          <cell r="BF143" t="str">
            <v/>
          </cell>
        </row>
      </sheetData>
      <sheetData sheetId="7" refreshError="1"/>
      <sheetData sheetId="8" refreshError="1">
        <row r="7">
          <cell r="B7">
            <v>1</v>
          </cell>
          <cell r="C7" t="str">
            <v>Dr. H. IDRUS ALWI, M.Pd</v>
          </cell>
          <cell r="D7">
            <v>0.9</v>
          </cell>
          <cell r="E7">
            <v>1</v>
          </cell>
          <cell r="F7">
            <v>100</v>
          </cell>
          <cell r="G7">
            <v>1</v>
          </cell>
          <cell r="I7">
            <v>6</v>
          </cell>
          <cell r="J7">
            <v>1</v>
          </cell>
          <cell r="K7">
            <v>85</v>
          </cell>
          <cell r="L7">
            <v>12</v>
          </cell>
          <cell r="N7">
            <v>9</v>
          </cell>
          <cell r="O7">
            <v>1</v>
          </cell>
          <cell r="P7">
            <v>80</v>
          </cell>
          <cell r="Q7">
            <v>12</v>
          </cell>
          <cell r="S7">
            <v>6</v>
          </cell>
          <cell r="T7">
            <v>1</v>
          </cell>
          <cell r="U7">
            <v>90</v>
          </cell>
          <cell r="V7">
            <v>12</v>
          </cell>
          <cell r="X7">
            <v>4.5</v>
          </cell>
          <cell r="Y7">
            <v>1</v>
          </cell>
          <cell r="Z7">
            <v>90</v>
          </cell>
          <cell r="AA7">
            <v>12</v>
          </cell>
          <cell r="AC7">
            <v>0.45</v>
          </cell>
          <cell r="AD7">
            <v>1</v>
          </cell>
          <cell r="AE7">
            <v>100</v>
          </cell>
          <cell r="AF7">
            <v>1</v>
          </cell>
          <cell r="AH7">
            <v>9</v>
          </cell>
          <cell r="AI7">
            <v>1</v>
          </cell>
          <cell r="AJ7">
            <v>90</v>
          </cell>
          <cell r="AK7">
            <v>12</v>
          </cell>
          <cell r="AM7">
            <v>0.9</v>
          </cell>
          <cell r="AN7">
            <v>1</v>
          </cell>
          <cell r="AO7">
            <v>80</v>
          </cell>
          <cell r="AP7">
            <v>1</v>
          </cell>
          <cell r="AR7">
            <v>1</v>
          </cell>
          <cell r="AS7">
            <v>1</v>
          </cell>
          <cell r="AT7">
            <v>100</v>
          </cell>
          <cell r="AU7">
            <v>12</v>
          </cell>
        </row>
        <row r="8">
          <cell r="B8">
            <v>2</v>
          </cell>
          <cell r="C8" t="str">
            <v>Drs. H. SUJANGI</v>
          </cell>
          <cell r="D8">
            <v>0.9</v>
          </cell>
          <cell r="E8">
            <v>1</v>
          </cell>
          <cell r="F8">
            <v>80</v>
          </cell>
          <cell r="G8">
            <v>1</v>
          </cell>
          <cell r="I8">
            <v>6</v>
          </cell>
          <cell r="J8">
            <v>1</v>
          </cell>
          <cell r="K8">
            <v>80</v>
          </cell>
          <cell r="L8">
            <v>12</v>
          </cell>
          <cell r="N8">
            <v>9</v>
          </cell>
          <cell r="O8">
            <v>1</v>
          </cell>
          <cell r="P8">
            <v>80</v>
          </cell>
          <cell r="Q8">
            <v>12</v>
          </cell>
          <cell r="S8">
            <v>6</v>
          </cell>
          <cell r="T8">
            <v>1</v>
          </cell>
          <cell r="U8">
            <v>76</v>
          </cell>
          <cell r="V8">
            <v>12</v>
          </cell>
          <cell r="X8">
            <v>4.5</v>
          </cell>
          <cell r="Y8">
            <v>1</v>
          </cell>
          <cell r="Z8">
            <v>80</v>
          </cell>
          <cell r="AA8">
            <v>12</v>
          </cell>
          <cell r="AC8">
            <v>0.45</v>
          </cell>
          <cell r="AD8">
            <v>1</v>
          </cell>
          <cell r="AE8">
            <v>76</v>
          </cell>
          <cell r="AF8">
            <v>1</v>
          </cell>
          <cell r="AH8">
            <v>9</v>
          </cell>
          <cell r="AI8">
            <v>1</v>
          </cell>
          <cell r="AJ8">
            <v>76</v>
          </cell>
          <cell r="AK8">
            <v>12</v>
          </cell>
          <cell r="AM8">
            <v>0.9</v>
          </cell>
          <cell r="AN8">
            <v>1</v>
          </cell>
          <cell r="AO8">
            <v>88</v>
          </cell>
          <cell r="AP8">
            <v>1</v>
          </cell>
          <cell r="AR8">
            <v>0.75</v>
          </cell>
          <cell r="AS8">
            <v>1</v>
          </cell>
          <cell r="AT8">
            <v>88</v>
          </cell>
          <cell r="AU8">
            <v>12</v>
          </cell>
        </row>
        <row r="9">
          <cell r="B9">
            <v>3</v>
          </cell>
          <cell r="C9" t="str">
            <v>Drs. M. SALEH</v>
          </cell>
          <cell r="D9">
            <v>0.9</v>
          </cell>
          <cell r="E9">
            <v>1</v>
          </cell>
          <cell r="F9">
            <v>80</v>
          </cell>
          <cell r="G9">
            <v>1</v>
          </cell>
          <cell r="I9">
            <v>6</v>
          </cell>
          <cell r="J9">
            <v>1</v>
          </cell>
          <cell r="K9">
            <v>80</v>
          </cell>
          <cell r="L9">
            <v>12</v>
          </cell>
          <cell r="N9">
            <v>9</v>
          </cell>
          <cell r="O9">
            <v>1</v>
          </cell>
          <cell r="P9">
            <v>80</v>
          </cell>
          <cell r="Q9">
            <v>12</v>
          </cell>
          <cell r="S9">
            <v>6</v>
          </cell>
          <cell r="T9">
            <v>1</v>
          </cell>
          <cell r="U9">
            <v>76</v>
          </cell>
          <cell r="V9">
            <v>12</v>
          </cell>
          <cell r="X9">
            <v>4.5</v>
          </cell>
          <cell r="Y9">
            <v>1</v>
          </cell>
          <cell r="Z9">
            <v>80</v>
          </cell>
          <cell r="AA9">
            <v>12</v>
          </cell>
          <cell r="AC9">
            <v>0.45</v>
          </cell>
          <cell r="AD9">
            <v>1</v>
          </cell>
          <cell r="AE9">
            <v>76</v>
          </cell>
          <cell r="AF9">
            <v>1</v>
          </cell>
          <cell r="AH9">
            <v>9</v>
          </cell>
          <cell r="AI9">
            <v>1</v>
          </cell>
          <cell r="AJ9">
            <v>76</v>
          </cell>
          <cell r="AK9">
            <v>12</v>
          </cell>
          <cell r="AM9">
            <v>0.9</v>
          </cell>
          <cell r="AN9">
            <v>1</v>
          </cell>
          <cell r="AO9">
            <v>76</v>
          </cell>
          <cell r="AP9">
            <v>1</v>
          </cell>
          <cell r="AR9">
            <v>0.75</v>
          </cell>
          <cell r="AS9">
            <v>1</v>
          </cell>
          <cell r="AT9">
            <v>80</v>
          </cell>
          <cell r="AU9">
            <v>12</v>
          </cell>
        </row>
        <row r="10">
          <cell r="B10">
            <v>4</v>
          </cell>
          <cell r="C10" t="str">
            <v>SITI NURBAITI, S.Ag, M.Pd.I</v>
          </cell>
          <cell r="D10">
            <v>0.9</v>
          </cell>
          <cell r="E10">
            <v>1</v>
          </cell>
          <cell r="F10">
            <v>90</v>
          </cell>
          <cell r="G10">
            <v>1</v>
          </cell>
          <cell r="I10">
            <v>6</v>
          </cell>
          <cell r="J10">
            <v>1</v>
          </cell>
          <cell r="K10">
            <v>90</v>
          </cell>
          <cell r="L10">
            <v>12</v>
          </cell>
          <cell r="N10">
            <v>9</v>
          </cell>
          <cell r="O10">
            <v>1</v>
          </cell>
          <cell r="P10">
            <v>80</v>
          </cell>
          <cell r="Q10">
            <v>12</v>
          </cell>
          <cell r="S10">
            <v>6</v>
          </cell>
          <cell r="T10">
            <v>1</v>
          </cell>
          <cell r="U10">
            <v>80</v>
          </cell>
          <cell r="V10">
            <v>12</v>
          </cell>
          <cell r="X10">
            <v>4.5</v>
          </cell>
          <cell r="Y10">
            <v>1</v>
          </cell>
          <cell r="Z10">
            <v>80</v>
          </cell>
          <cell r="AA10">
            <v>12</v>
          </cell>
          <cell r="AC10">
            <v>0.45</v>
          </cell>
          <cell r="AD10">
            <v>1</v>
          </cell>
          <cell r="AE10">
            <v>80</v>
          </cell>
          <cell r="AF10">
            <v>1</v>
          </cell>
          <cell r="AH10">
            <v>9</v>
          </cell>
          <cell r="AI10">
            <v>1</v>
          </cell>
          <cell r="AJ10">
            <v>80</v>
          </cell>
          <cell r="AK10">
            <v>12</v>
          </cell>
          <cell r="AM10">
            <v>0.9</v>
          </cell>
          <cell r="AN10">
            <v>1</v>
          </cell>
          <cell r="AO10">
            <v>76</v>
          </cell>
          <cell r="AP10">
            <v>1</v>
          </cell>
          <cell r="AR10">
            <v>0.75</v>
          </cell>
          <cell r="AS10">
            <v>1</v>
          </cell>
          <cell r="AT10">
            <v>80</v>
          </cell>
          <cell r="AU10">
            <v>12</v>
          </cell>
        </row>
        <row r="11">
          <cell r="B11">
            <v>5</v>
          </cell>
          <cell r="C11" t="str">
            <v>Drs. A. AMIN MUSTOFA, M.Pd</v>
          </cell>
          <cell r="D11">
            <v>0.9</v>
          </cell>
          <cell r="E11">
            <v>1</v>
          </cell>
          <cell r="F11">
            <v>80</v>
          </cell>
          <cell r="G11">
            <v>1</v>
          </cell>
          <cell r="I11">
            <v>6</v>
          </cell>
          <cell r="J11">
            <v>1</v>
          </cell>
          <cell r="K11">
            <v>80</v>
          </cell>
          <cell r="L11">
            <v>12</v>
          </cell>
          <cell r="N11">
            <v>9</v>
          </cell>
          <cell r="O11">
            <v>1</v>
          </cell>
          <cell r="P11">
            <v>76</v>
          </cell>
          <cell r="Q11">
            <v>12</v>
          </cell>
          <cell r="S11">
            <v>6</v>
          </cell>
          <cell r="T11">
            <v>1</v>
          </cell>
          <cell r="U11">
            <v>76</v>
          </cell>
          <cell r="V11">
            <v>12</v>
          </cell>
          <cell r="X11">
            <v>4.5</v>
          </cell>
          <cell r="Y11">
            <v>1</v>
          </cell>
          <cell r="Z11">
            <v>76</v>
          </cell>
          <cell r="AA11">
            <v>12</v>
          </cell>
          <cell r="AC11">
            <v>0.45</v>
          </cell>
          <cell r="AD11">
            <v>1</v>
          </cell>
          <cell r="AE11">
            <v>76</v>
          </cell>
          <cell r="AF11">
            <v>1</v>
          </cell>
          <cell r="AH11">
            <v>9</v>
          </cell>
          <cell r="AI11">
            <v>1</v>
          </cell>
          <cell r="AJ11">
            <v>76</v>
          </cell>
          <cell r="AK11">
            <v>12</v>
          </cell>
          <cell r="AM11">
            <v>0.9</v>
          </cell>
          <cell r="AN11">
            <v>1</v>
          </cell>
          <cell r="AO11">
            <v>76</v>
          </cell>
          <cell r="AP11">
            <v>1</v>
          </cell>
          <cell r="AR11">
            <v>0.75</v>
          </cell>
          <cell r="AS11">
            <v>1</v>
          </cell>
          <cell r="AT11">
            <v>80</v>
          </cell>
          <cell r="AU11">
            <v>12</v>
          </cell>
        </row>
        <row r="12">
          <cell r="B12">
            <v>6</v>
          </cell>
          <cell r="C12" t="str">
            <v>Drs. AKHMAD SUGANDA, M.Pd</v>
          </cell>
          <cell r="D12">
            <v>0.9</v>
          </cell>
          <cell r="E12">
            <v>1</v>
          </cell>
          <cell r="F12">
            <v>80</v>
          </cell>
          <cell r="G12">
            <v>1</v>
          </cell>
          <cell r="I12">
            <v>6</v>
          </cell>
          <cell r="J12">
            <v>1</v>
          </cell>
          <cell r="K12">
            <v>80</v>
          </cell>
          <cell r="L12">
            <v>12</v>
          </cell>
          <cell r="N12">
            <v>9</v>
          </cell>
          <cell r="O12">
            <v>1</v>
          </cell>
          <cell r="P12">
            <v>80</v>
          </cell>
          <cell r="Q12">
            <v>12</v>
          </cell>
          <cell r="S12">
            <v>6</v>
          </cell>
          <cell r="T12">
            <v>1</v>
          </cell>
          <cell r="U12">
            <v>76</v>
          </cell>
          <cell r="V12">
            <v>12</v>
          </cell>
          <cell r="X12">
            <v>4.5</v>
          </cell>
          <cell r="Y12">
            <v>1</v>
          </cell>
          <cell r="Z12">
            <v>80</v>
          </cell>
          <cell r="AA12">
            <v>12</v>
          </cell>
          <cell r="AC12">
            <v>0.45</v>
          </cell>
          <cell r="AD12">
            <v>1</v>
          </cell>
          <cell r="AE12">
            <v>76</v>
          </cell>
          <cell r="AF12">
            <v>1</v>
          </cell>
          <cell r="AH12">
            <v>9</v>
          </cell>
          <cell r="AI12">
            <v>1</v>
          </cell>
          <cell r="AJ12">
            <v>76</v>
          </cell>
          <cell r="AK12">
            <v>12</v>
          </cell>
          <cell r="AM12">
            <v>0.9</v>
          </cell>
          <cell r="AN12">
            <v>1</v>
          </cell>
          <cell r="AO12">
            <v>76</v>
          </cell>
          <cell r="AP12">
            <v>1</v>
          </cell>
          <cell r="AR12">
            <v>0.75</v>
          </cell>
          <cell r="AS12">
            <v>1</v>
          </cell>
          <cell r="AT12">
            <v>80</v>
          </cell>
          <cell r="AU12">
            <v>12</v>
          </cell>
        </row>
        <row r="13">
          <cell r="B13">
            <v>7</v>
          </cell>
          <cell r="C13" t="str">
            <v>Dr. Hj. KUN SRI WARDHANI, M.Pd</v>
          </cell>
          <cell r="D13">
            <v>0.6</v>
          </cell>
          <cell r="E13">
            <v>1</v>
          </cell>
          <cell r="F13">
            <v>80</v>
          </cell>
          <cell r="G13">
            <v>1</v>
          </cell>
          <cell r="I13">
            <v>5.6</v>
          </cell>
          <cell r="J13">
            <v>1</v>
          </cell>
          <cell r="K13">
            <v>80</v>
          </cell>
          <cell r="L13">
            <v>12</v>
          </cell>
          <cell r="N13">
            <v>6</v>
          </cell>
          <cell r="O13">
            <v>1</v>
          </cell>
          <cell r="P13">
            <v>76</v>
          </cell>
          <cell r="Q13">
            <v>12</v>
          </cell>
          <cell r="S13">
            <v>4</v>
          </cell>
          <cell r="T13">
            <v>1</v>
          </cell>
          <cell r="U13">
            <v>76</v>
          </cell>
          <cell r="V13">
            <v>12</v>
          </cell>
          <cell r="X13">
            <v>3</v>
          </cell>
          <cell r="Y13">
            <v>1</v>
          </cell>
          <cell r="Z13">
            <v>76</v>
          </cell>
          <cell r="AA13">
            <v>12</v>
          </cell>
          <cell r="AC13">
            <v>0.3</v>
          </cell>
          <cell r="AD13">
            <v>1</v>
          </cell>
          <cell r="AE13">
            <v>76</v>
          </cell>
          <cell r="AF13">
            <v>1</v>
          </cell>
          <cell r="AH13">
            <v>6</v>
          </cell>
          <cell r="AI13">
            <v>1</v>
          </cell>
          <cell r="AJ13">
            <v>76</v>
          </cell>
          <cell r="AK13">
            <v>12</v>
          </cell>
          <cell r="AM13">
            <v>0.6</v>
          </cell>
          <cell r="AN13">
            <v>1</v>
          </cell>
          <cell r="AO13">
            <v>76</v>
          </cell>
          <cell r="AP13">
            <v>1</v>
          </cell>
          <cell r="AR13">
            <v>0.75</v>
          </cell>
          <cell r="AS13">
            <v>1</v>
          </cell>
          <cell r="AT13">
            <v>80</v>
          </cell>
          <cell r="AU13">
            <v>12</v>
          </cell>
        </row>
        <row r="14">
          <cell r="B14">
            <v>8</v>
          </cell>
          <cell r="C14" t="str">
            <v>ABDUL MANAP, M.Pd</v>
          </cell>
          <cell r="D14">
            <v>0.9</v>
          </cell>
          <cell r="E14">
            <v>1</v>
          </cell>
          <cell r="F14">
            <v>80</v>
          </cell>
          <cell r="G14">
            <v>1</v>
          </cell>
          <cell r="I14">
            <v>6</v>
          </cell>
          <cell r="J14">
            <v>1</v>
          </cell>
          <cell r="K14">
            <v>80</v>
          </cell>
          <cell r="L14">
            <v>12</v>
          </cell>
          <cell r="N14">
            <v>9</v>
          </cell>
          <cell r="O14">
            <v>1</v>
          </cell>
          <cell r="P14">
            <v>76</v>
          </cell>
          <cell r="Q14">
            <v>12</v>
          </cell>
          <cell r="S14">
            <v>6</v>
          </cell>
          <cell r="T14">
            <v>1</v>
          </cell>
          <cell r="U14">
            <v>76</v>
          </cell>
          <cell r="V14">
            <v>12</v>
          </cell>
          <cell r="X14">
            <v>4.5</v>
          </cell>
          <cell r="Y14">
            <v>1</v>
          </cell>
          <cell r="Z14">
            <v>76</v>
          </cell>
          <cell r="AA14">
            <v>12</v>
          </cell>
          <cell r="AC14">
            <v>0.45</v>
          </cell>
          <cell r="AD14">
            <v>1</v>
          </cell>
          <cell r="AE14">
            <v>76</v>
          </cell>
          <cell r="AF14">
            <v>1</v>
          </cell>
          <cell r="AH14">
            <v>9</v>
          </cell>
          <cell r="AI14">
            <v>1</v>
          </cell>
          <cell r="AJ14">
            <v>76</v>
          </cell>
          <cell r="AK14">
            <v>12</v>
          </cell>
          <cell r="AM14">
            <v>0.9</v>
          </cell>
          <cell r="AN14">
            <v>1</v>
          </cell>
          <cell r="AO14">
            <v>76</v>
          </cell>
          <cell r="AP14">
            <v>1</v>
          </cell>
          <cell r="AR14">
            <v>0.75</v>
          </cell>
          <cell r="AS14">
            <v>1</v>
          </cell>
          <cell r="AT14">
            <v>80</v>
          </cell>
          <cell r="AU14">
            <v>12</v>
          </cell>
        </row>
        <row r="15">
          <cell r="B15">
            <v>9</v>
          </cell>
          <cell r="C15" t="str">
            <v>ABDUL WAHAB, S.Pd</v>
          </cell>
          <cell r="D15">
            <v>0.6</v>
          </cell>
          <cell r="E15">
            <v>1</v>
          </cell>
          <cell r="F15">
            <v>80</v>
          </cell>
          <cell r="G15">
            <v>1</v>
          </cell>
          <cell r="I15">
            <v>5.6</v>
          </cell>
          <cell r="J15">
            <v>1</v>
          </cell>
          <cell r="K15">
            <v>80</v>
          </cell>
          <cell r="L15">
            <v>12</v>
          </cell>
          <cell r="N15">
            <v>6</v>
          </cell>
          <cell r="O15">
            <v>1</v>
          </cell>
          <cell r="P15">
            <v>76</v>
          </cell>
          <cell r="Q15">
            <v>12</v>
          </cell>
          <cell r="S15">
            <v>4</v>
          </cell>
          <cell r="T15">
            <v>1</v>
          </cell>
          <cell r="U15">
            <v>76</v>
          </cell>
          <cell r="V15">
            <v>12</v>
          </cell>
          <cell r="X15">
            <v>3</v>
          </cell>
          <cell r="Y15">
            <v>1</v>
          </cell>
          <cell r="Z15">
            <v>76</v>
          </cell>
          <cell r="AA15">
            <v>12</v>
          </cell>
          <cell r="AC15">
            <v>0.3</v>
          </cell>
          <cell r="AD15">
            <v>1</v>
          </cell>
          <cell r="AE15">
            <v>76</v>
          </cell>
          <cell r="AF15">
            <v>1</v>
          </cell>
          <cell r="AH15">
            <v>6</v>
          </cell>
          <cell r="AI15">
            <v>1</v>
          </cell>
          <cell r="AJ15">
            <v>76</v>
          </cell>
          <cell r="AK15">
            <v>12</v>
          </cell>
          <cell r="AM15">
            <v>0.6</v>
          </cell>
          <cell r="AN15">
            <v>1</v>
          </cell>
          <cell r="AO15">
            <v>76</v>
          </cell>
          <cell r="AP15">
            <v>1</v>
          </cell>
          <cell r="AR15">
            <v>0.75</v>
          </cell>
          <cell r="AS15">
            <v>1</v>
          </cell>
          <cell r="AT15">
            <v>80</v>
          </cell>
          <cell r="AU15">
            <v>12</v>
          </cell>
        </row>
        <row r="16">
          <cell r="B16">
            <v>10</v>
          </cell>
          <cell r="C16" t="str">
            <v>A. TAUFIK, S.Ag, MM</v>
          </cell>
          <cell r="D16">
            <v>0.9</v>
          </cell>
          <cell r="E16">
            <v>1</v>
          </cell>
          <cell r="F16">
            <v>80</v>
          </cell>
          <cell r="G16">
            <v>1</v>
          </cell>
          <cell r="I16">
            <v>6</v>
          </cell>
          <cell r="J16">
            <v>1</v>
          </cell>
          <cell r="K16">
            <v>80</v>
          </cell>
          <cell r="L16">
            <v>12</v>
          </cell>
          <cell r="N16">
            <v>9</v>
          </cell>
          <cell r="O16">
            <v>1</v>
          </cell>
          <cell r="P16">
            <v>76</v>
          </cell>
          <cell r="Q16">
            <v>12</v>
          </cell>
          <cell r="S16">
            <v>6</v>
          </cell>
          <cell r="T16">
            <v>1</v>
          </cell>
          <cell r="U16">
            <v>76</v>
          </cell>
          <cell r="V16">
            <v>12</v>
          </cell>
          <cell r="X16">
            <v>4.5</v>
          </cell>
          <cell r="Y16">
            <v>1</v>
          </cell>
          <cell r="Z16">
            <v>76</v>
          </cell>
          <cell r="AA16">
            <v>12</v>
          </cell>
          <cell r="AC16">
            <v>0.45</v>
          </cell>
          <cell r="AD16">
            <v>1</v>
          </cell>
          <cell r="AE16">
            <v>76</v>
          </cell>
          <cell r="AF16">
            <v>1</v>
          </cell>
          <cell r="AH16">
            <v>9</v>
          </cell>
          <cell r="AI16">
            <v>1</v>
          </cell>
          <cell r="AJ16">
            <v>76</v>
          </cell>
          <cell r="AK16">
            <v>12</v>
          </cell>
          <cell r="AM16">
            <v>0.9</v>
          </cell>
          <cell r="AN16">
            <v>1</v>
          </cell>
          <cell r="AO16">
            <v>76</v>
          </cell>
          <cell r="AP16">
            <v>1</v>
          </cell>
          <cell r="AR16">
            <v>0.75</v>
          </cell>
          <cell r="AS16">
            <v>1</v>
          </cell>
          <cell r="AT16">
            <v>80</v>
          </cell>
          <cell r="AU16">
            <v>12</v>
          </cell>
        </row>
        <row r="17">
          <cell r="B17">
            <v>11</v>
          </cell>
          <cell r="C17" t="str">
            <v>Drs. HADI WIJAYA</v>
          </cell>
          <cell r="D17">
            <v>0.9</v>
          </cell>
          <cell r="E17">
            <v>1</v>
          </cell>
          <cell r="F17">
            <v>85</v>
          </cell>
          <cell r="G17">
            <v>1</v>
          </cell>
          <cell r="I17">
            <v>6</v>
          </cell>
          <cell r="J17">
            <v>1</v>
          </cell>
          <cell r="K17">
            <v>85</v>
          </cell>
          <cell r="L17">
            <v>12</v>
          </cell>
          <cell r="N17">
            <v>9</v>
          </cell>
          <cell r="O17">
            <v>1</v>
          </cell>
          <cell r="P17">
            <v>80</v>
          </cell>
          <cell r="Q17">
            <v>12</v>
          </cell>
          <cell r="S17">
            <v>6</v>
          </cell>
          <cell r="T17">
            <v>1</v>
          </cell>
          <cell r="U17">
            <v>80</v>
          </cell>
          <cell r="V17">
            <v>12</v>
          </cell>
          <cell r="X17">
            <v>4.5</v>
          </cell>
          <cell r="Y17">
            <v>1</v>
          </cell>
          <cell r="Z17">
            <v>80</v>
          </cell>
          <cell r="AA17">
            <v>12</v>
          </cell>
          <cell r="AC17">
            <v>0.45</v>
          </cell>
          <cell r="AD17">
            <v>1</v>
          </cell>
          <cell r="AE17">
            <v>80</v>
          </cell>
          <cell r="AF17">
            <v>1</v>
          </cell>
          <cell r="AH17">
            <v>9</v>
          </cell>
          <cell r="AI17">
            <v>1</v>
          </cell>
          <cell r="AJ17">
            <v>80</v>
          </cell>
          <cell r="AK17">
            <v>12</v>
          </cell>
          <cell r="AM17">
            <v>0.9</v>
          </cell>
          <cell r="AN17">
            <v>1</v>
          </cell>
          <cell r="AO17">
            <v>80</v>
          </cell>
          <cell r="AP17">
            <v>1</v>
          </cell>
          <cell r="AR17">
            <v>1</v>
          </cell>
          <cell r="AS17">
            <v>1</v>
          </cell>
          <cell r="AT17">
            <v>80</v>
          </cell>
          <cell r="AU17">
            <v>12</v>
          </cell>
        </row>
        <row r="18">
          <cell r="B18">
            <v>12</v>
          </cell>
          <cell r="C18" t="str">
            <v>ARTATI ISMAILIA, SE, M.Ak</v>
          </cell>
          <cell r="D18">
            <v>0.9</v>
          </cell>
          <cell r="E18">
            <v>1</v>
          </cell>
          <cell r="F18">
            <v>80</v>
          </cell>
          <cell r="G18">
            <v>1</v>
          </cell>
          <cell r="I18">
            <v>6</v>
          </cell>
          <cell r="J18">
            <v>1</v>
          </cell>
          <cell r="K18">
            <v>80</v>
          </cell>
          <cell r="L18">
            <v>12</v>
          </cell>
          <cell r="N18">
            <v>9</v>
          </cell>
          <cell r="O18">
            <v>1</v>
          </cell>
          <cell r="P18">
            <v>76</v>
          </cell>
          <cell r="Q18">
            <v>12</v>
          </cell>
          <cell r="S18">
            <v>6</v>
          </cell>
          <cell r="T18">
            <v>1</v>
          </cell>
          <cell r="U18">
            <v>76</v>
          </cell>
          <cell r="V18">
            <v>12</v>
          </cell>
          <cell r="X18">
            <v>4.5</v>
          </cell>
          <cell r="Y18">
            <v>1</v>
          </cell>
          <cell r="Z18">
            <v>76</v>
          </cell>
          <cell r="AA18">
            <v>12</v>
          </cell>
          <cell r="AC18">
            <v>0.45</v>
          </cell>
          <cell r="AD18">
            <v>1</v>
          </cell>
          <cell r="AE18">
            <v>76</v>
          </cell>
          <cell r="AF18">
            <v>1</v>
          </cell>
          <cell r="AH18">
            <v>9</v>
          </cell>
          <cell r="AI18">
            <v>1</v>
          </cell>
          <cell r="AJ18">
            <v>76</v>
          </cell>
          <cell r="AK18">
            <v>12</v>
          </cell>
          <cell r="AM18">
            <v>0.9</v>
          </cell>
          <cell r="AN18">
            <v>1</v>
          </cell>
          <cell r="AO18">
            <v>76</v>
          </cell>
          <cell r="AP18">
            <v>1</v>
          </cell>
          <cell r="AR18">
            <v>0.75</v>
          </cell>
          <cell r="AS18">
            <v>1</v>
          </cell>
          <cell r="AT18">
            <v>80</v>
          </cell>
          <cell r="AU18">
            <v>12</v>
          </cell>
        </row>
        <row r="19">
          <cell r="B19">
            <v>13</v>
          </cell>
          <cell r="C19" t="str">
            <v>Drs. AHMAD KHOTIB, M.Pd</v>
          </cell>
          <cell r="D19">
            <v>0.9</v>
          </cell>
          <cell r="E19">
            <v>1</v>
          </cell>
          <cell r="F19">
            <v>80</v>
          </cell>
          <cell r="G19">
            <v>1</v>
          </cell>
          <cell r="I19">
            <v>6</v>
          </cell>
          <cell r="J19">
            <v>1</v>
          </cell>
          <cell r="K19">
            <v>80</v>
          </cell>
          <cell r="L19">
            <v>12</v>
          </cell>
          <cell r="N19">
            <v>9</v>
          </cell>
          <cell r="O19">
            <v>1</v>
          </cell>
          <cell r="P19">
            <v>76</v>
          </cell>
          <cell r="Q19">
            <v>12</v>
          </cell>
          <cell r="S19">
            <v>6</v>
          </cell>
          <cell r="T19">
            <v>1</v>
          </cell>
          <cell r="U19">
            <v>76</v>
          </cell>
          <cell r="V19">
            <v>12</v>
          </cell>
          <cell r="X19">
            <v>4.5</v>
          </cell>
          <cell r="Y19">
            <v>1</v>
          </cell>
          <cell r="Z19">
            <v>76</v>
          </cell>
          <cell r="AA19">
            <v>12</v>
          </cell>
          <cell r="AC19">
            <v>0.45</v>
          </cell>
          <cell r="AD19">
            <v>1</v>
          </cell>
          <cell r="AE19">
            <v>76</v>
          </cell>
          <cell r="AF19">
            <v>1</v>
          </cell>
          <cell r="AH19">
            <v>9</v>
          </cell>
          <cell r="AI19">
            <v>1</v>
          </cell>
          <cell r="AJ19">
            <v>80</v>
          </cell>
          <cell r="AK19">
            <v>12</v>
          </cell>
          <cell r="AM19">
            <v>0.9</v>
          </cell>
          <cell r="AN19">
            <v>1</v>
          </cell>
          <cell r="AO19">
            <v>80</v>
          </cell>
          <cell r="AP19">
            <v>1</v>
          </cell>
          <cell r="AR19">
            <v>0.75</v>
          </cell>
          <cell r="AS19">
            <v>1</v>
          </cell>
          <cell r="AT19">
            <v>80</v>
          </cell>
          <cell r="AU19">
            <v>12</v>
          </cell>
        </row>
        <row r="20">
          <cell r="B20">
            <v>14</v>
          </cell>
          <cell r="C20" t="str">
            <v>SUTAN ASWIN, S.Pd</v>
          </cell>
          <cell r="D20">
            <v>0.9</v>
          </cell>
          <cell r="E20">
            <v>1</v>
          </cell>
          <cell r="F20">
            <v>80</v>
          </cell>
          <cell r="G20">
            <v>1</v>
          </cell>
          <cell r="I20">
            <v>6</v>
          </cell>
          <cell r="J20">
            <v>1</v>
          </cell>
          <cell r="K20">
            <v>80</v>
          </cell>
          <cell r="L20">
            <v>12</v>
          </cell>
          <cell r="N20">
            <v>9</v>
          </cell>
          <cell r="O20">
            <v>1</v>
          </cell>
          <cell r="P20">
            <v>80</v>
          </cell>
          <cell r="Q20">
            <v>12</v>
          </cell>
          <cell r="S20">
            <v>6</v>
          </cell>
          <cell r="T20">
            <v>1</v>
          </cell>
          <cell r="U20">
            <v>80</v>
          </cell>
          <cell r="V20">
            <v>12</v>
          </cell>
          <cell r="X20">
            <v>4.5</v>
          </cell>
          <cell r="Y20">
            <v>1</v>
          </cell>
          <cell r="Z20">
            <v>80</v>
          </cell>
          <cell r="AA20">
            <v>12</v>
          </cell>
          <cell r="AC20">
            <v>0.45</v>
          </cell>
          <cell r="AD20">
            <v>1</v>
          </cell>
          <cell r="AE20">
            <v>80</v>
          </cell>
          <cell r="AF20">
            <v>1</v>
          </cell>
          <cell r="AH20">
            <v>9</v>
          </cell>
          <cell r="AI20">
            <v>1</v>
          </cell>
          <cell r="AJ20">
            <v>76</v>
          </cell>
          <cell r="AK20">
            <v>12</v>
          </cell>
          <cell r="AM20">
            <v>0.9</v>
          </cell>
          <cell r="AN20">
            <v>1</v>
          </cell>
          <cell r="AO20">
            <v>76</v>
          </cell>
          <cell r="AP20">
            <v>1</v>
          </cell>
          <cell r="AR20">
            <v>0.75</v>
          </cell>
          <cell r="AS20">
            <v>1</v>
          </cell>
          <cell r="AT20">
            <v>80</v>
          </cell>
          <cell r="AU20">
            <v>12</v>
          </cell>
        </row>
        <row r="21">
          <cell r="B21">
            <v>15</v>
          </cell>
          <cell r="C21" t="str">
            <v>Dra. IDA SAIDAH, M.MPd</v>
          </cell>
          <cell r="D21">
            <v>0.9</v>
          </cell>
          <cell r="E21">
            <v>1</v>
          </cell>
          <cell r="F21">
            <v>80</v>
          </cell>
          <cell r="G21">
            <v>1</v>
          </cell>
          <cell r="I21">
            <v>6</v>
          </cell>
          <cell r="J21">
            <v>1</v>
          </cell>
          <cell r="K21">
            <v>80</v>
          </cell>
          <cell r="L21">
            <v>12</v>
          </cell>
          <cell r="N21">
            <v>9</v>
          </cell>
          <cell r="O21">
            <v>1</v>
          </cell>
          <cell r="P21">
            <v>80</v>
          </cell>
          <cell r="Q21">
            <v>12</v>
          </cell>
          <cell r="S21">
            <v>6</v>
          </cell>
          <cell r="T21">
            <v>1</v>
          </cell>
          <cell r="U21">
            <v>80</v>
          </cell>
          <cell r="V21">
            <v>12</v>
          </cell>
          <cell r="X21">
            <v>4.5</v>
          </cell>
          <cell r="Y21">
            <v>1</v>
          </cell>
          <cell r="Z21">
            <v>80</v>
          </cell>
          <cell r="AA21">
            <v>12</v>
          </cell>
          <cell r="AC21">
            <v>0.45</v>
          </cell>
          <cell r="AD21">
            <v>1</v>
          </cell>
          <cell r="AE21">
            <v>80</v>
          </cell>
          <cell r="AF21">
            <v>1</v>
          </cell>
          <cell r="AH21">
            <v>9</v>
          </cell>
          <cell r="AI21">
            <v>1</v>
          </cell>
          <cell r="AJ21">
            <v>80</v>
          </cell>
          <cell r="AK21">
            <v>12</v>
          </cell>
          <cell r="AM21">
            <v>0.9</v>
          </cell>
          <cell r="AN21">
            <v>1</v>
          </cell>
          <cell r="AO21">
            <v>76</v>
          </cell>
          <cell r="AP21">
            <v>1</v>
          </cell>
          <cell r="AR21">
            <v>0.75</v>
          </cell>
          <cell r="AS21">
            <v>1</v>
          </cell>
          <cell r="AT21">
            <v>80</v>
          </cell>
          <cell r="AU21">
            <v>12</v>
          </cell>
        </row>
        <row r="22">
          <cell r="B22">
            <v>16</v>
          </cell>
          <cell r="C22" t="str">
            <v>Dra. Hj. JAMILAH, M.Pd</v>
          </cell>
          <cell r="D22">
            <v>0.9</v>
          </cell>
          <cell r="E22">
            <v>1</v>
          </cell>
          <cell r="F22">
            <v>80</v>
          </cell>
          <cell r="G22">
            <v>1</v>
          </cell>
          <cell r="I22">
            <v>6</v>
          </cell>
          <cell r="J22">
            <v>1</v>
          </cell>
          <cell r="K22">
            <v>80</v>
          </cell>
          <cell r="L22">
            <v>12</v>
          </cell>
          <cell r="N22">
            <v>9</v>
          </cell>
          <cell r="O22">
            <v>1</v>
          </cell>
          <cell r="P22">
            <v>80</v>
          </cell>
          <cell r="Q22">
            <v>12</v>
          </cell>
          <cell r="S22">
            <v>6</v>
          </cell>
          <cell r="T22">
            <v>1</v>
          </cell>
          <cell r="U22">
            <v>80</v>
          </cell>
          <cell r="V22">
            <v>12</v>
          </cell>
          <cell r="X22">
            <v>4.5</v>
          </cell>
          <cell r="Y22">
            <v>1</v>
          </cell>
          <cell r="Z22">
            <v>80</v>
          </cell>
          <cell r="AA22">
            <v>12</v>
          </cell>
          <cell r="AC22">
            <v>0.45</v>
          </cell>
          <cell r="AD22">
            <v>1</v>
          </cell>
          <cell r="AE22">
            <v>80</v>
          </cell>
          <cell r="AF22">
            <v>1</v>
          </cell>
          <cell r="AH22">
            <v>9</v>
          </cell>
          <cell r="AI22">
            <v>1</v>
          </cell>
          <cell r="AJ22">
            <v>80</v>
          </cell>
          <cell r="AK22">
            <v>12</v>
          </cell>
          <cell r="AM22">
            <v>0.9</v>
          </cell>
          <cell r="AN22">
            <v>1</v>
          </cell>
          <cell r="AO22">
            <v>76</v>
          </cell>
          <cell r="AP22">
            <v>1</v>
          </cell>
          <cell r="AR22">
            <v>0.75</v>
          </cell>
          <cell r="AS22">
            <v>1</v>
          </cell>
          <cell r="AT22">
            <v>80</v>
          </cell>
          <cell r="AU22">
            <v>12</v>
          </cell>
        </row>
        <row r="23">
          <cell r="B23">
            <v>17</v>
          </cell>
          <cell r="C23" t="str">
            <v>Dra. Hj. ZURNI ASNIDA</v>
          </cell>
          <cell r="D23">
            <v>0.9</v>
          </cell>
          <cell r="E23">
            <v>1</v>
          </cell>
          <cell r="F23">
            <v>80</v>
          </cell>
          <cell r="G23">
            <v>1</v>
          </cell>
          <cell r="I23">
            <v>6</v>
          </cell>
          <cell r="J23">
            <v>1</v>
          </cell>
          <cell r="K23">
            <v>80</v>
          </cell>
          <cell r="L23">
            <v>12</v>
          </cell>
          <cell r="N23">
            <v>9</v>
          </cell>
          <cell r="O23">
            <v>1</v>
          </cell>
          <cell r="P23">
            <v>80</v>
          </cell>
          <cell r="Q23">
            <v>12</v>
          </cell>
          <cell r="S23">
            <v>6</v>
          </cell>
          <cell r="T23">
            <v>1</v>
          </cell>
          <cell r="U23">
            <v>80</v>
          </cell>
          <cell r="V23">
            <v>12</v>
          </cell>
          <cell r="X23">
            <v>4.5</v>
          </cell>
          <cell r="Y23">
            <v>1</v>
          </cell>
          <cell r="Z23">
            <v>80</v>
          </cell>
          <cell r="AA23">
            <v>12</v>
          </cell>
          <cell r="AC23">
            <v>0.45</v>
          </cell>
          <cell r="AD23">
            <v>1</v>
          </cell>
          <cell r="AE23">
            <v>80</v>
          </cell>
          <cell r="AF23">
            <v>1</v>
          </cell>
          <cell r="AH23">
            <v>9</v>
          </cell>
          <cell r="AI23">
            <v>1</v>
          </cell>
          <cell r="AJ23">
            <v>80</v>
          </cell>
          <cell r="AK23">
            <v>12</v>
          </cell>
          <cell r="AM23">
            <v>0.9</v>
          </cell>
          <cell r="AN23">
            <v>1</v>
          </cell>
          <cell r="AO23">
            <v>76</v>
          </cell>
          <cell r="AP23">
            <v>1</v>
          </cell>
          <cell r="AR23">
            <v>0.75</v>
          </cell>
          <cell r="AS23">
            <v>1</v>
          </cell>
          <cell r="AT23">
            <v>80</v>
          </cell>
          <cell r="AU23">
            <v>12</v>
          </cell>
        </row>
        <row r="24">
          <cell r="B24">
            <v>18</v>
          </cell>
          <cell r="C24" t="str">
            <v>TANTI ASTRIATIE Z, S.Pd, M.Pd</v>
          </cell>
          <cell r="D24">
            <v>0.6</v>
          </cell>
          <cell r="E24">
            <v>1</v>
          </cell>
          <cell r="F24">
            <v>80</v>
          </cell>
          <cell r="G24">
            <v>1</v>
          </cell>
          <cell r="I24">
            <v>5.6</v>
          </cell>
          <cell r="J24">
            <v>1</v>
          </cell>
          <cell r="K24">
            <v>80</v>
          </cell>
          <cell r="L24">
            <v>12</v>
          </cell>
          <cell r="N24">
            <v>6</v>
          </cell>
          <cell r="O24">
            <v>1</v>
          </cell>
          <cell r="P24">
            <v>76</v>
          </cell>
          <cell r="Q24">
            <v>12</v>
          </cell>
          <cell r="S24">
            <v>4</v>
          </cell>
          <cell r="T24">
            <v>1</v>
          </cell>
          <cell r="U24">
            <v>76</v>
          </cell>
          <cell r="V24">
            <v>12</v>
          </cell>
          <cell r="X24">
            <v>3</v>
          </cell>
          <cell r="Y24">
            <v>1</v>
          </cell>
          <cell r="Z24">
            <v>76</v>
          </cell>
          <cell r="AA24">
            <v>12</v>
          </cell>
          <cell r="AC24">
            <v>0.3</v>
          </cell>
          <cell r="AD24">
            <v>1</v>
          </cell>
          <cell r="AE24">
            <v>76</v>
          </cell>
          <cell r="AF24">
            <v>1</v>
          </cell>
          <cell r="AH24">
            <v>6</v>
          </cell>
          <cell r="AI24">
            <v>1</v>
          </cell>
          <cell r="AJ24">
            <v>76</v>
          </cell>
          <cell r="AK24">
            <v>12</v>
          </cell>
          <cell r="AM24">
            <v>0.6</v>
          </cell>
          <cell r="AN24">
            <v>1</v>
          </cell>
          <cell r="AO24">
            <v>76</v>
          </cell>
          <cell r="AP24">
            <v>1</v>
          </cell>
          <cell r="AR24">
            <v>0.75</v>
          </cell>
          <cell r="AS24">
            <v>1</v>
          </cell>
          <cell r="AT24">
            <v>80</v>
          </cell>
          <cell r="AU24">
            <v>12</v>
          </cell>
        </row>
        <row r="25">
          <cell r="B25">
            <v>19</v>
          </cell>
          <cell r="C25" t="str">
            <v>KUSWIYATI, S.Pd, M.Pd</v>
          </cell>
          <cell r="D25">
            <v>0.6</v>
          </cell>
          <cell r="E25">
            <v>1</v>
          </cell>
          <cell r="F25">
            <v>80</v>
          </cell>
          <cell r="G25">
            <v>1</v>
          </cell>
          <cell r="I25">
            <v>5.6</v>
          </cell>
          <cell r="J25">
            <v>1</v>
          </cell>
          <cell r="K25">
            <v>80</v>
          </cell>
          <cell r="L25">
            <v>12</v>
          </cell>
          <cell r="N25">
            <v>6</v>
          </cell>
          <cell r="O25">
            <v>1</v>
          </cell>
          <cell r="P25">
            <v>76</v>
          </cell>
          <cell r="Q25">
            <v>12</v>
          </cell>
          <cell r="S25">
            <v>4</v>
          </cell>
          <cell r="T25">
            <v>1</v>
          </cell>
          <cell r="U25">
            <v>76</v>
          </cell>
          <cell r="V25">
            <v>12</v>
          </cell>
          <cell r="X25">
            <v>3</v>
          </cell>
          <cell r="Y25">
            <v>1</v>
          </cell>
          <cell r="Z25">
            <v>76</v>
          </cell>
          <cell r="AA25">
            <v>12</v>
          </cell>
          <cell r="AC25">
            <v>0.3</v>
          </cell>
          <cell r="AD25">
            <v>1</v>
          </cell>
          <cell r="AE25">
            <v>76</v>
          </cell>
          <cell r="AF25">
            <v>1</v>
          </cell>
          <cell r="AH25">
            <v>6</v>
          </cell>
          <cell r="AI25">
            <v>1</v>
          </cell>
          <cell r="AJ25">
            <v>76</v>
          </cell>
          <cell r="AK25">
            <v>12</v>
          </cell>
          <cell r="AM25">
            <v>0.6</v>
          </cell>
          <cell r="AN25">
            <v>1</v>
          </cell>
          <cell r="AO25">
            <v>76</v>
          </cell>
          <cell r="AP25">
            <v>1</v>
          </cell>
          <cell r="AR25">
            <v>0.75</v>
          </cell>
          <cell r="AS25">
            <v>1</v>
          </cell>
          <cell r="AT25">
            <v>80</v>
          </cell>
          <cell r="AU25">
            <v>12</v>
          </cell>
        </row>
        <row r="26">
          <cell r="B26">
            <v>20</v>
          </cell>
          <cell r="C26" t="str">
            <v>RUSDAH, S.Ag</v>
          </cell>
          <cell r="D26">
            <v>0.6</v>
          </cell>
          <cell r="E26">
            <v>1</v>
          </cell>
          <cell r="F26">
            <v>80</v>
          </cell>
          <cell r="G26">
            <v>1</v>
          </cell>
          <cell r="I26">
            <v>5.6</v>
          </cell>
          <cell r="J26">
            <v>1</v>
          </cell>
          <cell r="K26">
            <v>80</v>
          </cell>
          <cell r="L26">
            <v>12</v>
          </cell>
          <cell r="N26">
            <v>6</v>
          </cell>
          <cell r="O26">
            <v>1</v>
          </cell>
          <cell r="P26">
            <v>76</v>
          </cell>
          <cell r="Q26">
            <v>12</v>
          </cell>
          <cell r="S26">
            <v>4</v>
          </cell>
          <cell r="T26">
            <v>1</v>
          </cell>
          <cell r="U26">
            <v>76</v>
          </cell>
          <cell r="V26">
            <v>12</v>
          </cell>
          <cell r="X26">
            <v>3</v>
          </cell>
          <cell r="Y26">
            <v>1</v>
          </cell>
          <cell r="Z26">
            <v>76</v>
          </cell>
          <cell r="AA26">
            <v>12</v>
          </cell>
          <cell r="AC26">
            <v>0.3</v>
          </cell>
          <cell r="AD26">
            <v>1</v>
          </cell>
          <cell r="AE26">
            <v>76</v>
          </cell>
          <cell r="AF26">
            <v>1</v>
          </cell>
          <cell r="AH26">
            <v>6</v>
          </cell>
          <cell r="AI26">
            <v>1</v>
          </cell>
          <cell r="AJ26">
            <v>76</v>
          </cell>
          <cell r="AK26">
            <v>12</v>
          </cell>
          <cell r="AM26">
            <v>0.6</v>
          </cell>
          <cell r="AN26">
            <v>1</v>
          </cell>
          <cell r="AO26">
            <v>76</v>
          </cell>
          <cell r="AP26">
            <v>1</v>
          </cell>
          <cell r="AR26">
            <v>0.75</v>
          </cell>
          <cell r="AS26">
            <v>1</v>
          </cell>
          <cell r="AT26">
            <v>80</v>
          </cell>
          <cell r="AU26">
            <v>12</v>
          </cell>
        </row>
        <row r="27">
          <cell r="B27">
            <v>21</v>
          </cell>
          <cell r="C27" t="str">
            <v>WAWAN KURNIAWAN, S.Pd, M.Si</v>
          </cell>
          <cell r="D27">
            <v>0.6</v>
          </cell>
          <cell r="E27">
            <v>1</v>
          </cell>
          <cell r="F27">
            <v>80</v>
          </cell>
          <cell r="G27">
            <v>1</v>
          </cell>
          <cell r="I27">
            <v>5.6</v>
          </cell>
          <cell r="J27">
            <v>1</v>
          </cell>
          <cell r="K27">
            <v>80</v>
          </cell>
          <cell r="L27">
            <v>12</v>
          </cell>
          <cell r="N27">
            <v>6</v>
          </cell>
          <cell r="O27">
            <v>1</v>
          </cell>
          <cell r="P27">
            <v>76</v>
          </cell>
          <cell r="Q27">
            <v>12</v>
          </cell>
          <cell r="S27">
            <v>4</v>
          </cell>
          <cell r="T27">
            <v>1</v>
          </cell>
          <cell r="U27">
            <v>76</v>
          </cell>
          <cell r="V27">
            <v>12</v>
          </cell>
          <cell r="X27">
            <v>3</v>
          </cell>
          <cell r="Y27">
            <v>1</v>
          </cell>
          <cell r="Z27">
            <v>76</v>
          </cell>
          <cell r="AA27">
            <v>12</v>
          </cell>
          <cell r="AC27">
            <v>0.3</v>
          </cell>
          <cell r="AD27">
            <v>1</v>
          </cell>
          <cell r="AE27">
            <v>76</v>
          </cell>
          <cell r="AF27">
            <v>1</v>
          </cell>
          <cell r="AH27">
            <v>6</v>
          </cell>
          <cell r="AI27">
            <v>1</v>
          </cell>
          <cell r="AJ27">
            <v>76</v>
          </cell>
          <cell r="AK27">
            <v>12</v>
          </cell>
          <cell r="AM27">
            <v>0.6</v>
          </cell>
          <cell r="AN27">
            <v>1</v>
          </cell>
          <cell r="AO27">
            <v>76</v>
          </cell>
          <cell r="AP27">
            <v>1</v>
          </cell>
          <cell r="AR27">
            <v>0.75</v>
          </cell>
          <cell r="AS27">
            <v>1</v>
          </cell>
          <cell r="AT27">
            <v>80</v>
          </cell>
          <cell r="AU27">
            <v>12</v>
          </cell>
        </row>
        <row r="28">
          <cell r="B28">
            <v>22</v>
          </cell>
          <cell r="C28" t="str">
            <v>MUHAMMAD YUNUS, S.Ag, M.Pd</v>
          </cell>
          <cell r="D28">
            <v>0.6</v>
          </cell>
          <cell r="E28">
            <v>1</v>
          </cell>
          <cell r="F28">
            <v>80</v>
          </cell>
          <cell r="G28">
            <v>1</v>
          </cell>
          <cell r="I28">
            <v>5.6</v>
          </cell>
          <cell r="J28">
            <v>1</v>
          </cell>
          <cell r="K28">
            <v>80</v>
          </cell>
          <cell r="L28">
            <v>12</v>
          </cell>
          <cell r="N28">
            <v>6</v>
          </cell>
          <cell r="O28">
            <v>1</v>
          </cell>
          <cell r="P28">
            <v>76</v>
          </cell>
          <cell r="Q28">
            <v>12</v>
          </cell>
          <cell r="S28">
            <v>4</v>
          </cell>
          <cell r="T28">
            <v>1</v>
          </cell>
          <cell r="U28">
            <v>76</v>
          </cell>
          <cell r="V28">
            <v>12</v>
          </cell>
          <cell r="X28">
            <v>3</v>
          </cell>
          <cell r="Y28">
            <v>1</v>
          </cell>
          <cell r="Z28">
            <v>76</v>
          </cell>
          <cell r="AA28">
            <v>12</v>
          </cell>
          <cell r="AC28">
            <v>0.3</v>
          </cell>
          <cell r="AD28">
            <v>1</v>
          </cell>
          <cell r="AE28">
            <v>76</v>
          </cell>
          <cell r="AF28">
            <v>1</v>
          </cell>
          <cell r="AH28">
            <v>6</v>
          </cell>
          <cell r="AI28">
            <v>1</v>
          </cell>
          <cell r="AJ28">
            <v>76</v>
          </cell>
          <cell r="AK28">
            <v>12</v>
          </cell>
          <cell r="AM28">
            <v>0.6</v>
          </cell>
          <cell r="AN28">
            <v>1</v>
          </cell>
          <cell r="AO28">
            <v>76</v>
          </cell>
          <cell r="AP28">
            <v>1</v>
          </cell>
          <cell r="AR28">
            <v>0.75</v>
          </cell>
          <cell r="AS28">
            <v>1</v>
          </cell>
          <cell r="AT28">
            <v>80</v>
          </cell>
          <cell r="AU28">
            <v>12</v>
          </cell>
        </row>
        <row r="29">
          <cell r="B29">
            <v>23</v>
          </cell>
          <cell r="C29" t="str">
            <v>Drs. SASTRO JAGO HARTONO</v>
          </cell>
          <cell r="D29">
            <v>0.9</v>
          </cell>
          <cell r="E29">
            <v>1</v>
          </cell>
          <cell r="F29">
            <v>80</v>
          </cell>
          <cell r="G29">
            <v>1</v>
          </cell>
          <cell r="I29">
            <v>6</v>
          </cell>
          <cell r="J29">
            <v>1</v>
          </cell>
          <cell r="K29">
            <v>80</v>
          </cell>
          <cell r="L29">
            <v>12</v>
          </cell>
          <cell r="N29">
            <v>9</v>
          </cell>
          <cell r="O29">
            <v>1</v>
          </cell>
          <cell r="P29">
            <v>80</v>
          </cell>
          <cell r="Q29">
            <v>12</v>
          </cell>
          <cell r="S29">
            <v>6</v>
          </cell>
          <cell r="T29">
            <v>1</v>
          </cell>
          <cell r="U29">
            <v>76</v>
          </cell>
          <cell r="V29">
            <v>12</v>
          </cell>
          <cell r="X29">
            <v>4.5</v>
          </cell>
          <cell r="Y29">
            <v>1</v>
          </cell>
          <cell r="Z29">
            <v>76</v>
          </cell>
          <cell r="AA29">
            <v>12</v>
          </cell>
          <cell r="AC29">
            <v>0.45</v>
          </cell>
          <cell r="AD29">
            <v>1</v>
          </cell>
          <cell r="AE29">
            <v>76</v>
          </cell>
          <cell r="AF29">
            <v>1</v>
          </cell>
          <cell r="AH29">
            <v>9</v>
          </cell>
          <cell r="AI29">
            <v>1</v>
          </cell>
          <cell r="AJ29">
            <v>76</v>
          </cell>
          <cell r="AK29">
            <v>12</v>
          </cell>
          <cell r="AM29">
            <v>0.9</v>
          </cell>
          <cell r="AN29">
            <v>1</v>
          </cell>
          <cell r="AO29">
            <v>76</v>
          </cell>
          <cell r="AP29">
            <v>1</v>
          </cell>
          <cell r="AR29">
            <v>0.75</v>
          </cell>
          <cell r="AS29">
            <v>1</v>
          </cell>
          <cell r="AT29">
            <v>80</v>
          </cell>
          <cell r="AU29">
            <v>12</v>
          </cell>
        </row>
        <row r="30">
          <cell r="B30">
            <v>24</v>
          </cell>
          <cell r="C30" t="str">
            <v>RUSTIATI, S.Pd, M.Pd</v>
          </cell>
          <cell r="D30">
            <v>0.6</v>
          </cell>
          <cell r="E30">
            <v>1</v>
          </cell>
          <cell r="F30">
            <v>80</v>
          </cell>
          <cell r="G30">
            <v>1</v>
          </cell>
          <cell r="I30">
            <v>5.6</v>
          </cell>
          <cell r="J30">
            <v>1</v>
          </cell>
          <cell r="K30">
            <v>80</v>
          </cell>
          <cell r="L30">
            <v>12</v>
          </cell>
          <cell r="N30">
            <v>6</v>
          </cell>
          <cell r="O30">
            <v>1</v>
          </cell>
          <cell r="P30">
            <v>76</v>
          </cell>
          <cell r="Q30">
            <v>12</v>
          </cell>
          <cell r="S30">
            <v>4</v>
          </cell>
          <cell r="T30">
            <v>1</v>
          </cell>
          <cell r="U30">
            <v>76</v>
          </cell>
          <cell r="V30">
            <v>12</v>
          </cell>
          <cell r="X30">
            <v>3</v>
          </cell>
          <cell r="Y30">
            <v>1</v>
          </cell>
          <cell r="Z30">
            <v>76</v>
          </cell>
          <cell r="AA30">
            <v>12</v>
          </cell>
          <cell r="AC30">
            <v>0.3</v>
          </cell>
          <cell r="AD30">
            <v>1</v>
          </cell>
          <cell r="AE30">
            <v>76</v>
          </cell>
          <cell r="AF30">
            <v>1</v>
          </cell>
          <cell r="AH30">
            <v>6</v>
          </cell>
          <cell r="AI30">
            <v>1</v>
          </cell>
          <cell r="AJ30">
            <v>76</v>
          </cell>
          <cell r="AK30">
            <v>12</v>
          </cell>
          <cell r="AM30">
            <v>0.6</v>
          </cell>
          <cell r="AN30">
            <v>1</v>
          </cell>
          <cell r="AO30">
            <v>76</v>
          </cell>
          <cell r="AP30">
            <v>1</v>
          </cell>
          <cell r="AR30">
            <v>0.75</v>
          </cell>
          <cell r="AS30">
            <v>1</v>
          </cell>
          <cell r="AT30">
            <v>80</v>
          </cell>
          <cell r="AU30">
            <v>12</v>
          </cell>
        </row>
        <row r="31">
          <cell r="B31">
            <v>25</v>
          </cell>
          <cell r="C31" t="str">
            <v>SARJONO S.Pd</v>
          </cell>
          <cell r="D31">
            <v>0.6</v>
          </cell>
          <cell r="E31">
            <v>1</v>
          </cell>
          <cell r="F31">
            <v>80</v>
          </cell>
          <cell r="G31">
            <v>1</v>
          </cell>
          <cell r="I31">
            <v>5.6</v>
          </cell>
          <cell r="J31">
            <v>1</v>
          </cell>
          <cell r="K31">
            <v>80</v>
          </cell>
          <cell r="L31">
            <v>12</v>
          </cell>
          <cell r="N31">
            <v>6</v>
          </cell>
          <cell r="O31">
            <v>1</v>
          </cell>
          <cell r="P31">
            <v>76</v>
          </cell>
          <cell r="Q31">
            <v>12</v>
          </cell>
          <cell r="S31">
            <v>4</v>
          </cell>
          <cell r="T31">
            <v>1</v>
          </cell>
          <cell r="U31">
            <v>76</v>
          </cell>
          <cell r="V31">
            <v>12</v>
          </cell>
          <cell r="X31">
            <v>3</v>
          </cell>
          <cell r="Y31">
            <v>1</v>
          </cell>
          <cell r="Z31">
            <v>76</v>
          </cell>
          <cell r="AA31">
            <v>12</v>
          </cell>
          <cell r="AC31">
            <v>0.3</v>
          </cell>
          <cell r="AD31">
            <v>1</v>
          </cell>
          <cell r="AE31">
            <v>76</v>
          </cell>
          <cell r="AF31">
            <v>1</v>
          </cell>
          <cell r="AH31">
            <v>6</v>
          </cell>
          <cell r="AI31">
            <v>1</v>
          </cell>
          <cell r="AJ31">
            <v>76</v>
          </cell>
          <cell r="AK31">
            <v>12</v>
          </cell>
          <cell r="AM31">
            <v>0.6</v>
          </cell>
          <cell r="AN31">
            <v>1</v>
          </cell>
          <cell r="AO31">
            <v>76</v>
          </cell>
          <cell r="AP31">
            <v>1</v>
          </cell>
          <cell r="AR31">
            <v>0.75</v>
          </cell>
          <cell r="AS31">
            <v>1</v>
          </cell>
          <cell r="AT31">
            <v>80</v>
          </cell>
          <cell r="AU31">
            <v>12</v>
          </cell>
        </row>
        <row r="32">
          <cell r="B32">
            <v>26</v>
          </cell>
          <cell r="C32" t="str">
            <v>Drs. AGUS UTOYO, MM</v>
          </cell>
          <cell r="D32">
            <v>0.9</v>
          </cell>
          <cell r="E32">
            <v>1</v>
          </cell>
          <cell r="F32">
            <v>80</v>
          </cell>
          <cell r="G32">
            <v>1</v>
          </cell>
          <cell r="I32">
            <v>6</v>
          </cell>
          <cell r="J32">
            <v>1</v>
          </cell>
          <cell r="K32">
            <v>80</v>
          </cell>
          <cell r="L32">
            <v>12</v>
          </cell>
          <cell r="N32">
            <v>9</v>
          </cell>
          <cell r="O32">
            <v>1</v>
          </cell>
          <cell r="P32">
            <v>76</v>
          </cell>
          <cell r="Q32">
            <v>12</v>
          </cell>
          <cell r="S32">
            <v>6</v>
          </cell>
          <cell r="T32">
            <v>1</v>
          </cell>
          <cell r="U32">
            <v>76</v>
          </cell>
          <cell r="V32">
            <v>12</v>
          </cell>
          <cell r="X32">
            <v>4.5</v>
          </cell>
          <cell r="Y32">
            <v>1</v>
          </cell>
          <cell r="Z32">
            <v>76</v>
          </cell>
          <cell r="AA32">
            <v>12</v>
          </cell>
          <cell r="AC32">
            <v>0.45</v>
          </cell>
          <cell r="AD32">
            <v>1</v>
          </cell>
          <cell r="AE32">
            <v>76</v>
          </cell>
          <cell r="AF32">
            <v>1</v>
          </cell>
          <cell r="AH32">
            <v>9</v>
          </cell>
          <cell r="AI32">
            <v>1</v>
          </cell>
          <cell r="AJ32">
            <v>76</v>
          </cell>
          <cell r="AK32">
            <v>12</v>
          </cell>
          <cell r="AM32">
            <v>0.9</v>
          </cell>
          <cell r="AN32">
            <v>1</v>
          </cell>
          <cell r="AO32">
            <v>76</v>
          </cell>
          <cell r="AP32">
            <v>1</v>
          </cell>
          <cell r="AR32">
            <v>0.75</v>
          </cell>
          <cell r="AS32">
            <v>1</v>
          </cell>
          <cell r="AT32">
            <v>80</v>
          </cell>
          <cell r="AU32">
            <v>12</v>
          </cell>
        </row>
        <row r="33">
          <cell r="B33">
            <v>27</v>
          </cell>
          <cell r="C33" t="str">
            <v>MARWI, S.Pd.I</v>
          </cell>
          <cell r="D33">
            <v>0.9</v>
          </cell>
          <cell r="E33">
            <v>1</v>
          </cell>
          <cell r="F33">
            <v>80</v>
          </cell>
          <cell r="G33">
            <v>1</v>
          </cell>
          <cell r="I33">
            <v>6</v>
          </cell>
          <cell r="J33">
            <v>1</v>
          </cell>
          <cell r="K33">
            <v>80</v>
          </cell>
          <cell r="L33">
            <v>12</v>
          </cell>
          <cell r="N33">
            <v>9</v>
          </cell>
          <cell r="O33">
            <v>1</v>
          </cell>
          <cell r="P33">
            <v>76</v>
          </cell>
          <cell r="Q33">
            <v>12</v>
          </cell>
          <cell r="S33">
            <v>6</v>
          </cell>
          <cell r="T33">
            <v>1</v>
          </cell>
          <cell r="U33">
            <v>76</v>
          </cell>
          <cell r="V33">
            <v>12</v>
          </cell>
          <cell r="X33">
            <v>4.5</v>
          </cell>
          <cell r="Y33">
            <v>1</v>
          </cell>
          <cell r="Z33">
            <v>76</v>
          </cell>
          <cell r="AA33">
            <v>12</v>
          </cell>
          <cell r="AC33">
            <v>0.45</v>
          </cell>
          <cell r="AD33">
            <v>1</v>
          </cell>
          <cell r="AE33">
            <v>76</v>
          </cell>
          <cell r="AF33">
            <v>1</v>
          </cell>
          <cell r="AH33">
            <v>9</v>
          </cell>
          <cell r="AI33">
            <v>1</v>
          </cell>
          <cell r="AJ33">
            <v>76</v>
          </cell>
          <cell r="AK33">
            <v>12</v>
          </cell>
          <cell r="AM33">
            <v>0.9</v>
          </cell>
          <cell r="AN33">
            <v>1</v>
          </cell>
          <cell r="AO33">
            <v>76</v>
          </cell>
          <cell r="AP33">
            <v>1</v>
          </cell>
          <cell r="AR33">
            <v>0.75</v>
          </cell>
          <cell r="AS33">
            <v>1</v>
          </cell>
          <cell r="AT33">
            <v>80</v>
          </cell>
          <cell r="AU33">
            <v>12</v>
          </cell>
        </row>
        <row r="34">
          <cell r="B34">
            <v>28</v>
          </cell>
          <cell r="C34" t="str">
            <v>SUHARTONO, S.Pd</v>
          </cell>
          <cell r="D34">
            <v>0.9</v>
          </cell>
          <cell r="E34">
            <v>1</v>
          </cell>
          <cell r="F34">
            <v>80</v>
          </cell>
          <cell r="G34">
            <v>1</v>
          </cell>
          <cell r="I34">
            <v>6</v>
          </cell>
          <cell r="J34">
            <v>1</v>
          </cell>
          <cell r="K34">
            <v>80</v>
          </cell>
          <cell r="L34">
            <v>12</v>
          </cell>
          <cell r="N34">
            <v>9</v>
          </cell>
          <cell r="O34">
            <v>1</v>
          </cell>
          <cell r="P34">
            <v>76</v>
          </cell>
          <cell r="Q34">
            <v>12</v>
          </cell>
          <cell r="S34">
            <v>6</v>
          </cell>
          <cell r="T34">
            <v>1</v>
          </cell>
          <cell r="U34">
            <v>76</v>
          </cell>
          <cell r="V34">
            <v>12</v>
          </cell>
          <cell r="X34">
            <v>4.5</v>
          </cell>
          <cell r="Y34">
            <v>1</v>
          </cell>
          <cell r="Z34">
            <v>76</v>
          </cell>
          <cell r="AA34">
            <v>12</v>
          </cell>
          <cell r="AC34">
            <v>0.45</v>
          </cell>
          <cell r="AD34">
            <v>1</v>
          </cell>
          <cell r="AE34">
            <v>76</v>
          </cell>
          <cell r="AF34">
            <v>1</v>
          </cell>
          <cell r="AH34">
            <v>9</v>
          </cell>
          <cell r="AI34">
            <v>1</v>
          </cell>
          <cell r="AJ34">
            <v>76</v>
          </cell>
          <cell r="AK34">
            <v>12</v>
          </cell>
          <cell r="AM34">
            <v>0.9</v>
          </cell>
          <cell r="AN34">
            <v>1</v>
          </cell>
          <cell r="AO34">
            <v>76</v>
          </cell>
          <cell r="AP34">
            <v>1</v>
          </cell>
          <cell r="AR34">
            <v>0.75</v>
          </cell>
          <cell r="AS34">
            <v>1</v>
          </cell>
          <cell r="AT34">
            <v>76</v>
          </cell>
          <cell r="AU34">
            <v>12</v>
          </cell>
        </row>
        <row r="35">
          <cell r="B35">
            <v>29</v>
          </cell>
          <cell r="C35" t="str">
            <v>EUIS KURAISIN, M.Pd</v>
          </cell>
          <cell r="D35">
            <v>0.9</v>
          </cell>
          <cell r="E35">
            <v>1</v>
          </cell>
          <cell r="F35">
            <v>80</v>
          </cell>
          <cell r="G35">
            <v>1</v>
          </cell>
          <cell r="I35">
            <v>6</v>
          </cell>
          <cell r="J35">
            <v>1</v>
          </cell>
          <cell r="K35">
            <v>80</v>
          </cell>
          <cell r="L35">
            <v>12</v>
          </cell>
          <cell r="N35">
            <v>9</v>
          </cell>
          <cell r="O35">
            <v>1</v>
          </cell>
          <cell r="P35">
            <v>76</v>
          </cell>
          <cell r="Q35">
            <v>12</v>
          </cell>
          <cell r="S35">
            <v>6</v>
          </cell>
          <cell r="T35">
            <v>1</v>
          </cell>
          <cell r="U35">
            <v>76</v>
          </cell>
          <cell r="V35">
            <v>12</v>
          </cell>
          <cell r="X35">
            <v>4.5</v>
          </cell>
          <cell r="Y35">
            <v>1</v>
          </cell>
          <cell r="Z35">
            <v>76</v>
          </cell>
          <cell r="AA35">
            <v>12</v>
          </cell>
          <cell r="AC35">
            <v>0.45</v>
          </cell>
          <cell r="AD35">
            <v>1</v>
          </cell>
          <cell r="AE35">
            <v>76</v>
          </cell>
          <cell r="AF35">
            <v>1</v>
          </cell>
          <cell r="AH35">
            <v>9</v>
          </cell>
          <cell r="AI35">
            <v>1</v>
          </cell>
          <cell r="AJ35">
            <v>76</v>
          </cell>
          <cell r="AK35">
            <v>12</v>
          </cell>
          <cell r="AM35">
            <v>0.9</v>
          </cell>
          <cell r="AN35">
            <v>1</v>
          </cell>
          <cell r="AO35">
            <v>76</v>
          </cell>
          <cell r="AP35">
            <v>1</v>
          </cell>
          <cell r="AR35">
            <v>0.75</v>
          </cell>
          <cell r="AS35">
            <v>1</v>
          </cell>
          <cell r="AT35">
            <v>76</v>
          </cell>
          <cell r="AU35">
            <v>12</v>
          </cell>
        </row>
        <row r="36">
          <cell r="B36">
            <v>30</v>
          </cell>
          <cell r="C36" t="str">
            <v>Dra. Hj. NUROZIAH</v>
          </cell>
          <cell r="D36">
            <v>0.9</v>
          </cell>
          <cell r="E36">
            <v>1</v>
          </cell>
          <cell r="F36">
            <v>76</v>
          </cell>
          <cell r="G36">
            <v>1</v>
          </cell>
          <cell r="I36">
            <v>6</v>
          </cell>
          <cell r="J36">
            <v>1</v>
          </cell>
          <cell r="K36">
            <v>80</v>
          </cell>
          <cell r="L36">
            <v>12</v>
          </cell>
          <cell r="N36">
            <v>9</v>
          </cell>
          <cell r="O36">
            <v>1</v>
          </cell>
          <cell r="P36">
            <v>76</v>
          </cell>
          <cell r="Q36">
            <v>12</v>
          </cell>
          <cell r="S36">
            <v>6</v>
          </cell>
          <cell r="T36">
            <v>1</v>
          </cell>
          <cell r="U36">
            <v>76</v>
          </cell>
          <cell r="V36">
            <v>12</v>
          </cell>
          <cell r="X36">
            <v>4.5</v>
          </cell>
          <cell r="Y36">
            <v>1</v>
          </cell>
          <cell r="Z36">
            <v>76</v>
          </cell>
          <cell r="AA36">
            <v>12</v>
          </cell>
          <cell r="AC36">
            <v>0.45</v>
          </cell>
          <cell r="AD36">
            <v>1</v>
          </cell>
          <cell r="AE36">
            <v>70</v>
          </cell>
          <cell r="AF36">
            <v>1</v>
          </cell>
          <cell r="AH36">
            <v>9</v>
          </cell>
          <cell r="AI36">
            <v>1</v>
          </cell>
          <cell r="AJ36">
            <v>70</v>
          </cell>
          <cell r="AK36">
            <v>12</v>
          </cell>
          <cell r="AM36">
            <v>0.9</v>
          </cell>
          <cell r="AN36">
            <v>1</v>
          </cell>
          <cell r="AO36">
            <v>70</v>
          </cell>
          <cell r="AP36">
            <v>1</v>
          </cell>
          <cell r="AR36">
            <v>0.75</v>
          </cell>
          <cell r="AS36">
            <v>1</v>
          </cell>
          <cell r="AT36">
            <v>76</v>
          </cell>
          <cell r="AU36">
            <v>12</v>
          </cell>
        </row>
        <row r="37">
          <cell r="B37" t="str">
            <v/>
          </cell>
          <cell r="C37" t="str">
            <v/>
          </cell>
          <cell r="D37" t="str">
            <v/>
          </cell>
          <cell r="AH37" t="str">
            <v/>
          </cell>
          <cell r="AM37" t="str">
            <v/>
          </cell>
          <cell r="AR37" t="str">
            <v/>
          </cell>
        </row>
        <row r="38">
          <cell r="B38" t="str">
            <v/>
          </cell>
          <cell r="C38" t="str">
            <v/>
          </cell>
          <cell r="D38" t="str">
            <v/>
          </cell>
          <cell r="AH38" t="str">
            <v/>
          </cell>
          <cell r="AM38" t="str">
            <v/>
          </cell>
          <cell r="AR38" t="str">
            <v/>
          </cell>
        </row>
        <row r="39">
          <cell r="B39" t="str">
            <v/>
          </cell>
          <cell r="C39" t="str">
            <v/>
          </cell>
          <cell r="D39" t="str">
            <v/>
          </cell>
          <cell r="AH39" t="str">
            <v/>
          </cell>
          <cell r="AM39" t="str">
            <v/>
          </cell>
          <cell r="AR39" t="str">
            <v/>
          </cell>
        </row>
        <row r="40">
          <cell r="B40" t="str">
            <v/>
          </cell>
          <cell r="C40" t="str">
            <v/>
          </cell>
          <cell r="D40" t="str">
            <v/>
          </cell>
          <cell r="AH40" t="str">
            <v/>
          </cell>
          <cell r="AM40" t="str">
            <v/>
          </cell>
          <cell r="AR40" t="str">
            <v/>
          </cell>
        </row>
        <row r="41">
          <cell r="B41" t="str">
            <v/>
          </cell>
          <cell r="C41" t="str">
            <v/>
          </cell>
          <cell r="D41" t="str">
            <v/>
          </cell>
          <cell r="AH41" t="str">
            <v/>
          </cell>
          <cell r="AM41" t="str">
            <v/>
          </cell>
          <cell r="AR41" t="str">
            <v/>
          </cell>
        </row>
        <row r="42">
          <cell r="B42" t="str">
            <v/>
          </cell>
          <cell r="C42" t="str">
            <v/>
          </cell>
          <cell r="D42" t="str">
            <v/>
          </cell>
          <cell r="AH42" t="str">
            <v/>
          </cell>
          <cell r="AM42" t="str">
            <v/>
          </cell>
          <cell r="AR42" t="str">
            <v/>
          </cell>
        </row>
        <row r="43">
          <cell r="B43" t="str">
            <v/>
          </cell>
          <cell r="C43" t="str">
            <v/>
          </cell>
          <cell r="D43" t="str">
            <v/>
          </cell>
          <cell r="AH43" t="str">
            <v/>
          </cell>
          <cell r="AM43" t="str">
            <v/>
          </cell>
          <cell r="AR43" t="str">
            <v/>
          </cell>
        </row>
        <row r="44">
          <cell r="B44" t="str">
            <v/>
          </cell>
          <cell r="C44" t="str">
            <v/>
          </cell>
          <cell r="D44" t="str">
            <v/>
          </cell>
          <cell r="AH44" t="str">
            <v/>
          </cell>
          <cell r="AM44" t="str">
            <v/>
          </cell>
          <cell r="AR44" t="str">
            <v/>
          </cell>
        </row>
        <row r="45">
          <cell r="B45" t="str">
            <v/>
          </cell>
          <cell r="C45" t="str">
            <v/>
          </cell>
          <cell r="D45" t="str">
            <v/>
          </cell>
          <cell r="AH45" t="str">
            <v/>
          </cell>
          <cell r="AM45" t="str">
            <v/>
          </cell>
          <cell r="AR45" t="str">
            <v/>
          </cell>
        </row>
        <row r="46">
          <cell r="B46" t="str">
            <v/>
          </cell>
          <cell r="C46" t="str">
            <v/>
          </cell>
          <cell r="D46" t="str">
            <v/>
          </cell>
          <cell r="AH46" t="str">
            <v/>
          </cell>
          <cell r="AM46" t="str">
            <v/>
          </cell>
          <cell r="AR46" t="str">
            <v/>
          </cell>
        </row>
        <row r="47">
          <cell r="B47" t="str">
            <v/>
          </cell>
          <cell r="C47" t="str">
            <v/>
          </cell>
          <cell r="D47" t="str">
            <v/>
          </cell>
          <cell r="AH47" t="str">
            <v/>
          </cell>
          <cell r="AM47" t="str">
            <v/>
          </cell>
          <cell r="AR47" t="str">
            <v/>
          </cell>
        </row>
        <row r="48">
          <cell r="B48" t="str">
            <v/>
          </cell>
          <cell r="C48" t="str">
            <v/>
          </cell>
          <cell r="D48" t="str">
            <v/>
          </cell>
          <cell r="AH48" t="str">
            <v/>
          </cell>
          <cell r="AM48" t="str">
            <v/>
          </cell>
          <cell r="AR48" t="str">
            <v/>
          </cell>
        </row>
        <row r="49">
          <cell r="B49" t="str">
            <v/>
          </cell>
          <cell r="C49" t="str">
            <v/>
          </cell>
          <cell r="D49" t="str">
            <v/>
          </cell>
          <cell r="AH49" t="str">
            <v/>
          </cell>
          <cell r="AM49" t="str">
            <v/>
          </cell>
          <cell r="AR49" t="str">
            <v/>
          </cell>
        </row>
        <row r="50">
          <cell r="B50" t="str">
            <v/>
          </cell>
          <cell r="C50" t="str">
            <v/>
          </cell>
          <cell r="D50" t="str">
            <v/>
          </cell>
          <cell r="AH50" t="str">
            <v/>
          </cell>
          <cell r="AM50" t="str">
            <v/>
          </cell>
          <cell r="AR50" t="str">
            <v/>
          </cell>
        </row>
        <row r="51">
          <cell r="B51" t="str">
            <v/>
          </cell>
          <cell r="C51" t="str">
            <v/>
          </cell>
          <cell r="D51" t="str">
            <v/>
          </cell>
          <cell r="AH51" t="str">
            <v/>
          </cell>
          <cell r="AM51" t="str">
            <v/>
          </cell>
          <cell r="AR51" t="str">
            <v/>
          </cell>
        </row>
        <row r="52">
          <cell r="B52" t="str">
            <v/>
          </cell>
          <cell r="C52" t="str">
            <v/>
          </cell>
          <cell r="D52" t="str">
            <v/>
          </cell>
          <cell r="AH52" t="str">
            <v/>
          </cell>
          <cell r="AM52" t="str">
            <v/>
          </cell>
          <cell r="AR52" t="str">
            <v/>
          </cell>
        </row>
        <row r="53">
          <cell r="B53" t="str">
            <v/>
          </cell>
          <cell r="C53" t="str">
            <v/>
          </cell>
          <cell r="D53" t="str">
            <v/>
          </cell>
          <cell r="AH53" t="str">
            <v/>
          </cell>
          <cell r="AM53" t="str">
            <v/>
          </cell>
          <cell r="AR53" t="str">
            <v/>
          </cell>
        </row>
        <row r="54">
          <cell r="B54" t="str">
            <v/>
          </cell>
          <cell r="C54" t="str">
            <v/>
          </cell>
          <cell r="D54" t="str">
            <v/>
          </cell>
          <cell r="AH54" t="str">
            <v/>
          </cell>
          <cell r="AM54" t="str">
            <v/>
          </cell>
          <cell r="AR54" t="str">
            <v/>
          </cell>
        </row>
        <row r="55">
          <cell r="B55" t="str">
            <v/>
          </cell>
          <cell r="C55" t="str">
            <v/>
          </cell>
          <cell r="D55" t="str">
            <v/>
          </cell>
          <cell r="AH55" t="str">
            <v/>
          </cell>
          <cell r="AM55" t="str">
            <v/>
          </cell>
          <cell r="AR55" t="str">
            <v/>
          </cell>
        </row>
        <row r="56">
          <cell r="B56" t="str">
            <v/>
          </cell>
          <cell r="C56" t="str">
            <v/>
          </cell>
          <cell r="D56" t="str">
            <v/>
          </cell>
          <cell r="AH56" t="str">
            <v/>
          </cell>
          <cell r="AM56" t="str">
            <v/>
          </cell>
          <cell r="AR56" t="str">
            <v/>
          </cell>
        </row>
        <row r="57">
          <cell r="B57" t="str">
            <v/>
          </cell>
          <cell r="C57" t="str">
            <v/>
          </cell>
          <cell r="D57" t="str">
            <v/>
          </cell>
          <cell r="AH57" t="str">
            <v/>
          </cell>
          <cell r="AM57" t="str">
            <v/>
          </cell>
          <cell r="AR57" t="str">
            <v/>
          </cell>
        </row>
        <row r="58">
          <cell r="B58" t="str">
            <v/>
          </cell>
          <cell r="C58" t="str">
            <v/>
          </cell>
          <cell r="D58" t="str">
            <v/>
          </cell>
          <cell r="AH58" t="str">
            <v/>
          </cell>
          <cell r="AM58" t="str">
            <v/>
          </cell>
          <cell r="AR58" t="str">
            <v/>
          </cell>
        </row>
        <row r="59">
          <cell r="B59" t="str">
            <v/>
          </cell>
          <cell r="C59" t="str">
            <v/>
          </cell>
          <cell r="D59" t="str">
            <v/>
          </cell>
          <cell r="AH59" t="str">
            <v/>
          </cell>
          <cell r="AM59" t="str">
            <v/>
          </cell>
          <cell r="AR59" t="str">
            <v/>
          </cell>
        </row>
        <row r="60">
          <cell r="B60" t="str">
            <v/>
          </cell>
          <cell r="C60" t="str">
            <v/>
          </cell>
          <cell r="D60" t="str">
            <v/>
          </cell>
          <cell r="AH60" t="str">
            <v/>
          </cell>
          <cell r="AM60" t="str">
            <v/>
          </cell>
          <cell r="AR60" t="str">
            <v/>
          </cell>
        </row>
        <row r="61">
          <cell r="B61" t="str">
            <v/>
          </cell>
          <cell r="C61" t="str">
            <v/>
          </cell>
          <cell r="D61" t="str">
            <v/>
          </cell>
          <cell r="AH61" t="str">
            <v/>
          </cell>
          <cell r="AM61" t="str">
            <v/>
          </cell>
          <cell r="AR61" t="str">
            <v/>
          </cell>
        </row>
        <row r="62">
          <cell r="B62" t="str">
            <v/>
          </cell>
          <cell r="C62" t="str">
            <v/>
          </cell>
          <cell r="D62" t="str">
            <v/>
          </cell>
          <cell r="AH62" t="str">
            <v/>
          </cell>
          <cell r="AM62" t="str">
            <v/>
          </cell>
          <cell r="AR62" t="str">
            <v/>
          </cell>
        </row>
        <row r="63">
          <cell r="B63" t="str">
            <v/>
          </cell>
          <cell r="C63" t="str">
            <v/>
          </cell>
          <cell r="D63" t="str">
            <v/>
          </cell>
          <cell r="AH63" t="str">
            <v/>
          </cell>
          <cell r="AM63" t="str">
            <v/>
          </cell>
          <cell r="AR63" t="str">
            <v/>
          </cell>
        </row>
        <row r="64">
          <cell r="B64" t="str">
            <v/>
          </cell>
          <cell r="C64" t="str">
            <v/>
          </cell>
          <cell r="D64" t="str">
            <v/>
          </cell>
          <cell r="AH64" t="str">
            <v/>
          </cell>
          <cell r="AM64" t="str">
            <v/>
          </cell>
          <cell r="AR64" t="str">
            <v/>
          </cell>
        </row>
        <row r="65">
          <cell r="B65" t="str">
            <v/>
          </cell>
          <cell r="C65" t="str">
            <v/>
          </cell>
          <cell r="D65" t="str">
            <v/>
          </cell>
          <cell r="AH65" t="str">
            <v/>
          </cell>
          <cell r="AM65" t="str">
            <v/>
          </cell>
          <cell r="AR65" t="str">
            <v/>
          </cell>
        </row>
        <row r="66">
          <cell r="B66" t="str">
            <v/>
          </cell>
          <cell r="C66" t="str">
            <v/>
          </cell>
          <cell r="D66" t="str">
            <v/>
          </cell>
          <cell r="AH66" t="str">
            <v/>
          </cell>
          <cell r="AM66" t="str">
            <v/>
          </cell>
          <cell r="AR66" t="str">
            <v/>
          </cell>
        </row>
        <row r="67">
          <cell r="B67" t="str">
            <v/>
          </cell>
          <cell r="C67" t="str">
            <v/>
          </cell>
          <cell r="D67" t="str">
            <v/>
          </cell>
          <cell r="AH67" t="str">
            <v/>
          </cell>
          <cell r="AM67" t="str">
            <v/>
          </cell>
          <cell r="AR67" t="str">
            <v/>
          </cell>
        </row>
        <row r="68">
          <cell r="B68" t="str">
            <v/>
          </cell>
          <cell r="C68" t="str">
            <v/>
          </cell>
          <cell r="D68" t="str">
            <v/>
          </cell>
          <cell r="AH68" t="str">
            <v/>
          </cell>
          <cell r="AM68" t="str">
            <v/>
          </cell>
          <cell r="AR68" t="str">
            <v/>
          </cell>
        </row>
        <row r="69">
          <cell r="B69" t="str">
            <v/>
          </cell>
          <cell r="C69" t="str">
            <v/>
          </cell>
          <cell r="D69" t="str">
            <v/>
          </cell>
          <cell r="AH69" t="str">
            <v/>
          </cell>
          <cell r="AM69" t="str">
            <v/>
          </cell>
          <cell r="AR69" t="str">
            <v/>
          </cell>
        </row>
        <row r="70">
          <cell r="B70" t="str">
            <v/>
          </cell>
          <cell r="C70" t="str">
            <v/>
          </cell>
          <cell r="D70" t="str">
            <v/>
          </cell>
          <cell r="AH70" t="str">
            <v/>
          </cell>
          <cell r="AM70" t="str">
            <v/>
          </cell>
          <cell r="AR70" t="str">
            <v/>
          </cell>
        </row>
        <row r="71">
          <cell r="B71" t="str">
            <v/>
          </cell>
          <cell r="C71" t="str">
            <v/>
          </cell>
          <cell r="D71" t="str">
            <v/>
          </cell>
          <cell r="I71" t="str">
            <v/>
          </cell>
          <cell r="N71" t="str">
            <v/>
          </cell>
          <cell r="S71" t="str">
            <v/>
          </cell>
          <cell r="X71" t="str">
            <v/>
          </cell>
          <cell r="AC71" t="str">
            <v/>
          </cell>
          <cell r="AH71" t="str">
            <v/>
          </cell>
          <cell r="AM71" t="str">
            <v/>
          </cell>
          <cell r="AR71" t="str">
            <v/>
          </cell>
        </row>
        <row r="72">
          <cell r="B72" t="str">
            <v/>
          </cell>
          <cell r="C72" t="str">
            <v/>
          </cell>
          <cell r="D72" t="str">
            <v/>
          </cell>
          <cell r="I72" t="str">
            <v/>
          </cell>
          <cell r="N72" t="str">
            <v/>
          </cell>
          <cell r="S72" t="str">
            <v/>
          </cell>
          <cell r="X72" t="str">
            <v/>
          </cell>
          <cell r="AC72" t="str">
            <v/>
          </cell>
          <cell r="AH72" t="str">
            <v/>
          </cell>
          <cell r="AM72" t="str">
            <v/>
          </cell>
          <cell r="AR72" t="str">
            <v/>
          </cell>
        </row>
        <row r="73">
          <cell r="B73" t="str">
            <v/>
          </cell>
          <cell r="C73" t="str">
            <v/>
          </cell>
          <cell r="D73" t="str">
            <v/>
          </cell>
          <cell r="I73" t="str">
            <v/>
          </cell>
          <cell r="N73" t="str">
            <v/>
          </cell>
          <cell r="S73" t="str">
            <v/>
          </cell>
          <cell r="X73" t="str">
            <v/>
          </cell>
          <cell r="AC73" t="str">
            <v/>
          </cell>
          <cell r="AH73" t="str">
            <v/>
          </cell>
          <cell r="AM73" t="str">
            <v/>
          </cell>
          <cell r="AR73" t="str">
            <v/>
          </cell>
        </row>
        <row r="74">
          <cell r="B74" t="str">
            <v/>
          </cell>
          <cell r="C74" t="str">
            <v/>
          </cell>
          <cell r="D74" t="str">
            <v/>
          </cell>
          <cell r="I74" t="str">
            <v/>
          </cell>
          <cell r="N74" t="str">
            <v/>
          </cell>
          <cell r="S74" t="str">
            <v/>
          </cell>
          <cell r="X74" t="str">
            <v/>
          </cell>
          <cell r="AC74" t="str">
            <v/>
          </cell>
          <cell r="AH74" t="str">
            <v/>
          </cell>
          <cell r="AM74" t="str">
            <v/>
          </cell>
          <cell r="AR74" t="str">
            <v/>
          </cell>
        </row>
        <row r="75">
          <cell r="B75" t="str">
            <v/>
          </cell>
          <cell r="C75" t="str">
            <v/>
          </cell>
          <cell r="D75" t="str">
            <v/>
          </cell>
          <cell r="I75" t="str">
            <v/>
          </cell>
          <cell r="N75" t="str">
            <v/>
          </cell>
          <cell r="S75" t="str">
            <v/>
          </cell>
          <cell r="X75" t="str">
            <v/>
          </cell>
          <cell r="AC75" t="str">
            <v/>
          </cell>
          <cell r="AH75" t="str">
            <v/>
          </cell>
          <cell r="AM75" t="str">
            <v/>
          </cell>
          <cell r="AR75" t="str">
            <v/>
          </cell>
        </row>
        <row r="76">
          <cell r="B76" t="str">
            <v/>
          </cell>
          <cell r="C76" t="str">
            <v/>
          </cell>
          <cell r="D76" t="str">
            <v/>
          </cell>
          <cell r="I76" t="str">
            <v/>
          </cell>
          <cell r="N76" t="str">
            <v/>
          </cell>
          <cell r="S76" t="str">
            <v/>
          </cell>
          <cell r="X76" t="str">
            <v/>
          </cell>
          <cell r="AC76" t="str">
            <v/>
          </cell>
          <cell r="AH76" t="str">
            <v/>
          </cell>
          <cell r="AM76" t="str">
            <v/>
          </cell>
          <cell r="AR76" t="str">
            <v/>
          </cell>
        </row>
        <row r="77">
          <cell r="B77" t="str">
            <v/>
          </cell>
          <cell r="C77" t="str">
            <v/>
          </cell>
          <cell r="D77" t="str">
            <v/>
          </cell>
          <cell r="I77" t="str">
            <v/>
          </cell>
          <cell r="N77" t="str">
            <v/>
          </cell>
          <cell r="S77" t="str">
            <v/>
          </cell>
          <cell r="X77" t="str">
            <v/>
          </cell>
          <cell r="AC77" t="str">
            <v/>
          </cell>
          <cell r="AH77" t="str">
            <v/>
          </cell>
          <cell r="AM77" t="str">
            <v/>
          </cell>
          <cell r="AR77" t="str">
            <v/>
          </cell>
        </row>
        <row r="78">
          <cell r="B78" t="str">
            <v/>
          </cell>
          <cell r="C78" t="str">
            <v/>
          </cell>
          <cell r="D78" t="str">
            <v/>
          </cell>
          <cell r="I78" t="str">
            <v/>
          </cell>
          <cell r="N78" t="str">
            <v/>
          </cell>
          <cell r="S78" t="str">
            <v/>
          </cell>
          <cell r="X78" t="str">
            <v/>
          </cell>
          <cell r="AC78" t="str">
            <v/>
          </cell>
          <cell r="AH78" t="str">
            <v/>
          </cell>
          <cell r="AM78" t="str">
            <v/>
          </cell>
          <cell r="AR78" t="str">
            <v/>
          </cell>
        </row>
        <row r="79">
          <cell r="B79" t="str">
            <v/>
          </cell>
          <cell r="C79" t="str">
            <v/>
          </cell>
          <cell r="D79" t="str">
            <v/>
          </cell>
          <cell r="I79" t="str">
            <v/>
          </cell>
          <cell r="N79" t="str">
            <v/>
          </cell>
          <cell r="S79" t="str">
            <v/>
          </cell>
          <cell r="X79" t="str">
            <v/>
          </cell>
          <cell r="AC79" t="str">
            <v/>
          </cell>
          <cell r="AH79" t="str">
            <v/>
          </cell>
          <cell r="AM79" t="str">
            <v/>
          </cell>
          <cell r="AR79" t="str">
            <v/>
          </cell>
        </row>
        <row r="80">
          <cell r="B80" t="str">
            <v/>
          </cell>
          <cell r="C80" t="str">
            <v/>
          </cell>
          <cell r="D80" t="str">
            <v/>
          </cell>
          <cell r="I80" t="str">
            <v/>
          </cell>
          <cell r="N80" t="str">
            <v/>
          </cell>
          <cell r="S80" t="str">
            <v/>
          </cell>
          <cell r="X80" t="str">
            <v/>
          </cell>
          <cell r="AC80" t="str">
            <v/>
          </cell>
          <cell r="AH80" t="str">
            <v/>
          </cell>
          <cell r="AM80" t="str">
            <v/>
          </cell>
          <cell r="AR80" t="str">
            <v/>
          </cell>
        </row>
        <row r="81">
          <cell r="B81" t="str">
            <v/>
          </cell>
          <cell r="C81" t="str">
            <v/>
          </cell>
          <cell r="D81" t="str">
            <v/>
          </cell>
          <cell r="I81" t="str">
            <v/>
          </cell>
          <cell r="N81" t="str">
            <v/>
          </cell>
          <cell r="S81" t="str">
            <v/>
          </cell>
          <cell r="X81" t="str">
            <v/>
          </cell>
          <cell r="AC81" t="str">
            <v/>
          </cell>
          <cell r="AH81" t="str">
            <v/>
          </cell>
          <cell r="AM81" t="str">
            <v/>
          </cell>
          <cell r="AR81" t="str">
            <v/>
          </cell>
        </row>
        <row r="82">
          <cell r="B82" t="str">
            <v/>
          </cell>
          <cell r="C82" t="str">
            <v/>
          </cell>
          <cell r="D82" t="str">
            <v/>
          </cell>
          <cell r="I82" t="str">
            <v/>
          </cell>
          <cell r="N82" t="str">
            <v/>
          </cell>
          <cell r="S82" t="str">
            <v/>
          </cell>
          <cell r="X82" t="str">
            <v/>
          </cell>
          <cell r="AC82" t="str">
            <v/>
          </cell>
          <cell r="AH82" t="str">
            <v/>
          </cell>
          <cell r="AM82" t="str">
            <v/>
          </cell>
          <cell r="AR82" t="str">
            <v/>
          </cell>
        </row>
        <row r="83">
          <cell r="B83" t="str">
            <v/>
          </cell>
          <cell r="C83" t="str">
            <v/>
          </cell>
          <cell r="D83" t="str">
            <v/>
          </cell>
          <cell r="I83" t="str">
            <v/>
          </cell>
          <cell r="N83" t="str">
            <v/>
          </cell>
          <cell r="S83" t="str">
            <v/>
          </cell>
          <cell r="X83" t="str">
            <v/>
          </cell>
          <cell r="AC83" t="str">
            <v/>
          </cell>
          <cell r="AH83" t="str">
            <v/>
          </cell>
          <cell r="AM83" t="str">
            <v/>
          </cell>
          <cell r="AR83" t="str">
            <v/>
          </cell>
        </row>
        <row r="84">
          <cell r="B84" t="str">
            <v/>
          </cell>
          <cell r="C84" t="str">
            <v/>
          </cell>
          <cell r="D84" t="str">
            <v/>
          </cell>
          <cell r="I84" t="str">
            <v/>
          </cell>
          <cell r="N84" t="str">
            <v/>
          </cell>
          <cell r="S84" t="str">
            <v/>
          </cell>
          <cell r="X84" t="str">
            <v/>
          </cell>
          <cell r="AC84" t="str">
            <v/>
          </cell>
          <cell r="AH84" t="str">
            <v/>
          </cell>
          <cell r="AM84" t="str">
            <v/>
          </cell>
          <cell r="AR84" t="str">
            <v/>
          </cell>
        </row>
        <row r="85">
          <cell r="B85" t="str">
            <v/>
          </cell>
          <cell r="C85" t="str">
            <v/>
          </cell>
          <cell r="D85" t="str">
            <v/>
          </cell>
          <cell r="I85" t="str">
            <v/>
          </cell>
          <cell r="N85" t="str">
            <v/>
          </cell>
          <cell r="S85" t="str">
            <v/>
          </cell>
          <cell r="X85" t="str">
            <v/>
          </cell>
          <cell r="AC85" t="str">
            <v/>
          </cell>
          <cell r="AH85" t="str">
            <v/>
          </cell>
          <cell r="AM85" t="str">
            <v/>
          </cell>
          <cell r="AR85" t="str">
            <v/>
          </cell>
        </row>
        <row r="86">
          <cell r="B86" t="str">
            <v/>
          </cell>
          <cell r="C86" t="str">
            <v/>
          </cell>
          <cell r="D86" t="str">
            <v/>
          </cell>
          <cell r="I86" t="str">
            <v/>
          </cell>
          <cell r="N86" t="str">
            <v/>
          </cell>
          <cell r="S86" t="str">
            <v/>
          </cell>
          <cell r="X86" t="str">
            <v/>
          </cell>
          <cell r="AC86" t="str">
            <v/>
          </cell>
          <cell r="AH86" t="str">
            <v/>
          </cell>
          <cell r="AM86" t="str">
            <v/>
          </cell>
          <cell r="AR86" t="str">
            <v/>
          </cell>
        </row>
        <row r="87">
          <cell r="B87" t="str">
            <v/>
          </cell>
          <cell r="C87" t="str">
            <v/>
          </cell>
          <cell r="D87" t="str">
            <v/>
          </cell>
          <cell r="I87" t="str">
            <v/>
          </cell>
          <cell r="N87" t="str">
            <v/>
          </cell>
          <cell r="S87" t="str">
            <v/>
          </cell>
          <cell r="X87" t="str">
            <v/>
          </cell>
          <cell r="AC87" t="str">
            <v/>
          </cell>
          <cell r="AH87" t="str">
            <v/>
          </cell>
          <cell r="AM87" t="str">
            <v/>
          </cell>
          <cell r="AR87" t="str">
            <v/>
          </cell>
        </row>
        <row r="88">
          <cell r="B88" t="str">
            <v/>
          </cell>
          <cell r="C88" t="str">
            <v/>
          </cell>
          <cell r="D88" t="str">
            <v/>
          </cell>
          <cell r="I88" t="str">
            <v/>
          </cell>
          <cell r="N88" t="str">
            <v/>
          </cell>
          <cell r="S88" t="str">
            <v/>
          </cell>
          <cell r="X88" t="str">
            <v/>
          </cell>
          <cell r="AC88" t="str">
            <v/>
          </cell>
          <cell r="AH88" t="str">
            <v/>
          </cell>
          <cell r="AM88" t="str">
            <v/>
          </cell>
          <cell r="AR88" t="str">
            <v/>
          </cell>
        </row>
        <row r="89">
          <cell r="B89" t="str">
            <v/>
          </cell>
          <cell r="C89" t="str">
            <v/>
          </cell>
          <cell r="D89" t="str">
            <v/>
          </cell>
          <cell r="I89" t="str">
            <v/>
          </cell>
          <cell r="N89" t="str">
            <v/>
          </cell>
          <cell r="S89" t="str">
            <v/>
          </cell>
          <cell r="X89" t="str">
            <v/>
          </cell>
          <cell r="AC89" t="str">
            <v/>
          </cell>
          <cell r="AH89" t="str">
            <v/>
          </cell>
          <cell r="AM89" t="str">
            <v/>
          </cell>
          <cell r="AR89" t="str">
            <v/>
          </cell>
        </row>
        <row r="90">
          <cell r="B90" t="str">
            <v/>
          </cell>
          <cell r="C90" t="str">
            <v/>
          </cell>
          <cell r="D90" t="str">
            <v/>
          </cell>
          <cell r="I90" t="str">
            <v/>
          </cell>
          <cell r="N90" t="str">
            <v/>
          </cell>
          <cell r="S90" t="str">
            <v/>
          </cell>
          <cell r="X90" t="str">
            <v/>
          </cell>
          <cell r="AC90" t="str">
            <v/>
          </cell>
          <cell r="AH90" t="str">
            <v/>
          </cell>
          <cell r="AM90" t="str">
            <v/>
          </cell>
          <cell r="AR90" t="str">
            <v/>
          </cell>
        </row>
        <row r="91">
          <cell r="B91" t="str">
            <v/>
          </cell>
          <cell r="C91" t="str">
            <v/>
          </cell>
          <cell r="D91" t="str">
            <v/>
          </cell>
          <cell r="I91" t="str">
            <v/>
          </cell>
          <cell r="N91" t="str">
            <v/>
          </cell>
          <cell r="S91" t="str">
            <v/>
          </cell>
          <cell r="X91" t="str">
            <v/>
          </cell>
          <cell r="AC91" t="str">
            <v/>
          </cell>
          <cell r="AH91" t="str">
            <v/>
          </cell>
          <cell r="AM91" t="str">
            <v/>
          </cell>
          <cell r="AR91" t="str">
            <v/>
          </cell>
        </row>
        <row r="92">
          <cell r="B92" t="str">
            <v/>
          </cell>
          <cell r="C92" t="str">
            <v/>
          </cell>
          <cell r="D92" t="str">
            <v/>
          </cell>
          <cell r="I92" t="str">
            <v/>
          </cell>
          <cell r="N92" t="str">
            <v/>
          </cell>
          <cell r="S92" t="str">
            <v/>
          </cell>
          <cell r="X92" t="str">
            <v/>
          </cell>
          <cell r="AC92" t="str">
            <v/>
          </cell>
          <cell r="AH92" t="str">
            <v/>
          </cell>
          <cell r="AM92" t="str">
            <v/>
          </cell>
          <cell r="AR92" t="str">
            <v/>
          </cell>
        </row>
        <row r="93">
          <cell r="B93" t="str">
            <v/>
          </cell>
          <cell r="C93" t="str">
            <v/>
          </cell>
          <cell r="D93" t="str">
            <v/>
          </cell>
          <cell r="I93" t="str">
            <v/>
          </cell>
          <cell r="N93" t="str">
            <v/>
          </cell>
          <cell r="S93" t="str">
            <v/>
          </cell>
          <cell r="X93" t="str">
            <v/>
          </cell>
          <cell r="AC93" t="str">
            <v/>
          </cell>
          <cell r="AH93" t="str">
            <v/>
          </cell>
          <cell r="AM93" t="str">
            <v/>
          </cell>
          <cell r="AR93" t="str">
            <v/>
          </cell>
        </row>
        <row r="94">
          <cell r="B94" t="str">
            <v/>
          </cell>
          <cell r="C94" t="str">
            <v/>
          </cell>
          <cell r="D94" t="str">
            <v/>
          </cell>
          <cell r="I94" t="str">
            <v/>
          </cell>
          <cell r="N94" t="str">
            <v/>
          </cell>
          <cell r="S94" t="str">
            <v/>
          </cell>
          <cell r="X94" t="str">
            <v/>
          </cell>
          <cell r="AC94" t="str">
            <v/>
          </cell>
          <cell r="AH94" t="str">
            <v/>
          </cell>
          <cell r="AM94" t="str">
            <v/>
          </cell>
          <cell r="AR94" t="str">
            <v/>
          </cell>
        </row>
        <row r="95">
          <cell r="B95" t="str">
            <v/>
          </cell>
          <cell r="C95" t="str">
            <v/>
          </cell>
          <cell r="D95" t="str">
            <v/>
          </cell>
          <cell r="I95" t="str">
            <v/>
          </cell>
          <cell r="N95" t="str">
            <v/>
          </cell>
          <cell r="S95" t="str">
            <v/>
          </cell>
          <cell r="X95" t="str">
            <v/>
          </cell>
          <cell r="AC95" t="str">
            <v/>
          </cell>
          <cell r="AH95" t="str">
            <v/>
          </cell>
          <cell r="AM95" t="str">
            <v/>
          </cell>
          <cell r="AR95" t="str">
            <v/>
          </cell>
        </row>
        <row r="96">
          <cell r="B96" t="str">
            <v/>
          </cell>
          <cell r="C96" t="str">
            <v/>
          </cell>
          <cell r="D96" t="str">
            <v/>
          </cell>
          <cell r="I96" t="str">
            <v/>
          </cell>
          <cell r="N96" t="str">
            <v/>
          </cell>
          <cell r="S96" t="str">
            <v/>
          </cell>
          <cell r="X96" t="str">
            <v/>
          </cell>
          <cell r="AC96" t="str">
            <v/>
          </cell>
          <cell r="AH96" t="str">
            <v/>
          </cell>
          <cell r="AM96" t="str">
            <v/>
          </cell>
          <cell r="AR96" t="str">
            <v/>
          </cell>
        </row>
        <row r="97">
          <cell r="B97" t="str">
            <v/>
          </cell>
          <cell r="C97" t="str">
            <v/>
          </cell>
          <cell r="D97" t="str">
            <v/>
          </cell>
          <cell r="I97" t="str">
            <v/>
          </cell>
          <cell r="N97" t="str">
            <v/>
          </cell>
          <cell r="S97" t="str">
            <v/>
          </cell>
          <cell r="X97" t="str">
            <v/>
          </cell>
          <cell r="AC97" t="str">
            <v/>
          </cell>
          <cell r="AH97" t="str">
            <v/>
          </cell>
          <cell r="AM97" t="str">
            <v/>
          </cell>
          <cell r="AR97" t="str">
            <v/>
          </cell>
        </row>
        <row r="98">
          <cell r="B98" t="str">
            <v/>
          </cell>
          <cell r="C98" t="str">
            <v/>
          </cell>
          <cell r="D98" t="str">
            <v/>
          </cell>
          <cell r="I98" t="str">
            <v/>
          </cell>
          <cell r="N98" t="str">
            <v/>
          </cell>
          <cell r="S98" t="str">
            <v/>
          </cell>
          <cell r="X98" t="str">
            <v/>
          </cell>
          <cell r="AC98" t="str">
            <v/>
          </cell>
          <cell r="AH98" t="str">
            <v/>
          </cell>
          <cell r="AM98" t="str">
            <v/>
          </cell>
          <cell r="AR98" t="str">
            <v/>
          </cell>
        </row>
        <row r="99">
          <cell r="B99" t="str">
            <v/>
          </cell>
          <cell r="C99" t="str">
            <v/>
          </cell>
          <cell r="D99" t="str">
            <v/>
          </cell>
          <cell r="I99" t="str">
            <v/>
          </cell>
          <cell r="N99" t="str">
            <v/>
          </cell>
          <cell r="S99" t="str">
            <v/>
          </cell>
          <cell r="X99" t="str">
            <v/>
          </cell>
          <cell r="AC99" t="str">
            <v/>
          </cell>
          <cell r="AH99" t="str">
            <v/>
          </cell>
          <cell r="AM99" t="str">
            <v/>
          </cell>
          <cell r="AR99" t="str">
            <v/>
          </cell>
        </row>
        <row r="100">
          <cell r="B100" t="str">
            <v/>
          </cell>
          <cell r="C100" t="str">
            <v/>
          </cell>
          <cell r="D100" t="str">
            <v/>
          </cell>
          <cell r="I100" t="str">
            <v/>
          </cell>
          <cell r="N100" t="str">
            <v/>
          </cell>
          <cell r="S100" t="str">
            <v/>
          </cell>
          <cell r="X100" t="str">
            <v/>
          </cell>
          <cell r="AC100" t="str">
            <v/>
          </cell>
          <cell r="AH100" t="str">
            <v/>
          </cell>
          <cell r="AM100" t="str">
            <v/>
          </cell>
          <cell r="AR100" t="str">
            <v/>
          </cell>
        </row>
        <row r="101">
          <cell r="B101" t="str">
            <v/>
          </cell>
          <cell r="C101" t="str">
            <v/>
          </cell>
          <cell r="D101" t="str">
            <v/>
          </cell>
          <cell r="I101" t="str">
            <v/>
          </cell>
          <cell r="N101" t="str">
            <v/>
          </cell>
          <cell r="S101" t="str">
            <v/>
          </cell>
          <cell r="X101" t="str">
            <v/>
          </cell>
          <cell r="AC101" t="str">
            <v/>
          </cell>
          <cell r="AH101" t="str">
            <v/>
          </cell>
          <cell r="AM101" t="str">
            <v/>
          </cell>
          <cell r="AR101" t="str">
            <v/>
          </cell>
        </row>
        <row r="102">
          <cell r="B102" t="str">
            <v/>
          </cell>
          <cell r="C102" t="str">
            <v/>
          </cell>
          <cell r="D102" t="str">
            <v/>
          </cell>
          <cell r="I102" t="str">
            <v/>
          </cell>
          <cell r="N102" t="str">
            <v/>
          </cell>
          <cell r="S102" t="str">
            <v/>
          </cell>
          <cell r="X102" t="str">
            <v/>
          </cell>
          <cell r="AC102" t="str">
            <v/>
          </cell>
          <cell r="AH102" t="str">
            <v/>
          </cell>
          <cell r="AM102" t="str">
            <v/>
          </cell>
          <cell r="AR102" t="str">
            <v/>
          </cell>
        </row>
        <row r="103">
          <cell r="B103" t="str">
            <v/>
          </cell>
          <cell r="C103" t="str">
            <v/>
          </cell>
          <cell r="D103" t="str">
            <v/>
          </cell>
          <cell r="I103" t="str">
            <v/>
          </cell>
          <cell r="N103" t="str">
            <v/>
          </cell>
          <cell r="S103" t="str">
            <v/>
          </cell>
          <cell r="X103" t="str">
            <v/>
          </cell>
          <cell r="AC103" t="str">
            <v/>
          </cell>
          <cell r="AH103" t="str">
            <v/>
          </cell>
          <cell r="AM103" t="str">
            <v/>
          </cell>
          <cell r="AR103" t="str">
            <v/>
          </cell>
        </row>
        <row r="104">
          <cell r="B104" t="str">
            <v/>
          </cell>
          <cell r="C104" t="str">
            <v/>
          </cell>
          <cell r="D104" t="str">
            <v/>
          </cell>
          <cell r="I104" t="str">
            <v/>
          </cell>
          <cell r="N104" t="str">
            <v/>
          </cell>
          <cell r="S104" t="str">
            <v/>
          </cell>
          <cell r="X104" t="str">
            <v/>
          </cell>
          <cell r="AC104" t="str">
            <v/>
          </cell>
          <cell r="AH104" t="str">
            <v/>
          </cell>
          <cell r="AM104" t="str">
            <v/>
          </cell>
          <cell r="AR104" t="str">
            <v/>
          </cell>
        </row>
        <row r="105">
          <cell r="B105" t="str">
            <v/>
          </cell>
          <cell r="C105" t="str">
            <v/>
          </cell>
          <cell r="D105" t="str">
            <v/>
          </cell>
          <cell r="I105" t="str">
            <v/>
          </cell>
          <cell r="N105" t="str">
            <v/>
          </cell>
          <cell r="S105" t="str">
            <v/>
          </cell>
          <cell r="X105" t="str">
            <v/>
          </cell>
          <cell r="AC105" t="str">
            <v/>
          </cell>
          <cell r="AH105" t="str">
            <v/>
          </cell>
          <cell r="AM105" t="str">
            <v/>
          </cell>
          <cell r="AR105" t="str">
            <v/>
          </cell>
        </row>
        <row r="106">
          <cell r="B106" t="str">
            <v/>
          </cell>
          <cell r="C106" t="str">
            <v/>
          </cell>
          <cell r="D106" t="str">
            <v/>
          </cell>
          <cell r="I106" t="str">
            <v/>
          </cell>
          <cell r="N106" t="str">
            <v/>
          </cell>
          <cell r="S106" t="str">
            <v/>
          </cell>
          <cell r="X106" t="str">
            <v/>
          </cell>
          <cell r="AC106" t="str">
            <v/>
          </cell>
          <cell r="AH106" t="str">
            <v/>
          </cell>
          <cell r="AM106" t="str">
            <v/>
          </cell>
          <cell r="AR106" t="str">
            <v/>
          </cell>
        </row>
        <row r="107">
          <cell r="B107" t="str">
            <v/>
          </cell>
          <cell r="C107" t="str">
            <v/>
          </cell>
          <cell r="D107" t="str">
            <v/>
          </cell>
          <cell r="I107" t="str">
            <v/>
          </cell>
          <cell r="N107" t="str">
            <v/>
          </cell>
          <cell r="S107" t="str">
            <v/>
          </cell>
          <cell r="X107" t="str">
            <v/>
          </cell>
          <cell r="AC107" t="str">
            <v/>
          </cell>
          <cell r="AH107" t="str">
            <v/>
          </cell>
          <cell r="AM107" t="str">
            <v/>
          </cell>
          <cell r="AR107" t="str">
            <v/>
          </cell>
        </row>
        <row r="108">
          <cell r="B108" t="str">
            <v/>
          </cell>
          <cell r="C108" t="str">
            <v/>
          </cell>
          <cell r="D108" t="str">
            <v/>
          </cell>
          <cell r="I108" t="str">
            <v/>
          </cell>
          <cell r="N108" t="str">
            <v/>
          </cell>
          <cell r="S108" t="str">
            <v/>
          </cell>
          <cell r="X108" t="str">
            <v/>
          </cell>
          <cell r="AC108" t="str">
            <v/>
          </cell>
          <cell r="AH108" t="str">
            <v/>
          </cell>
          <cell r="AM108" t="str">
            <v/>
          </cell>
          <cell r="AR108" t="str">
            <v/>
          </cell>
        </row>
        <row r="109">
          <cell r="B109" t="str">
            <v/>
          </cell>
          <cell r="C109" t="str">
            <v/>
          </cell>
          <cell r="D109" t="str">
            <v/>
          </cell>
          <cell r="I109" t="str">
            <v/>
          </cell>
          <cell r="N109" t="str">
            <v/>
          </cell>
          <cell r="S109" t="str">
            <v/>
          </cell>
          <cell r="X109" t="str">
            <v/>
          </cell>
          <cell r="AC109" t="str">
            <v/>
          </cell>
          <cell r="AH109" t="str">
            <v/>
          </cell>
          <cell r="AM109" t="str">
            <v/>
          </cell>
          <cell r="AR109" t="str">
            <v/>
          </cell>
        </row>
        <row r="110">
          <cell r="B110" t="str">
            <v/>
          </cell>
          <cell r="C110" t="str">
            <v/>
          </cell>
          <cell r="D110" t="str">
            <v/>
          </cell>
          <cell r="I110" t="str">
            <v/>
          </cell>
          <cell r="N110" t="str">
            <v/>
          </cell>
          <cell r="S110" t="str">
            <v/>
          </cell>
          <cell r="X110" t="str">
            <v/>
          </cell>
          <cell r="AC110" t="str">
            <v/>
          </cell>
          <cell r="AH110" t="str">
            <v/>
          </cell>
          <cell r="AM110" t="str">
            <v/>
          </cell>
          <cell r="AR110" t="str">
            <v/>
          </cell>
        </row>
        <row r="111">
          <cell r="B111" t="str">
            <v/>
          </cell>
          <cell r="C111" t="str">
            <v/>
          </cell>
          <cell r="D111" t="str">
            <v/>
          </cell>
          <cell r="I111" t="str">
            <v/>
          </cell>
          <cell r="N111" t="str">
            <v/>
          </cell>
          <cell r="S111" t="str">
            <v/>
          </cell>
          <cell r="X111" t="str">
            <v/>
          </cell>
          <cell r="AC111" t="str">
            <v/>
          </cell>
          <cell r="AH111" t="str">
            <v/>
          </cell>
          <cell r="AM111" t="str">
            <v/>
          </cell>
          <cell r="AR111" t="str">
            <v/>
          </cell>
        </row>
        <row r="112">
          <cell r="B112" t="str">
            <v/>
          </cell>
          <cell r="C112" t="str">
            <v/>
          </cell>
          <cell r="D112" t="str">
            <v/>
          </cell>
          <cell r="I112" t="str">
            <v/>
          </cell>
          <cell r="N112" t="str">
            <v/>
          </cell>
          <cell r="S112" t="str">
            <v/>
          </cell>
          <cell r="X112" t="str">
            <v/>
          </cell>
          <cell r="AC112" t="str">
            <v/>
          </cell>
          <cell r="AH112" t="str">
            <v/>
          </cell>
          <cell r="AM112" t="str">
            <v/>
          </cell>
          <cell r="AR112" t="str">
            <v/>
          </cell>
        </row>
        <row r="113">
          <cell r="B113" t="str">
            <v/>
          </cell>
          <cell r="C113" t="str">
            <v/>
          </cell>
          <cell r="D113" t="str">
            <v/>
          </cell>
          <cell r="I113" t="str">
            <v/>
          </cell>
          <cell r="N113" t="str">
            <v/>
          </cell>
          <cell r="S113" t="str">
            <v/>
          </cell>
          <cell r="X113" t="str">
            <v/>
          </cell>
          <cell r="AC113" t="str">
            <v/>
          </cell>
          <cell r="AH113" t="str">
            <v/>
          </cell>
          <cell r="AM113" t="str">
            <v/>
          </cell>
          <cell r="AR113" t="str">
            <v/>
          </cell>
        </row>
        <row r="114">
          <cell r="B114" t="str">
            <v/>
          </cell>
          <cell r="C114" t="str">
            <v/>
          </cell>
          <cell r="D114" t="str">
            <v/>
          </cell>
          <cell r="I114" t="str">
            <v/>
          </cell>
          <cell r="N114" t="str">
            <v/>
          </cell>
          <cell r="S114" t="str">
            <v/>
          </cell>
          <cell r="X114" t="str">
            <v/>
          </cell>
          <cell r="AC114" t="str">
            <v/>
          </cell>
          <cell r="AH114" t="str">
            <v/>
          </cell>
          <cell r="AM114" t="str">
            <v/>
          </cell>
          <cell r="AR114" t="str">
            <v/>
          </cell>
        </row>
        <row r="115">
          <cell r="B115" t="str">
            <v/>
          </cell>
          <cell r="C115" t="str">
            <v/>
          </cell>
          <cell r="D115" t="str">
            <v/>
          </cell>
          <cell r="I115" t="str">
            <v/>
          </cell>
          <cell r="N115" t="str">
            <v/>
          </cell>
          <cell r="S115" t="str">
            <v/>
          </cell>
          <cell r="X115" t="str">
            <v/>
          </cell>
          <cell r="AC115" t="str">
            <v/>
          </cell>
          <cell r="AH115" t="str">
            <v/>
          </cell>
          <cell r="AM115" t="str">
            <v/>
          </cell>
          <cell r="AR115" t="str">
            <v/>
          </cell>
        </row>
        <row r="116">
          <cell r="B116" t="str">
            <v/>
          </cell>
          <cell r="C116" t="str">
            <v/>
          </cell>
          <cell r="D116" t="str">
            <v/>
          </cell>
          <cell r="I116" t="str">
            <v/>
          </cell>
          <cell r="N116" t="str">
            <v/>
          </cell>
          <cell r="S116" t="str">
            <v/>
          </cell>
          <cell r="X116" t="str">
            <v/>
          </cell>
          <cell r="AC116" t="str">
            <v/>
          </cell>
          <cell r="AH116" t="str">
            <v/>
          </cell>
          <cell r="AM116" t="str">
            <v/>
          </cell>
          <cell r="AR116" t="str">
            <v/>
          </cell>
        </row>
        <row r="117">
          <cell r="B117" t="str">
            <v/>
          </cell>
          <cell r="C117" t="str">
            <v/>
          </cell>
          <cell r="D117" t="str">
            <v/>
          </cell>
          <cell r="I117" t="str">
            <v/>
          </cell>
          <cell r="N117" t="str">
            <v/>
          </cell>
          <cell r="S117" t="str">
            <v/>
          </cell>
          <cell r="X117" t="str">
            <v/>
          </cell>
          <cell r="AC117" t="str">
            <v/>
          </cell>
          <cell r="AH117" t="str">
            <v/>
          </cell>
          <cell r="AM117" t="str">
            <v/>
          </cell>
          <cell r="AR117" t="str">
            <v/>
          </cell>
        </row>
        <row r="118">
          <cell r="B118" t="str">
            <v/>
          </cell>
          <cell r="C118" t="str">
            <v/>
          </cell>
          <cell r="D118" t="str">
            <v/>
          </cell>
          <cell r="I118" t="str">
            <v/>
          </cell>
          <cell r="N118" t="str">
            <v/>
          </cell>
          <cell r="S118" t="str">
            <v/>
          </cell>
          <cell r="X118" t="str">
            <v/>
          </cell>
          <cell r="AC118" t="str">
            <v/>
          </cell>
          <cell r="AH118" t="str">
            <v/>
          </cell>
          <cell r="AM118" t="str">
            <v/>
          </cell>
          <cell r="AR118" t="str">
            <v/>
          </cell>
        </row>
        <row r="119">
          <cell r="B119" t="str">
            <v/>
          </cell>
          <cell r="C119" t="str">
            <v/>
          </cell>
          <cell r="D119" t="str">
            <v/>
          </cell>
          <cell r="I119" t="str">
            <v/>
          </cell>
          <cell r="N119" t="str">
            <v/>
          </cell>
          <cell r="S119" t="str">
            <v/>
          </cell>
          <cell r="X119" t="str">
            <v/>
          </cell>
          <cell r="AC119" t="str">
            <v/>
          </cell>
          <cell r="AH119" t="str">
            <v/>
          </cell>
          <cell r="AM119" t="str">
            <v/>
          </cell>
          <cell r="AR119" t="str">
            <v/>
          </cell>
        </row>
        <row r="120">
          <cell r="B120" t="str">
            <v/>
          </cell>
          <cell r="C120" t="str">
            <v/>
          </cell>
          <cell r="D120" t="str">
            <v/>
          </cell>
          <cell r="I120" t="str">
            <v/>
          </cell>
          <cell r="N120" t="str">
            <v/>
          </cell>
          <cell r="S120" t="str">
            <v/>
          </cell>
          <cell r="X120" t="str">
            <v/>
          </cell>
          <cell r="AC120" t="str">
            <v/>
          </cell>
          <cell r="AH120" t="str">
            <v/>
          </cell>
          <cell r="AM120" t="str">
            <v/>
          </cell>
          <cell r="AR120" t="str">
            <v/>
          </cell>
        </row>
        <row r="121">
          <cell r="B121" t="str">
            <v/>
          </cell>
          <cell r="C121" t="str">
            <v/>
          </cell>
          <cell r="D121" t="str">
            <v/>
          </cell>
          <cell r="I121" t="str">
            <v/>
          </cell>
          <cell r="N121" t="str">
            <v/>
          </cell>
          <cell r="S121" t="str">
            <v/>
          </cell>
          <cell r="X121" t="str">
            <v/>
          </cell>
          <cell r="AC121" t="str">
            <v/>
          </cell>
          <cell r="AH121" t="str">
            <v/>
          </cell>
          <cell r="AM121" t="str">
            <v/>
          </cell>
          <cell r="AR121" t="str">
            <v/>
          </cell>
        </row>
        <row r="122">
          <cell r="B122" t="str">
            <v/>
          </cell>
          <cell r="C122" t="str">
            <v/>
          </cell>
          <cell r="D122" t="str">
            <v/>
          </cell>
          <cell r="I122" t="str">
            <v/>
          </cell>
          <cell r="N122" t="str">
            <v/>
          </cell>
          <cell r="S122" t="str">
            <v/>
          </cell>
          <cell r="X122" t="str">
            <v/>
          </cell>
          <cell r="AC122" t="str">
            <v/>
          </cell>
          <cell r="AH122" t="str">
            <v/>
          </cell>
          <cell r="AM122" t="str">
            <v/>
          </cell>
          <cell r="AR122" t="str">
            <v/>
          </cell>
        </row>
        <row r="123">
          <cell r="B123" t="str">
            <v/>
          </cell>
          <cell r="C123" t="str">
            <v/>
          </cell>
          <cell r="D123" t="str">
            <v/>
          </cell>
          <cell r="I123" t="str">
            <v/>
          </cell>
          <cell r="N123" t="str">
            <v/>
          </cell>
          <cell r="S123" t="str">
            <v/>
          </cell>
          <cell r="X123" t="str">
            <v/>
          </cell>
          <cell r="AC123" t="str">
            <v/>
          </cell>
          <cell r="AH123" t="str">
            <v/>
          </cell>
          <cell r="AM123" t="str">
            <v/>
          </cell>
          <cell r="AR123" t="str">
            <v/>
          </cell>
        </row>
        <row r="124">
          <cell r="B124" t="str">
            <v/>
          </cell>
          <cell r="C124" t="str">
            <v/>
          </cell>
          <cell r="D124" t="str">
            <v/>
          </cell>
          <cell r="I124" t="str">
            <v/>
          </cell>
          <cell r="N124" t="str">
            <v/>
          </cell>
          <cell r="S124" t="str">
            <v/>
          </cell>
          <cell r="X124" t="str">
            <v/>
          </cell>
          <cell r="AC124" t="str">
            <v/>
          </cell>
          <cell r="AH124" t="str">
            <v/>
          </cell>
          <cell r="AM124" t="str">
            <v/>
          </cell>
          <cell r="AR124" t="str">
            <v/>
          </cell>
        </row>
        <row r="125">
          <cell r="B125" t="str">
            <v/>
          </cell>
          <cell r="C125" t="str">
            <v/>
          </cell>
          <cell r="D125" t="str">
            <v/>
          </cell>
          <cell r="I125" t="str">
            <v/>
          </cell>
          <cell r="N125" t="str">
            <v/>
          </cell>
          <cell r="S125" t="str">
            <v/>
          </cell>
          <cell r="X125" t="str">
            <v/>
          </cell>
          <cell r="AC125" t="str">
            <v/>
          </cell>
          <cell r="AH125" t="str">
            <v/>
          </cell>
          <cell r="AM125" t="str">
            <v/>
          </cell>
          <cell r="AR125" t="str">
            <v/>
          </cell>
        </row>
        <row r="126">
          <cell r="B126" t="str">
            <v/>
          </cell>
          <cell r="C126" t="str">
            <v/>
          </cell>
          <cell r="D126" t="str">
            <v/>
          </cell>
          <cell r="I126" t="str">
            <v/>
          </cell>
          <cell r="N126" t="str">
            <v/>
          </cell>
          <cell r="S126" t="str">
            <v/>
          </cell>
          <cell r="X126" t="str">
            <v/>
          </cell>
          <cell r="AC126" t="str">
            <v/>
          </cell>
          <cell r="AH126" t="str">
            <v/>
          </cell>
          <cell r="AM126" t="str">
            <v/>
          </cell>
          <cell r="AR126" t="str">
            <v/>
          </cell>
        </row>
        <row r="127">
          <cell r="B127" t="str">
            <v/>
          </cell>
          <cell r="C127" t="str">
            <v/>
          </cell>
          <cell r="D127" t="str">
            <v/>
          </cell>
          <cell r="I127" t="str">
            <v/>
          </cell>
          <cell r="N127" t="str">
            <v/>
          </cell>
          <cell r="S127" t="str">
            <v/>
          </cell>
          <cell r="X127" t="str">
            <v/>
          </cell>
          <cell r="AC127" t="str">
            <v/>
          </cell>
          <cell r="AH127" t="str">
            <v/>
          </cell>
          <cell r="AM127" t="str">
            <v/>
          </cell>
          <cell r="AR127" t="str">
            <v/>
          </cell>
        </row>
        <row r="128">
          <cell r="B128" t="str">
            <v/>
          </cell>
          <cell r="C128" t="str">
            <v/>
          </cell>
          <cell r="D128" t="str">
            <v/>
          </cell>
          <cell r="I128" t="str">
            <v/>
          </cell>
          <cell r="N128" t="str">
            <v/>
          </cell>
          <cell r="S128" t="str">
            <v/>
          </cell>
          <cell r="X128" t="str">
            <v/>
          </cell>
          <cell r="AC128" t="str">
            <v/>
          </cell>
          <cell r="AH128" t="str">
            <v/>
          </cell>
          <cell r="AM128" t="str">
            <v/>
          </cell>
          <cell r="AR128" t="str">
            <v/>
          </cell>
        </row>
        <row r="129">
          <cell r="B129" t="str">
            <v/>
          </cell>
          <cell r="C129" t="str">
            <v/>
          </cell>
          <cell r="D129" t="str">
            <v/>
          </cell>
          <cell r="I129" t="str">
            <v/>
          </cell>
          <cell r="N129" t="str">
            <v/>
          </cell>
          <cell r="S129" t="str">
            <v/>
          </cell>
          <cell r="X129" t="str">
            <v/>
          </cell>
          <cell r="AC129" t="str">
            <v/>
          </cell>
          <cell r="AH129" t="str">
            <v/>
          </cell>
          <cell r="AM129" t="str">
            <v/>
          </cell>
          <cell r="AR129" t="str">
            <v/>
          </cell>
        </row>
        <row r="130">
          <cell r="B130" t="str">
            <v/>
          </cell>
          <cell r="C130" t="str">
            <v/>
          </cell>
          <cell r="D130" t="str">
            <v/>
          </cell>
          <cell r="I130" t="str">
            <v/>
          </cell>
          <cell r="N130" t="str">
            <v/>
          </cell>
          <cell r="S130" t="str">
            <v/>
          </cell>
          <cell r="X130" t="str">
            <v/>
          </cell>
          <cell r="AC130" t="str">
            <v/>
          </cell>
          <cell r="AH130" t="str">
            <v/>
          </cell>
          <cell r="AM130" t="str">
            <v/>
          </cell>
          <cell r="AR130" t="str">
            <v/>
          </cell>
        </row>
        <row r="131">
          <cell r="B131" t="str">
            <v/>
          </cell>
          <cell r="C131" t="str">
            <v/>
          </cell>
          <cell r="D131" t="str">
            <v/>
          </cell>
          <cell r="I131" t="str">
            <v/>
          </cell>
          <cell r="N131" t="str">
            <v/>
          </cell>
          <cell r="S131" t="str">
            <v/>
          </cell>
          <cell r="X131" t="str">
            <v/>
          </cell>
          <cell r="AC131" t="str">
            <v/>
          </cell>
          <cell r="AH131" t="str">
            <v/>
          </cell>
          <cell r="AM131" t="str">
            <v/>
          </cell>
          <cell r="AR131" t="str">
            <v/>
          </cell>
        </row>
        <row r="132">
          <cell r="B132" t="str">
            <v/>
          </cell>
          <cell r="C132" t="str">
            <v/>
          </cell>
          <cell r="D132" t="str">
            <v/>
          </cell>
          <cell r="I132" t="str">
            <v/>
          </cell>
          <cell r="N132" t="str">
            <v/>
          </cell>
          <cell r="S132" t="str">
            <v/>
          </cell>
          <cell r="X132" t="str">
            <v/>
          </cell>
          <cell r="AC132" t="str">
            <v/>
          </cell>
          <cell r="AH132" t="str">
            <v/>
          </cell>
          <cell r="AM132" t="str">
            <v/>
          </cell>
          <cell r="AR132" t="str">
            <v/>
          </cell>
        </row>
        <row r="133">
          <cell r="B133" t="str">
            <v/>
          </cell>
          <cell r="C133" t="str">
            <v/>
          </cell>
          <cell r="D133" t="str">
            <v/>
          </cell>
          <cell r="I133" t="str">
            <v/>
          </cell>
          <cell r="N133" t="str">
            <v/>
          </cell>
          <cell r="S133" t="str">
            <v/>
          </cell>
          <cell r="X133" t="str">
            <v/>
          </cell>
          <cell r="AC133" t="str">
            <v/>
          </cell>
          <cell r="AH133" t="str">
            <v/>
          </cell>
          <cell r="AM133" t="str">
            <v/>
          </cell>
          <cell r="AR133" t="str">
            <v/>
          </cell>
        </row>
        <row r="134">
          <cell r="B134" t="str">
            <v/>
          </cell>
          <cell r="C134" t="str">
            <v/>
          </cell>
          <cell r="D134" t="str">
            <v/>
          </cell>
          <cell r="I134" t="str">
            <v/>
          </cell>
          <cell r="N134" t="str">
            <v/>
          </cell>
          <cell r="S134" t="str">
            <v/>
          </cell>
          <cell r="X134" t="str">
            <v/>
          </cell>
          <cell r="AC134" t="str">
            <v/>
          </cell>
          <cell r="AH134" t="str">
            <v/>
          </cell>
          <cell r="AM134" t="str">
            <v/>
          </cell>
          <cell r="AR134" t="str">
            <v/>
          </cell>
        </row>
        <row r="135">
          <cell r="B135" t="str">
            <v/>
          </cell>
          <cell r="C135" t="str">
            <v/>
          </cell>
          <cell r="D135" t="str">
            <v/>
          </cell>
          <cell r="I135" t="str">
            <v/>
          </cell>
          <cell r="N135" t="str">
            <v/>
          </cell>
          <cell r="S135" t="str">
            <v/>
          </cell>
          <cell r="X135" t="str">
            <v/>
          </cell>
          <cell r="AC135" t="str">
            <v/>
          </cell>
          <cell r="AH135" t="str">
            <v/>
          </cell>
          <cell r="AM135" t="str">
            <v/>
          </cell>
          <cell r="AR135" t="str">
            <v/>
          </cell>
        </row>
        <row r="136">
          <cell r="B136" t="str">
            <v/>
          </cell>
          <cell r="C136" t="str">
            <v/>
          </cell>
          <cell r="D136" t="str">
            <v/>
          </cell>
          <cell r="I136" t="str">
            <v/>
          </cell>
          <cell r="N136" t="str">
            <v/>
          </cell>
          <cell r="S136" t="str">
            <v/>
          </cell>
          <cell r="X136" t="str">
            <v/>
          </cell>
          <cell r="AC136" t="str">
            <v/>
          </cell>
          <cell r="AH136" t="str">
            <v/>
          </cell>
          <cell r="AM136" t="str">
            <v/>
          </cell>
          <cell r="AR136" t="str">
            <v/>
          </cell>
        </row>
        <row r="137">
          <cell r="B137" t="str">
            <v/>
          </cell>
          <cell r="C137" t="str">
            <v/>
          </cell>
          <cell r="D137" t="str">
            <v/>
          </cell>
          <cell r="I137" t="str">
            <v/>
          </cell>
          <cell r="N137" t="str">
            <v/>
          </cell>
          <cell r="S137" t="str">
            <v/>
          </cell>
          <cell r="X137" t="str">
            <v/>
          </cell>
          <cell r="AC137" t="str">
            <v/>
          </cell>
          <cell r="AH137" t="str">
            <v/>
          </cell>
          <cell r="AM137" t="str">
            <v/>
          </cell>
          <cell r="AR137" t="str">
            <v/>
          </cell>
        </row>
        <row r="138">
          <cell r="B138" t="str">
            <v/>
          </cell>
          <cell r="C138" t="str">
            <v/>
          </cell>
          <cell r="D138" t="str">
            <v/>
          </cell>
          <cell r="I138" t="str">
            <v/>
          </cell>
          <cell r="N138" t="str">
            <v/>
          </cell>
          <cell r="S138" t="str">
            <v/>
          </cell>
          <cell r="X138" t="str">
            <v/>
          </cell>
          <cell r="AC138" t="str">
            <v/>
          </cell>
          <cell r="AH138" t="str">
            <v/>
          </cell>
          <cell r="AM138" t="str">
            <v/>
          </cell>
          <cell r="AR138" t="str">
            <v/>
          </cell>
        </row>
        <row r="139">
          <cell r="B139" t="str">
            <v/>
          </cell>
          <cell r="C139" t="str">
            <v/>
          </cell>
          <cell r="D139" t="str">
            <v/>
          </cell>
          <cell r="I139" t="str">
            <v/>
          </cell>
          <cell r="N139" t="str">
            <v/>
          </cell>
          <cell r="S139" t="str">
            <v/>
          </cell>
          <cell r="X139" t="str">
            <v/>
          </cell>
          <cell r="AC139" t="str">
            <v/>
          </cell>
          <cell r="AH139" t="str">
            <v/>
          </cell>
          <cell r="AM139" t="str">
            <v/>
          </cell>
          <cell r="AR139" t="str">
            <v/>
          </cell>
        </row>
        <row r="140">
          <cell r="B140" t="str">
            <v/>
          </cell>
          <cell r="C140" t="str">
            <v/>
          </cell>
          <cell r="D140" t="str">
            <v/>
          </cell>
          <cell r="I140" t="str">
            <v/>
          </cell>
          <cell r="N140" t="str">
            <v/>
          </cell>
          <cell r="S140" t="str">
            <v/>
          </cell>
          <cell r="X140" t="str">
            <v/>
          </cell>
          <cell r="AC140" t="str">
            <v/>
          </cell>
          <cell r="AH140" t="str">
            <v/>
          </cell>
          <cell r="AM140" t="str">
            <v/>
          </cell>
          <cell r="AR140" t="str">
            <v/>
          </cell>
        </row>
        <row r="141">
          <cell r="B141" t="str">
            <v/>
          </cell>
          <cell r="C141" t="str">
            <v/>
          </cell>
          <cell r="D141" t="str">
            <v/>
          </cell>
          <cell r="I141" t="str">
            <v/>
          </cell>
          <cell r="N141" t="str">
            <v/>
          </cell>
          <cell r="S141" t="str">
            <v/>
          </cell>
          <cell r="X141" t="str">
            <v/>
          </cell>
          <cell r="AC141" t="str">
            <v/>
          </cell>
          <cell r="AH141" t="str">
            <v/>
          </cell>
          <cell r="AM141" t="str">
            <v/>
          </cell>
          <cell r="AR141" t="str">
            <v/>
          </cell>
        </row>
        <row r="142">
          <cell r="B142" t="str">
            <v/>
          </cell>
          <cell r="C142" t="str">
            <v/>
          </cell>
          <cell r="D142" t="str">
            <v/>
          </cell>
          <cell r="I142" t="str">
            <v/>
          </cell>
          <cell r="N142" t="str">
            <v/>
          </cell>
          <cell r="S142" t="str">
            <v/>
          </cell>
          <cell r="X142" t="str">
            <v/>
          </cell>
          <cell r="AC142" t="str">
            <v/>
          </cell>
          <cell r="AH142" t="str">
            <v/>
          </cell>
          <cell r="AM142" t="str">
            <v/>
          </cell>
          <cell r="AR142" t="str">
            <v/>
          </cell>
        </row>
        <row r="143">
          <cell r="B143" t="str">
            <v/>
          </cell>
          <cell r="C143" t="str">
            <v/>
          </cell>
          <cell r="D143" t="str">
            <v/>
          </cell>
          <cell r="I143" t="str">
            <v/>
          </cell>
          <cell r="N143" t="str">
            <v/>
          </cell>
          <cell r="S143" t="str">
            <v/>
          </cell>
          <cell r="X143" t="str">
            <v/>
          </cell>
          <cell r="AC143" t="str">
            <v/>
          </cell>
          <cell r="AH143" t="str">
            <v/>
          </cell>
          <cell r="AM143" t="str">
            <v/>
          </cell>
          <cell r="AR143" t="str">
            <v/>
          </cell>
        </row>
      </sheetData>
      <sheetData sheetId="9" refreshError="1"/>
      <sheetData sheetId="10" refreshError="1">
        <row r="6">
          <cell r="B6">
            <v>1</v>
          </cell>
          <cell r="C6" t="str">
            <v>Dr. H. IDRUS ALWI, M.Pd</v>
          </cell>
          <cell r="D6">
            <v>2</v>
          </cell>
          <cell r="E6" t="str">
            <v xml:space="preserve">Keanggotaan dalam organisasi profesi sebagai ketua aktif Pokjawas Provinsi DKI Jakarta </v>
          </cell>
          <cell r="F6">
            <v>1</v>
          </cell>
          <cell r="G6">
            <v>1</v>
          </cell>
          <cell r="H6" t="str">
            <v>Laporan</v>
          </cell>
          <cell r="K6" t="str">
            <v/>
          </cell>
          <cell r="L6" t="str">
            <v/>
          </cell>
          <cell r="U6">
            <v>0</v>
          </cell>
        </row>
        <row r="7">
          <cell r="B7">
            <v>2</v>
          </cell>
          <cell r="C7" t="str">
            <v>Drs. H. SUJANGI</v>
          </cell>
          <cell r="D7">
            <v>2</v>
          </cell>
          <cell r="E7" t="str">
            <v>Keanggotaan dalam organisasi profesi sebagai ketua aktif Pokjawas Kota Jakarta Timur</v>
          </cell>
          <cell r="F7">
            <v>0.75</v>
          </cell>
          <cell r="G7">
            <v>1</v>
          </cell>
          <cell r="H7" t="str">
            <v>Laporan</v>
          </cell>
          <cell r="K7" t="str">
            <v/>
          </cell>
          <cell r="L7" t="str">
            <v/>
          </cell>
          <cell r="U7">
            <v>0</v>
          </cell>
        </row>
        <row r="8">
          <cell r="B8">
            <v>3</v>
          </cell>
          <cell r="C8" t="str">
            <v>Drs. M. SALEH</v>
          </cell>
          <cell r="D8">
            <v>2</v>
          </cell>
          <cell r="E8" t="str">
            <v xml:space="preserve">Keanggotaan dalam organisasi profesi sebagai anggota aktif Pokjawas Kota </v>
          </cell>
          <cell r="F8">
            <v>0.75</v>
          </cell>
          <cell r="G8">
            <v>1</v>
          </cell>
          <cell r="H8" t="str">
            <v>Laporan</v>
          </cell>
          <cell r="K8" t="str">
            <v/>
          </cell>
          <cell r="L8" t="str">
            <v/>
          </cell>
          <cell r="U8">
            <v>0</v>
          </cell>
        </row>
        <row r="9">
          <cell r="B9">
            <v>4</v>
          </cell>
          <cell r="C9" t="str">
            <v>SITI NURBAITI, S.Ag, M.Pd.I</v>
          </cell>
          <cell r="D9">
            <v>2</v>
          </cell>
          <cell r="E9" t="str">
            <v xml:space="preserve">Keanggotaan dalam organisasi profesi sebagai anggota aktif Pokjawas Kota </v>
          </cell>
          <cell r="F9">
            <v>0.75</v>
          </cell>
          <cell r="G9">
            <v>1</v>
          </cell>
          <cell r="H9" t="str">
            <v>Laporan</v>
          </cell>
          <cell r="K9" t="str">
            <v/>
          </cell>
          <cell r="L9" t="str">
            <v/>
          </cell>
          <cell r="U9">
            <v>0</v>
          </cell>
        </row>
        <row r="10">
          <cell r="B10">
            <v>5</v>
          </cell>
          <cell r="C10" t="str">
            <v>Drs. A. AMIN MUSTOFA, M.Pd</v>
          </cell>
          <cell r="D10">
            <v>2</v>
          </cell>
          <cell r="E10" t="str">
            <v xml:space="preserve">Keanggotaan dalam organisasi profesi sebagai anggota aktif Pokjawas Kota </v>
          </cell>
          <cell r="F10">
            <v>0.75</v>
          </cell>
          <cell r="G10">
            <v>1</v>
          </cell>
          <cell r="H10" t="str">
            <v>Laporan</v>
          </cell>
          <cell r="K10" t="str">
            <v/>
          </cell>
          <cell r="L10" t="str">
            <v/>
          </cell>
          <cell r="U10">
            <v>0</v>
          </cell>
        </row>
        <row r="11">
          <cell r="B11">
            <v>6</v>
          </cell>
          <cell r="C11" t="str">
            <v>Drs. AKHMAD SUGANDA, M.Pd</v>
          </cell>
          <cell r="D11">
            <v>2</v>
          </cell>
          <cell r="E11" t="str">
            <v xml:space="preserve">Keanggotaan dalam organisasi profesi sebagai anggota aktif Pokjawas Kota </v>
          </cell>
          <cell r="F11">
            <v>0.75</v>
          </cell>
          <cell r="G11">
            <v>1</v>
          </cell>
          <cell r="H11" t="str">
            <v>Laporan</v>
          </cell>
          <cell r="K11" t="str">
            <v/>
          </cell>
          <cell r="L11" t="str">
            <v/>
          </cell>
          <cell r="U11">
            <v>0</v>
          </cell>
        </row>
        <row r="12">
          <cell r="B12">
            <v>7</v>
          </cell>
          <cell r="C12" t="str">
            <v>Dr. Hj. KUN SRI WARDHANI, M.Pd</v>
          </cell>
          <cell r="D12">
            <v>2</v>
          </cell>
          <cell r="E12" t="str">
            <v xml:space="preserve">Keanggotaan dalam organisasi profesi sebagai anggota aktif Pokjawas Kota </v>
          </cell>
          <cell r="F12">
            <v>0.75</v>
          </cell>
          <cell r="G12">
            <v>1</v>
          </cell>
          <cell r="H12" t="str">
            <v>Laporan</v>
          </cell>
          <cell r="K12" t="str">
            <v/>
          </cell>
          <cell r="L12" t="str">
            <v/>
          </cell>
          <cell r="U12">
            <v>0</v>
          </cell>
        </row>
        <row r="13">
          <cell r="B13">
            <v>8</v>
          </cell>
          <cell r="C13" t="str">
            <v>ABDUL MANAP, M.Pd</v>
          </cell>
          <cell r="D13">
            <v>2</v>
          </cell>
          <cell r="E13" t="str">
            <v xml:space="preserve">Keanggotaan dalam organisasi profesi sebagai anggota aktif Pokjawas Kota </v>
          </cell>
          <cell r="F13">
            <v>0.75</v>
          </cell>
          <cell r="G13">
            <v>1</v>
          </cell>
          <cell r="H13" t="str">
            <v>Laporan</v>
          </cell>
          <cell r="K13" t="str">
            <v/>
          </cell>
          <cell r="L13" t="str">
            <v/>
          </cell>
          <cell r="U13">
            <v>0</v>
          </cell>
        </row>
        <row r="14">
          <cell r="B14">
            <v>9</v>
          </cell>
          <cell r="C14" t="str">
            <v>ABDUL WAHAB, S.Pd</v>
          </cell>
          <cell r="D14">
            <v>2</v>
          </cell>
          <cell r="E14" t="str">
            <v xml:space="preserve">Keanggotaan dalam organisasi profesi sebagai anggota aktif Pokjawas Kota </v>
          </cell>
          <cell r="F14">
            <v>0.75</v>
          </cell>
          <cell r="G14">
            <v>1</v>
          </cell>
          <cell r="H14" t="str">
            <v>Laporan</v>
          </cell>
          <cell r="K14" t="str">
            <v/>
          </cell>
          <cell r="L14" t="str">
            <v/>
          </cell>
          <cell r="U14">
            <v>0</v>
          </cell>
        </row>
        <row r="15">
          <cell r="B15">
            <v>10</v>
          </cell>
          <cell r="C15" t="str">
            <v>A. TAUFIK, S.Ag, MM</v>
          </cell>
          <cell r="D15">
            <v>2</v>
          </cell>
          <cell r="E15" t="str">
            <v xml:space="preserve">Keanggotaan dalam organisasi profesi sebagai anggota aktif Pokjawas Kota </v>
          </cell>
          <cell r="F15">
            <v>0.75</v>
          </cell>
          <cell r="G15">
            <v>1</v>
          </cell>
          <cell r="H15" t="str">
            <v>Laporan</v>
          </cell>
          <cell r="K15" t="str">
            <v/>
          </cell>
          <cell r="L15" t="str">
            <v/>
          </cell>
          <cell r="U15">
            <v>0</v>
          </cell>
        </row>
        <row r="16">
          <cell r="B16">
            <v>11</v>
          </cell>
          <cell r="C16" t="str">
            <v>Drs. HADI WIJAYA</v>
          </cell>
          <cell r="D16">
            <v>1</v>
          </cell>
          <cell r="E16" t="str">
            <v xml:space="preserve">Keanggotaan dalam organisasi profesi sebagai ketua aktif Pokjawas Kota </v>
          </cell>
          <cell r="F16">
            <v>1</v>
          </cell>
          <cell r="G16">
            <v>1</v>
          </cell>
          <cell r="H16" t="str">
            <v>Laporan</v>
          </cell>
          <cell r="K16" t="str">
            <v/>
          </cell>
          <cell r="L16" t="str">
            <v/>
          </cell>
          <cell r="U16">
            <v>0</v>
          </cell>
        </row>
        <row r="17">
          <cell r="B17">
            <v>12</v>
          </cell>
          <cell r="C17" t="str">
            <v>ARTATI ISMAILIA, SE, M.Ak</v>
          </cell>
          <cell r="D17">
            <v>2</v>
          </cell>
          <cell r="E17" t="str">
            <v xml:space="preserve">Keanggotaan dalam organisasi profesi sebagai anggota aktif Pokjawas Kota </v>
          </cell>
          <cell r="F17">
            <v>0.75</v>
          </cell>
          <cell r="G17">
            <v>1</v>
          </cell>
          <cell r="H17" t="str">
            <v>Laporan</v>
          </cell>
          <cell r="K17" t="str">
            <v/>
          </cell>
          <cell r="L17" t="str">
            <v/>
          </cell>
          <cell r="U17">
            <v>0</v>
          </cell>
        </row>
        <row r="18">
          <cell r="B18">
            <v>13</v>
          </cell>
          <cell r="C18" t="str">
            <v>Drs. AHMAD KHOTIB, M.Pd</v>
          </cell>
          <cell r="D18">
            <v>2</v>
          </cell>
          <cell r="E18" t="str">
            <v xml:space="preserve">Keanggotaan dalam organisasi profesi sebagai anggota aktif Pokjawas Kota </v>
          </cell>
          <cell r="F18">
            <v>0.75</v>
          </cell>
          <cell r="G18">
            <v>1</v>
          </cell>
          <cell r="H18" t="str">
            <v>Laporan</v>
          </cell>
          <cell r="K18" t="str">
            <v/>
          </cell>
          <cell r="L18" t="str">
            <v/>
          </cell>
          <cell r="U18">
            <v>0</v>
          </cell>
        </row>
        <row r="19">
          <cell r="B19">
            <v>14</v>
          </cell>
          <cell r="C19" t="str">
            <v>SUTAN ASWIN, S.Pd</v>
          </cell>
          <cell r="D19">
            <v>2</v>
          </cell>
          <cell r="E19" t="str">
            <v xml:space="preserve">Keanggotaan dalam organisasi profesi sebagai anggota aktif Pokjawas Kota </v>
          </cell>
          <cell r="F19">
            <v>0.75</v>
          </cell>
          <cell r="G19">
            <v>1</v>
          </cell>
          <cell r="H19" t="str">
            <v>Laporan</v>
          </cell>
          <cell r="K19" t="str">
            <v/>
          </cell>
          <cell r="L19" t="str">
            <v/>
          </cell>
          <cell r="U19">
            <v>0</v>
          </cell>
        </row>
        <row r="20">
          <cell r="B20">
            <v>15</v>
          </cell>
          <cell r="C20" t="str">
            <v>Dra. IDA SAIDAH, M.MPd</v>
          </cell>
          <cell r="D20">
            <v>2</v>
          </cell>
          <cell r="E20" t="str">
            <v xml:space="preserve">Keanggotaan dalam organisasi profesi sebagai anggota aktif Pokjawas Kota </v>
          </cell>
          <cell r="F20">
            <v>0.75</v>
          </cell>
          <cell r="G20">
            <v>1</v>
          </cell>
          <cell r="H20" t="str">
            <v>Laporan</v>
          </cell>
          <cell r="K20" t="str">
            <v/>
          </cell>
          <cell r="L20" t="str">
            <v/>
          </cell>
          <cell r="U20">
            <v>0</v>
          </cell>
        </row>
        <row r="21">
          <cell r="B21">
            <v>16</v>
          </cell>
          <cell r="C21" t="str">
            <v>Dra. Hj. JAMILAH, M.Pd</v>
          </cell>
          <cell r="D21">
            <v>2</v>
          </cell>
          <cell r="E21" t="str">
            <v xml:space="preserve">Keanggotaan dalam organisasi profesi sebagai anggota aktif Pokjawas Kota </v>
          </cell>
          <cell r="F21">
            <v>0.75</v>
          </cell>
          <cell r="G21">
            <v>1</v>
          </cell>
          <cell r="H21" t="str">
            <v>Laporan</v>
          </cell>
          <cell r="K21" t="str">
            <v/>
          </cell>
          <cell r="L21" t="str">
            <v/>
          </cell>
          <cell r="U21">
            <v>0</v>
          </cell>
        </row>
        <row r="22">
          <cell r="B22">
            <v>17</v>
          </cell>
          <cell r="C22" t="str">
            <v>Dra. Hj. ZURNI ASNIDA</v>
          </cell>
          <cell r="D22">
            <v>2</v>
          </cell>
          <cell r="E22" t="str">
            <v xml:space="preserve">Keanggotaan dalam organisasi profesi sebagai anggota aktif Pokjawas Kota </v>
          </cell>
          <cell r="F22">
            <v>0.75</v>
          </cell>
          <cell r="G22">
            <v>1</v>
          </cell>
          <cell r="H22" t="str">
            <v>Laporan</v>
          </cell>
          <cell r="K22" t="str">
            <v/>
          </cell>
          <cell r="L22" t="str">
            <v/>
          </cell>
          <cell r="U22">
            <v>0</v>
          </cell>
        </row>
        <row r="23">
          <cell r="B23">
            <v>18</v>
          </cell>
          <cell r="C23" t="str">
            <v>TANTI ASTRIATIE Z, S.Pd, M.Pd</v>
          </cell>
          <cell r="D23">
            <v>2</v>
          </cell>
          <cell r="E23" t="str">
            <v xml:space="preserve">Keanggotaan dalam organisasi profesi sebagai anggota aktif Pokjawas Kota </v>
          </cell>
          <cell r="F23">
            <v>0.75</v>
          </cell>
          <cell r="G23">
            <v>1</v>
          </cell>
          <cell r="H23" t="str">
            <v>Laporan</v>
          </cell>
          <cell r="K23" t="str">
            <v/>
          </cell>
          <cell r="L23" t="str">
            <v/>
          </cell>
          <cell r="U23">
            <v>0</v>
          </cell>
        </row>
        <row r="24">
          <cell r="B24">
            <v>19</v>
          </cell>
          <cell r="C24" t="str">
            <v>KUSWIYATI, S.Pd, M.Pd</v>
          </cell>
          <cell r="D24">
            <v>2</v>
          </cell>
          <cell r="E24" t="str">
            <v xml:space="preserve">Keanggotaan dalam organisasi profesi sebagai anggota aktif Pokjawas Kota </v>
          </cell>
          <cell r="F24">
            <v>0.75</v>
          </cell>
          <cell r="G24">
            <v>1</v>
          </cell>
          <cell r="H24" t="str">
            <v>Laporan</v>
          </cell>
          <cell r="K24" t="str">
            <v/>
          </cell>
          <cell r="L24" t="str">
            <v/>
          </cell>
          <cell r="U24">
            <v>0</v>
          </cell>
        </row>
        <row r="25">
          <cell r="B25">
            <v>20</v>
          </cell>
          <cell r="C25" t="str">
            <v>RUSDAH, S.Ag</v>
          </cell>
          <cell r="D25">
            <v>2</v>
          </cell>
          <cell r="E25" t="str">
            <v xml:space="preserve">Keanggotaan dalam organisasi profesi sebagai anggota aktif Pokjawas Kota </v>
          </cell>
          <cell r="F25">
            <v>0.75</v>
          </cell>
          <cell r="G25">
            <v>1</v>
          </cell>
          <cell r="H25" t="str">
            <v>Laporan</v>
          </cell>
          <cell r="K25" t="str">
            <v/>
          </cell>
          <cell r="L25" t="str">
            <v/>
          </cell>
          <cell r="U25">
            <v>0</v>
          </cell>
        </row>
        <row r="26">
          <cell r="B26">
            <v>21</v>
          </cell>
          <cell r="C26" t="str">
            <v>WAWAN KURNIAWAN, S.Pd, M.Si</v>
          </cell>
          <cell r="D26">
            <v>2</v>
          </cell>
          <cell r="E26" t="str">
            <v xml:space="preserve">Keanggotaan dalam organisasi profesi sebagai anggota aktif Pokjawas Kota </v>
          </cell>
          <cell r="F26">
            <v>0.75</v>
          </cell>
          <cell r="G26">
            <v>1</v>
          </cell>
          <cell r="H26" t="str">
            <v>Laporan</v>
          </cell>
          <cell r="K26" t="str">
            <v/>
          </cell>
          <cell r="L26" t="str">
            <v/>
          </cell>
          <cell r="U26">
            <v>0</v>
          </cell>
        </row>
        <row r="27">
          <cell r="B27">
            <v>22</v>
          </cell>
          <cell r="C27" t="str">
            <v>MUHAMMAD YUNUS, S.Ag, M.Pd</v>
          </cell>
          <cell r="D27">
            <v>2</v>
          </cell>
          <cell r="E27" t="str">
            <v xml:space="preserve">Keanggotaan dalam organisasi profesi sebagai anggota aktif Pokjawas Kota </v>
          </cell>
          <cell r="F27">
            <v>0.75</v>
          </cell>
          <cell r="G27">
            <v>1</v>
          </cell>
          <cell r="H27" t="str">
            <v>Laporan</v>
          </cell>
          <cell r="K27" t="str">
            <v/>
          </cell>
          <cell r="L27" t="str">
            <v/>
          </cell>
          <cell r="U27">
            <v>0</v>
          </cell>
        </row>
        <row r="28">
          <cell r="B28">
            <v>23</v>
          </cell>
          <cell r="C28" t="str">
            <v>Drs. SASTRO JAGO HARTONO</v>
          </cell>
          <cell r="D28">
            <v>2</v>
          </cell>
          <cell r="E28" t="str">
            <v xml:space="preserve">Keanggotaan dalam organisasi profesi sebagai anggota aktif Pokjawas Kota </v>
          </cell>
          <cell r="F28">
            <v>0.75</v>
          </cell>
          <cell r="G28">
            <v>1</v>
          </cell>
          <cell r="H28" t="str">
            <v>Laporan</v>
          </cell>
          <cell r="K28" t="str">
            <v/>
          </cell>
          <cell r="L28" t="str">
            <v/>
          </cell>
          <cell r="U28">
            <v>0</v>
          </cell>
        </row>
        <row r="29">
          <cell r="B29">
            <v>24</v>
          </cell>
          <cell r="C29" t="str">
            <v>RUSTIATI, S.Pd, M.Pd</v>
          </cell>
          <cell r="D29">
            <v>2</v>
          </cell>
          <cell r="E29" t="str">
            <v xml:space="preserve">Keanggotaan dalam organisasi profesi sebagai anggota aktif Pokjawas Kota </v>
          </cell>
          <cell r="F29">
            <v>0.75</v>
          </cell>
          <cell r="G29">
            <v>1</v>
          </cell>
          <cell r="H29" t="str">
            <v>Laporan</v>
          </cell>
          <cell r="K29" t="str">
            <v/>
          </cell>
          <cell r="L29" t="str">
            <v/>
          </cell>
          <cell r="U29">
            <v>0</v>
          </cell>
        </row>
        <row r="30">
          <cell r="B30">
            <v>25</v>
          </cell>
          <cell r="C30" t="str">
            <v>SARJONO S.Pd</v>
          </cell>
          <cell r="D30">
            <v>2</v>
          </cell>
          <cell r="E30" t="str">
            <v xml:space="preserve">Keanggotaan dalam organisasi profesi sebagai anggota aktif Pokjawas Kota </v>
          </cell>
          <cell r="F30">
            <v>0.75</v>
          </cell>
          <cell r="G30">
            <v>1</v>
          </cell>
          <cell r="H30" t="str">
            <v>Laporan</v>
          </cell>
          <cell r="K30" t="str">
            <v/>
          </cell>
          <cell r="L30" t="str">
            <v/>
          </cell>
          <cell r="U30">
            <v>0</v>
          </cell>
        </row>
        <row r="31">
          <cell r="B31">
            <v>26</v>
          </cell>
          <cell r="C31" t="str">
            <v>Drs. AGUS UTOYO, MM</v>
          </cell>
          <cell r="D31">
            <v>2</v>
          </cell>
          <cell r="E31" t="str">
            <v xml:space="preserve">Keanggotaan dalam organisasi profesi sebagai anggota aktif Pokjawas Kota </v>
          </cell>
          <cell r="F31">
            <v>0.75</v>
          </cell>
          <cell r="G31">
            <v>1</v>
          </cell>
          <cell r="H31" t="str">
            <v>Laporan</v>
          </cell>
          <cell r="K31" t="str">
            <v/>
          </cell>
          <cell r="L31" t="str">
            <v/>
          </cell>
          <cell r="U31">
            <v>0</v>
          </cell>
        </row>
        <row r="32">
          <cell r="B32">
            <v>27</v>
          </cell>
          <cell r="C32" t="str">
            <v>MARWI, S.Pd.I</v>
          </cell>
          <cell r="D32">
            <v>2</v>
          </cell>
          <cell r="E32" t="str">
            <v xml:space="preserve">Keanggotaan dalam organisasi profesi sebagai anggota aktif Pokjawas Kota </v>
          </cell>
          <cell r="F32">
            <v>0.75</v>
          </cell>
          <cell r="G32">
            <v>1</v>
          </cell>
          <cell r="H32" t="str">
            <v>Laporan</v>
          </cell>
          <cell r="K32" t="str">
            <v/>
          </cell>
          <cell r="L32" t="str">
            <v/>
          </cell>
          <cell r="U32">
            <v>0</v>
          </cell>
        </row>
        <row r="33">
          <cell r="B33">
            <v>28</v>
          </cell>
          <cell r="C33" t="str">
            <v>SUHARTONO, S.Pd</v>
          </cell>
          <cell r="D33">
            <v>2</v>
          </cell>
          <cell r="E33" t="str">
            <v xml:space="preserve">Keanggotaan dalam organisasi profesi sebagai anggota aktif Pokjawas Kota </v>
          </cell>
          <cell r="F33">
            <v>0.75</v>
          </cell>
          <cell r="G33">
            <v>1</v>
          </cell>
          <cell r="H33" t="str">
            <v>Laporan</v>
          </cell>
          <cell r="K33" t="str">
            <v/>
          </cell>
          <cell r="L33" t="str">
            <v/>
          </cell>
          <cell r="U33">
            <v>0</v>
          </cell>
        </row>
        <row r="34">
          <cell r="B34">
            <v>29</v>
          </cell>
          <cell r="C34" t="str">
            <v>EUIS KURAISIN, M.Pd</v>
          </cell>
          <cell r="D34">
            <v>2</v>
          </cell>
          <cell r="E34" t="str">
            <v xml:space="preserve">Keanggotaan dalam organisasi profesi sebagai anggota aktif Pokjawas Kota </v>
          </cell>
          <cell r="F34">
            <v>0.75</v>
          </cell>
          <cell r="G34">
            <v>1</v>
          </cell>
          <cell r="H34" t="str">
            <v>Laporan</v>
          </cell>
          <cell r="K34" t="str">
            <v/>
          </cell>
          <cell r="L34" t="str">
            <v/>
          </cell>
          <cell r="U34">
            <v>0</v>
          </cell>
        </row>
        <row r="35">
          <cell r="B35">
            <v>30</v>
          </cell>
          <cell r="C35" t="str">
            <v>Dra. Hj. NUROZIAH</v>
          </cell>
          <cell r="D35">
            <v>2</v>
          </cell>
          <cell r="E35" t="str">
            <v xml:space="preserve">Keanggotaan dalam organisasi profesi sebagai anggota aktif Pokjawas Kota </v>
          </cell>
          <cell r="F35">
            <v>0.75</v>
          </cell>
          <cell r="G35">
            <v>1</v>
          </cell>
          <cell r="H35" t="str">
            <v>Laporan</v>
          </cell>
          <cell r="K35" t="str">
            <v/>
          </cell>
          <cell r="L35" t="str">
            <v/>
          </cell>
          <cell r="U35">
            <v>0</v>
          </cell>
        </row>
        <row r="36">
          <cell r="B36" t="str">
            <v/>
          </cell>
          <cell r="C36" t="str">
            <v/>
          </cell>
          <cell r="D36">
            <v>2</v>
          </cell>
          <cell r="E36" t="str">
            <v xml:space="preserve">Keanggotaan dalam organisasi profesi sebagai anggota aktif Pokjawas Kota </v>
          </cell>
          <cell r="F36">
            <v>0.75</v>
          </cell>
          <cell r="G36">
            <v>1</v>
          </cell>
          <cell r="H36" t="str">
            <v>Laporan</v>
          </cell>
          <cell r="L36" t="str">
            <v/>
          </cell>
          <cell r="U36" t="str">
            <v/>
          </cell>
        </row>
        <row r="37">
          <cell r="B37" t="str">
            <v/>
          </cell>
          <cell r="C37" t="str">
            <v/>
          </cell>
          <cell r="E37" t="str">
            <v/>
          </cell>
          <cell r="F37" t="str">
            <v/>
          </cell>
          <cell r="G37">
            <v>1</v>
          </cell>
          <cell r="H37" t="str">
            <v/>
          </cell>
          <cell r="L37" t="str">
            <v/>
          </cell>
          <cell r="U37" t="str">
            <v/>
          </cell>
        </row>
        <row r="38">
          <cell r="B38" t="str">
            <v/>
          </cell>
          <cell r="C38" t="str">
            <v/>
          </cell>
          <cell r="E38" t="str">
            <v/>
          </cell>
          <cell r="F38" t="str">
            <v/>
          </cell>
          <cell r="G38">
            <v>1</v>
          </cell>
          <cell r="H38" t="str">
            <v/>
          </cell>
          <cell r="L38" t="str">
            <v/>
          </cell>
          <cell r="U38" t="str">
            <v/>
          </cell>
        </row>
        <row r="39">
          <cell r="B39" t="str">
            <v/>
          </cell>
          <cell r="C39" t="str">
            <v/>
          </cell>
          <cell r="E39" t="str">
            <v/>
          </cell>
          <cell r="F39" t="str">
            <v/>
          </cell>
          <cell r="G39">
            <v>1</v>
          </cell>
          <cell r="H39" t="str">
            <v/>
          </cell>
          <cell r="L39" t="str">
            <v/>
          </cell>
          <cell r="U39" t="str">
            <v/>
          </cell>
        </row>
        <row r="40">
          <cell r="B40" t="str">
            <v/>
          </cell>
          <cell r="C40" t="str">
            <v/>
          </cell>
          <cell r="E40" t="str">
            <v/>
          </cell>
          <cell r="F40" t="str">
            <v/>
          </cell>
          <cell r="G40">
            <v>1</v>
          </cell>
          <cell r="H40" t="str">
            <v/>
          </cell>
          <cell r="L40" t="str">
            <v/>
          </cell>
          <cell r="U40" t="str">
            <v/>
          </cell>
        </row>
        <row r="41">
          <cell r="B41" t="str">
            <v/>
          </cell>
          <cell r="C41" t="str">
            <v/>
          </cell>
          <cell r="E41" t="str">
            <v/>
          </cell>
          <cell r="F41" t="str">
            <v/>
          </cell>
          <cell r="G41">
            <v>1</v>
          </cell>
          <cell r="H41" t="str">
            <v/>
          </cell>
          <cell r="L41" t="str">
            <v/>
          </cell>
          <cell r="U41" t="str">
            <v/>
          </cell>
        </row>
        <row r="42">
          <cell r="B42" t="str">
            <v/>
          </cell>
          <cell r="C42" t="str">
            <v/>
          </cell>
          <cell r="E42" t="str">
            <v/>
          </cell>
          <cell r="F42" t="str">
            <v/>
          </cell>
          <cell r="G42">
            <v>1</v>
          </cell>
          <cell r="H42" t="str">
            <v/>
          </cell>
          <cell r="L42" t="str">
            <v/>
          </cell>
          <cell r="U42" t="str">
            <v/>
          </cell>
        </row>
        <row r="43">
          <cell r="B43" t="str">
            <v/>
          </cell>
          <cell r="C43" t="str">
            <v/>
          </cell>
          <cell r="E43" t="str">
            <v/>
          </cell>
          <cell r="F43" t="str">
            <v/>
          </cell>
          <cell r="G43">
            <v>1</v>
          </cell>
          <cell r="H43" t="str">
            <v/>
          </cell>
          <cell r="L43" t="str">
            <v/>
          </cell>
          <cell r="U43" t="str">
            <v/>
          </cell>
        </row>
        <row r="44">
          <cell r="B44" t="str">
            <v/>
          </cell>
          <cell r="C44" t="str">
            <v/>
          </cell>
          <cell r="E44" t="str">
            <v/>
          </cell>
          <cell r="F44" t="str">
            <v/>
          </cell>
          <cell r="G44">
            <v>1</v>
          </cell>
          <cell r="H44" t="str">
            <v/>
          </cell>
          <cell r="L44" t="str">
            <v/>
          </cell>
          <cell r="U44" t="str">
            <v/>
          </cell>
        </row>
        <row r="45">
          <cell r="B45" t="str">
            <v/>
          </cell>
          <cell r="C45" t="str">
            <v/>
          </cell>
          <cell r="E45" t="str">
            <v/>
          </cell>
          <cell r="F45" t="str">
            <v/>
          </cell>
          <cell r="G45">
            <v>1</v>
          </cell>
          <cell r="H45" t="str">
            <v/>
          </cell>
          <cell r="L45" t="str">
            <v/>
          </cell>
          <cell r="U45" t="str">
            <v/>
          </cell>
        </row>
        <row r="46">
          <cell r="B46" t="str">
            <v/>
          </cell>
          <cell r="C46" t="str">
            <v/>
          </cell>
          <cell r="E46" t="str">
            <v/>
          </cell>
          <cell r="F46" t="str">
            <v/>
          </cell>
          <cell r="G46">
            <v>1</v>
          </cell>
          <cell r="H46" t="str">
            <v/>
          </cell>
          <cell r="L46" t="str">
            <v/>
          </cell>
          <cell r="U46" t="str">
            <v/>
          </cell>
        </row>
        <row r="47">
          <cell r="B47" t="str">
            <v/>
          </cell>
          <cell r="C47" t="str">
            <v/>
          </cell>
          <cell r="E47" t="str">
            <v/>
          </cell>
          <cell r="F47" t="str">
            <v/>
          </cell>
          <cell r="G47">
            <v>1</v>
          </cell>
          <cell r="H47" t="str">
            <v/>
          </cell>
          <cell r="L47" t="str">
            <v/>
          </cell>
          <cell r="U47" t="str">
            <v/>
          </cell>
        </row>
        <row r="48">
          <cell r="B48" t="str">
            <v/>
          </cell>
          <cell r="C48" t="str">
            <v/>
          </cell>
          <cell r="E48" t="str">
            <v/>
          </cell>
          <cell r="F48" t="str">
            <v/>
          </cell>
          <cell r="G48">
            <v>1</v>
          </cell>
          <cell r="H48" t="str">
            <v/>
          </cell>
          <cell r="L48" t="str">
            <v/>
          </cell>
          <cell r="U48" t="str">
            <v/>
          </cell>
        </row>
        <row r="49">
          <cell r="B49" t="str">
            <v/>
          </cell>
          <cell r="C49" t="str">
            <v/>
          </cell>
          <cell r="E49" t="str">
            <v/>
          </cell>
          <cell r="F49" t="str">
            <v/>
          </cell>
          <cell r="G49">
            <v>1</v>
          </cell>
          <cell r="H49" t="str">
            <v/>
          </cell>
          <cell r="L49" t="str">
            <v/>
          </cell>
          <cell r="U49" t="str">
            <v/>
          </cell>
        </row>
        <row r="50">
          <cell r="B50" t="str">
            <v/>
          </cell>
          <cell r="C50" t="str">
            <v/>
          </cell>
          <cell r="E50" t="str">
            <v/>
          </cell>
          <cell r="F50" t="str">
            <v/>
          </cell>
          <cell r="G50">
            <v>1</v>
          </cell>
          <cell r="H50" t="str">
            <v/>
          </cell>
          <cell r="L50" t="str">
            <v/>
          </cell>
          <cell r="U50" t="str">
            <v/>
          </cell>
        </row>
        <row r="51">
          <cell r="B51" t="str">
            <v/>
          </cell>
          <cell r="C51" t="str">
            <v/>
          </cell>
          <cell r="E51" t="str">
            <v/>
          </cell>
          <cell r="F51" t="str">
            <v/>
          </cell>
          <cell r="G51">
            <v>1</v>
          </cell>
          <cell r="H51" t="str">
            <v/>
          </cell>
          <cell r="L51" t="str">
            <v/>
          </cell>
          <cell r="U51" t="str">
            <v/>
          </cell>
        </row>
        <row r="52">
          <cell r="B52" t="str">
            <v/>
          </cell>
          <cell r="C52" t="str">
            <v/>
          </cell>
          <cell r="E52" t="str">
            <v/>
          </cell>
          <cell r="F52" t="str">
            <v/>
          </cell>
          <cell r="G52">
            <v>1</v>
          </cell>
          <cell r="H52" t="str">
            <v/>
          </cell>
          <cell r="L52" t="str">
            <v/>
          </cell>
          <cell r="U52" t="str">
            <v/>
          </cell>
        </row>
        <row r="53">
          <cell r="B53" t="str">
            <v/>
          </cell>
          <cell r="C53" t="str">
            <v/>
          </cell>
          <cell r="E53" t="str">
            <v/>
          </cell>
          <cell r="F53" t="str">
            <v/>
          </cell>
          <cell r="G53">
            <v>1</v>
          </cell>
          <cell r="H53" t="str">
            <v/>
          </cell>
          <cell r="L53" t="str">
            <v/>
          </cell>
          <cell r="U53" t="str">
            <v/>
          </cell>
        </row>
        <row r="54">
          <cell r="B54" t="str">
            <v/>
          </cell>
          <cell r="C54" t="str">
            <v/>
          </cell>
          <cell r="E54" t="str">
            <v/>
          </cell>
          <cell r="F54" t="str">
            <v/>
          </cell>
          <cell r="G54">
            <v>1</v>
          </cell>
          <cell r="H54" t="str">
            <v/>
          </cell>
          <cell r="L54" t="str">
            <v/>
          </cell>
          <cell r="U54" t="str">
            <v/>
          </cell>
        </row>
        <row r="55">
          <cell r="B55" t="str">
            <v/>
          </cell>
          <cell r="C55" t="str">
            <v/>
          </cell>
          <cell r="E55" t="str">
            <v/>
          </cell>
          <cell r="F55" t="str">
            <v/>
          </cell>
          <cell r="G55">
            <v>1</v>
          </cell>
          <cell r="H55" t="str">
            <v/>
          </cell>
          <cell r="L55" t="str">
            <v/>
          </cell>
          <cell r="U55" t="str">
            <v/>
          </cell>
        </row>
        <row r="56">
          <cell r="B56" t="str">
            <v/>
          </cell>
          <cell r="C56" t="str">
            <v/>
          </cell>
          <cell r="E56" t="str">
            <v/>
          </cell>
          <cell r="F56" t="str">
            <v/>
          </cell>
          <cell r="H56" t="str">
            <v/>
          </cell>
          <cell r="L56" t="str">
            <v/>
          </cell>
          <cell r="U56" t="str">
            <v/>
          </cell>
        </row>
        <row r="57">
          <cell r="B57" t="str">
            <v/>
          </cell>
          <cell r="C57" t="str">
            <v/>
          </cell>
          <cell r="E57" t="str">
            <v/>
          </cell>
          <cell r="F57" t="str">
            <v/>
          </cell>
          <cell r="H57" t="str">
            <v/>
          </cell>
          <cell r="L57" t="str">
            <v/>
          </cell>
          <cell r="U57" t="str">
            <v/>
          </cell>
        </row>
        <row r="58">
          <cell r="B58" t="str">
            <v/>
          </cell>
          <cell r="C58" t="str">
            <v/>
          </cell>
          <cell r="E58" t="str">
            <v/>
          </cell>
          <cell r="F58" t="str">
            <v/>
          </cell>
          <cell r="H58" t="str">
            <v/>
          </cell>
          <cell r="L58" t="str">
            <v/>
          </cell>
          <cell r="U58" t="str">
            <v/>
          </cell>
        </row>
        <row r="59">
          <cell r="B59" t="str">
            <v/>
          </cell>
          <cell r="C59" t="str">
            <v/>
          </cell>
          <cell r="E59" t="str">
            <v/>
          </cell>
          <cell r="F59" t="str">
            <v/>
          </cell>
          <cell r="H59" t="str">
            <v/>
          </cell>
          <cell r="L59" t="str">
            <v/>
          </cell>
          <cell r="U59" t="str">
            <v/>
          </cell>
        </row>
        <row r="60">
          <cell r="B60" t="str">
            <v/>
          </cell>
          <cell r="C60" t="str">
            <v/>
          </cell>
          <cell r="E60" t="str">
            <v/>
          </cell>
          <cell r="F60" t="str">
            <v/>
          </cell>
          <cell r="H60" t="str">
            <v/>
          </cell>
          <cell r="L60" t="str">
            <v/>
          </cell>
          <cell r="U60" t="str">
            <v/>
          </cell>
        </row>
        <row r="61">
          <cell r="B61" t="str">
            <v/>
          </cell>
          <cell r="C61" t="str">
            <v/>
          </cell>
          <cell r="E61" t="str">
            <v/>
          </cell>
          <cell r="F61" t="str">
            <v/>
          </cell>
          <cell r="H61" t="str">
            <v/>
          </cell>
          <cell r="L61" t="str">
            <v/>
          </cell>
          <cell r="U61" t="str">
            <v/>
          </cell>
        </row>
        <row r="62">
          <cell r="B62" t="str">
            <v/>
          </cell>
          <cell r="C62" t="str">
            <v/>
          </cell>
          <cell r="E62" t="str">
            <v/>
          </cell>
          <cell r="F62" t="str">
            <v/>
          </cell>
          <cell r="H62" t="str">
            <v/>
          </cell>
          <cell r="L62" t="str">
            <v/>
          </cell>
          <cell r="U62" t="str">
            <v/>
          </cell>
        </row>
        <row r="63">
          <cell r="B63" t="str">
            <v/>
          </cell>
          <cell r="C63" t="str">
            <v/>
          </cell>
          <cell r="E63" t="str">
            <v/>
          </cell>
          <cell r="F63" t="str">
            <v/>
          </cell>
          <cell r="H63" t="str">
            <v/>
          </cell>
          <cell r="L63" t="str">
            <v/>
          </cell>
          <cell r="U63" t="str">
            <v/>
          </cell>
        </row>
        <row r="64">
          <cell r="B64" t="str">
            <v/>
          </cell>
          <cell r="C64" t="str">
            <v/>
          </cell>
          <cell r="E64" t="str">
            <v/>
          </cell>
          <cell r="F64" t="str">
            <v/>
          </cell>
          <cell r="H64" t="str">
            <v/>
          </cell>
          <cell r="L64" t="str">
            <v/>
          </cell>
          <cell r="U64" t="str">
            <v/>
          </cell>
        </row>
        <row r="65">
          <cell r="B65" t="str">
            <v/>
          </cell>
          <cell r="C65" t="str">
            <v/>
          </cell>
          <cell r="E65" t="str">
            <v/>
          </cell>
          <cell r="F65" t="str">
            <v/>
          </cell>
          <cell r="H65" t="str">
            <v/>
          </cell>
          <cell r="L65" t="str">
            <v/>
          </cell>
          <cell r="U65" t="str">
            <v/>
          </cell>
        </row>
        <row r="66">
          <cell r="B66" t="str">
            <v/>
          </cell>
          <cell r="C66" t="str">
            <v/>
          </cell>
          <cell r="E66" t="str">
            <v/>
          </cell>
          <cell r="F66" t="str">
            <v/>
          </cell>
          <cell r="H66" t="str">
            <v/>
          </cell>
          <cell r="L66" t="str">
            <v/>
          </cell>
          <cell r="U66" t="str">
            <v/>
          </cell>
        </row>
        <row r="67">
          <cell r="B67" t="str">
            <v/>
          </cell>
          <cell r="C67" t="str">
            <v/>
          </cell>
          <cell r="E67" t="str">
            <v/>
          </cell>
          <cell r="F67" t="str">
            <v/>
          </cell>
          <cell r="H67" t="str">
            <v/>
          </cell>
          <cell r="L67" t="str">
            <v/>
          </cell>
          <cell r="U67" t="str">
            <v/>
          </cell>
        </row>
        <row r="68">
          <cell r="B68" t="str">
            <v/>
          </cell>
          <cell r="C68" t="str">
            <v/>
          </cell>
          <cell r="E68" t="str">
            <v/>
          </cell>
          <cell r="F68" t="str">
            <v/>
          </cell>
          <cell r="H68" t="str">
            <v/>
          </cell>
          <cell r="L68" t="str">
            <v/>
          </cell>
          <cell r="U68" t="str">
            <v/>
          </cell>
        </row>
        <row r="69">
          <cell r="B69" t="str">
            <v/>
          </cell>
          <cell r="C69" t="str">
            <v/>
          </cell>
          <cell r="E69" t="str">
            <v/>
          </cell>
          <cell r="F69" t="str">
            <v/>
          </cell>
          <cell r="H69" t="str">
            <v/>
          </cell>
          <cell r="L69" t="str">
            <v/>
          </cell>
          <cell r="U69" t="str">
            <v/>
          </cell>
        </row>
        <row r="70">
          <cell r="B70" t="str">
            <v/>
          </cell>
          <cell r="C70" t="str">
            <v/>
          </cell>
          <cell r="E70" t="str">
            <v/>
          </cell>
          <cell r="F70" t="str">
            <v/>
          </cell>
          <cell r="H70" t="str">
            <v/>
          </cell>
          <cell r="L70" t="str">
            <v/>
          </cell>
          <cell r="U70" t="str">
            <v/>
          </cell>
        </row>
        <row r="71">
          <cell r="B71" t="str">
            <v/>
          </cell>
          <cell r="C71" t="str">
            <v/>
          </cell>
          <cell r="E71" t="str">
            <v/>
          </cell>
          <cell r="F71" t="str">
            <v/>
          </cell>
          <cell r="H71" t="str">
            <v/>
          </cell>
          <cell r="L71" t="str">
            <v/>
          </cell>
          <cell r="U71" t="str">
            <v/>
          </cell>
        </row>
        <row r="72">
          <cell r="B72" t="str">
            <v/>
          </cell>
          <cell r="C72" t="str">
            <v/>
          </cell>
          <cell r="E72" t="str">
            <v/>
          </cell>
          <cell r="F72" t="str">
            <v/>
          </cell>
          <cell r="H72" t="str">
            <v/>
          </cell>
          <cell r="L72" t="str">
            <v/>
          </cell>
          <cell r="U72" t="str">
            <v/>
          </cell>
        </row>
        <row r="73">
          <cell r="B73" t="str">
            <v/>
          </cell>
          <cell r="C73" t="str">
            <v/>
          </cell>
          <cell r="E73" t="str">
            <v/>
          </cell>
          <cell r="F73" t="str">
            <v/>
          </cell>
          <cell r="H73" t="str">
            <v/>
          </cell>
          <cell r="L73" t="str">
            <v/>
          </cell>
          <cell r="U73" t="str">
            <v/>
          </cell>
        </row>
        <row r="74">
          <cell r="B74" t="str">
            <v/>
          </cell>
          <cell r="C74" t="str">
            <v/>
          </cell>
          <cell r="E74" t="str">
            <v/>
          </cell>
          <cell r="F74" t="str">
            <v/>
          </cell>
          <cell r="H74" t="str">
            <v/>
          </cell>
          <cell r="L74" t="str">
            <v/>
          </cell>
          <cell r="U74" t="str">
            <v/>
          </cell>
        </row>
        <row r="75">
          <cell r="B75" t="str">
            <v/>
          </cell>
          <cell r="C75" t="str">
            <v/>
          </cell>
          <cell r="E75" t="str">
            <v/>
          </cell>
          <cell r="F75" t="str">
            <v/>
          </cell>
          <cell r="H75" t="str">
            <v/>
          </cell>
          <cell r="L75" t="str">
            <v/>
          </cell>
          <cell r="U75" t="str">
            <v/>
          </cell>
        </row>
        <row r="76">
          <cell r="B76" t="str">
            <v/>
          </cell>
          <cell r="C76" t="str">
            <v/>
          </cell>
          <cell r="E76" t="str">
            <v/>
          </cell>
          <cell r="F76" t="str">
            <v/>
          </cell>
          <cell r="H76" t="str">
            <v/>
          </cell>
          <cell r="L76" t="str">
            <v/>
          </cell>
          <cell r="U76" t="str">
            <v/>
          </cell>
        </row>
        <row r="77">
          <cell r="B77" t="str">
            <v/>
          </cell>
          <cell r="C77" t="str">
            <v/>
          </cell>
          <cell r="E77" t="str">
            <v/>
          </cell>
          <cell r="F77" t="str">
            <v/>
          </cell>
          <cell r="H77" t="str">
            <v/>
          </cell>
          <cell r="L77" t="str">
            <v/>
          </cell>
          <cell r="U77" t="str">
            <v/>
          </cell>
        </row>
        <row r="78">
          <cell r="B78" t="str">
            <v/>
          </cell>
          <cell r="C78" t="str">
            <v/>
          </cell>
          <cell r="E78" t="str">
            <v/>
          </cell>
          <cell r="F78" t="str">
            <v/>
          </cell>
          <cell r="H78" t="str">
            <v/>
          </cell>
          <cell r="L78" t="str">
            <v/>
          </cell>
          <cell r="U78" t="str">
            <v/>
          </cell>
        </row>
        <row r="79">
          <cell r="B79" t="str">
            <v/>
          </cell>
          <cell r="C79" t="str">
            <v/>
          </cell>
          <cell r="E79" t="str">
            <v/>
          </cell>
          <cell r="F79" t="str">
            <v/>
          </cell>
          <cell r="H79" t="str">
            <v/>
          </cell>
          <cell r="L79" t="str">
            <v/>
          </cell>
          <cell r="U79" t="str">
            <v/>
          </cell>
        </row>
        <row r="80">
          <cell r="B80" t="str">
            <v/>
          </cell>
          <cell r="C80" t="str">
            <v/>
          </cell>
          <cell r="E80" t="str">
            <v/>
          </cell>
          <cell r="F80" t="str">
            <v/>
          </cell>
          <cell r="H80" t="str">
            <v/>
          </cell>
          <cell r="L80" t="str">
            <v/>
          </cell>
          <cell r="U80" t="str">
            <v/>
          </cell>
        </row>
        <row r="81">
          <cell r="B81" t="str">
            <v/>
          </cell>
          <cell r="C81" t="str">
            <v/>
          </cell>
          <cell r="E81" t="str">
            <v/>
          </cell>
          <cell r="F81" t="str">
            <v/>
          </cell>
          <cell r="H81" t="str">
            <v/>
          </cell>
          <cell r="L81" t="str">
            <v/>
          </cell>
          <cell r="U81" t="str">
            <v/>
          </cell>
        </row>
        <row r="82">
          <cell r="B82" t="str">
            <v/>
          </cell>
          <cell r="C82" t="str">
            <v/>
          </cell>
          <cell r="E82" t="str">
            <v/>
          </cell>
          <cell r="F82" t="str">
            <v/>
          </cell>
          <cell r="H82" t="str">
            <v/>
          </cell>
          <cell r="L82" t="str">
            <v/>
          </cell>
          <cell r="U82" t="str">
            <v/>
          </cell>
        </row>
        <row r="83">
          <cell r="B83" t="str">
            <v/>
          </cell>
          <cell r="C83" t="str">
            <v/>
          </cell>
          <cell r="E83" t="str">
            <v/>
          </cell>
          <cell r="F83" t="str">
            <v/>
          </cell>
          <cell r="H83" t="str">
            <v/>
          </cell>
          <cell r="L83" t="str">
            <v/>
          </cell>
          <cell r="U83" t="str">
            <v/>
          </cell>
        </row>
        <row r="84">
          <cell r="B84" t="str">
            <v/>
          </cell>
          <cell r="C84" t="str">
            <v/>
          </cell>
          <cell r="E84" t="str">
            <v/>
          </cell>
          <cell r="F84" t="str">
            <v/>
          </cell>
          <cell r="H84" t="str">
            <v/>
          </cell>
          <cell r="L84" t="str">
            <v/>
          </cell>
          <cell r="U84" t="str">
            <v/>
          </cell>
        </row>
        <row r="85">
          <cell r="B85" t="str">
            <v/>
          </cell>
          <cell r="C85" t="str">
            <v/>
          </cell>
          <cell r="E85" t="str">
            <v/>
          </cell>
          <cell r="F85" t="str">
            <v/>
          </cell>
          <cell r="H85" t="str">
            <v/>
          </cell>
          <cell r="L85" t="str">
            <v/>
          </cell>
          <cell r="U85" t="str">
            <v/>
          </cell>
        </row>
        <row r="86">
          <cell r="B86" t="str">
            <v/>
          </cell>
          <cell r="C86" t="str">
            <v/>
          </cell>
          <cell r="E86" t="str">
            <v/>
          </cell>
          <cell r="F86" t="str">
            <v/>
          </cell>
          <cell r="H86" t="str">
            <v/>
          </cell>
          <cell r="L86" t="str">
            <v/>
          </cell>
          <cell r="U86" t="str">
            <v/>
          </cell>
        </row>
        <row r="87">
          <cell r="B87" t="str">
            <v/>
          </cell>
          <cell r="C87" t="str">
            <v/>
          </cell>
          <cell r="E87" t="str">
            <v/>
          </cell>
          <cell r="F87" t="str">
            <v/>
          </cell>
          <cell r="H87" t="str">
            <v/>
          </cell>
          <cell r="L87" t="str">
            <v/>
          </cell>
          <cell r="U87" t="str">
            <v/>
          </cell>
        </row>
        <row r="88">
          <cell r="B88" t="str">
            <v/>
          </cell>
          <cell r="C88" t="str">
            <v/>
          </cell>
          <cell r="E88" t="str">
            <v/>
          </cell>
          <cell r="F88" t="str">
            <v/>
          </cell>
          <cell r="H88" t="str">
            <v/>
          </cell>
          <cell r="L88" t="str">
            <v/>
          </cell>
          <cell r="U88" t="str">
            <v/>
          </cell>
        </row>
        <row r="89">
          <cell r="B89" t="str">
            <v/>
          </cell>
          <cell r="C89" t="str">
            <v/>
          </cell>
          <cell r="E89" t="str">
            <v/>
          </cell>
          <cell r="F89" t="str">
            <v/>
          </cell>
          <cell r="H89" t="str">
            <v/>
          </cell>
          <cell r="L89" t="str">
            <v/>
          </cell>
          <cell r="U89" t="str">
            <v/>
          </cell>
        </row>
        <row r="90">
          <cell r="B90" t="str">
            <v/>
          </cell>
          <cell r="C90" t="str">
            <v/>
          </cell>
          <cell r="E90" t="str">
            <v/>
          </cell>
          <cell r="F90" t="str">
            <v/>
          </cell>
          <cell r="H90" t="str">
            <v/>
          </cell>
          <cell r="L90" t="str">
            <v/>
          </cell>
          <cell r="U90" t="str">
            <v/>
          </cell>
        </row>
        <row r="91">
          <cell r="B91" t="str">
            <v/>
          </cell>
          <cell r="C91" t="str">
            <v/>
          </cell>
          <cell r="E91" t="str">
            <v/>
          </cell>
          <cell r="F91" t="str">
            <v/>
          </cell>
          <cell r="H91" t="str">
            <v/>
          </cell>
          <cell r="L91" t="str">
            <v/>
          </cell>
          <cell r="U91" t="str">
            <v/>
          </cell>
        </row>
        <row r="92">
          <cell r="B92" t="str">
            <v/>
          </cell>
          <cell r="C92" t="str">
            <v/>
          </cell>
          <cell r="E92" t="str">
            <v/>
          </cell>
          <cell r="F92" t="str">
            <v/>
          </cell>
          <cell r="H92" t="str">
            <v/>
          </cell>
          <cell r="L92" t="str">
            <v/>
          </cell>
          <cell r="U92" t="str">
            <v/>
          </cell>
        </row>
        <row r="93">
          <cell r="B93" t="str">
            <v/>
          </cell>
          <cell r="C93" t="str">
            <v/>
          </cell>
          <cell r="E93" t="str">
            <v/>
          </cell>
          <cell r="F93" t="str">
            <v/>
          </cell>
          <cell r="H93" t="str">
            <v/>
          </cell>
          <cell r="L93" t="str">
            <v/>
          </cell>
          <cell r="U93" t="str">
            <v/>
          </cell>
        </row>
        <row r="94">
          <cell r="B94" t="str">
            <v/>
          </cell>
          <cell r="C94" t="str">
            <v/>
          </cell>
          <cell r="E94" t="str">
            <v/>
          </cell>
          <cell r="F94" t="str">
            <v/>
          </cell>
          <cell r="H94" t="str">
            <v/>
          </cell>
          <cell r="L94" t="str">
            <v/>
          </cell>
          <cell r="U94" t="str">
            <v/>
          </cell>
        </row>
        <row r="95">
          <cell r="B95" t="str">
            <v/>
          </cell>
          <cell r="C95" t="str">
            <v/>
          </cell>
          <cell r="E95" t="str">
            <v/>
          </cell>
          <cell r="F95" t="str">
            <v/>
          </cell>
          <cell r="H95" t="str">
            <v/>
          </cell>
          <cell r="L95" t="str">
            <v/>
          </cell>
          <cell r="U95" t="str">
            <v/>
          </cell>
        </row>
        <row r="96">
          <cell r="B96" t="str">
            <v/>
          </cell>
          <cell r="C96" t="str">
            <v/>
          </cell>
          <cell r="E96" t="str">
            <v/>
          </cell>
          <cell r="F96" t="str">
            <v/>
          </cell>
          <cell r="H96" t="str">
            <v/>
          </cell>
          <cell r="L96" t="str">
            <v/>
          </cell>
          <cell r="U96" t="str">
            <v/>
          </cell>
        </row>
        <row r="97">
          <cell r="B97" t="str">
            <v/>
          </cell>
          <cell r="C97" t="str">
            <v/>
          </cell>
          <cell r="E97" t="str">
            <v/>
          </cell>
          <cell r="F97" t="str">
            <v/>
          </cell>
          <cell r="H97" t="str">
            <v/>
          </cell>
          <cell r="L97" t="str">
            <v/>
          </cell>
          <cell r="U97" t="str">
            <v/>
          </cell>
        </row>
        <row r="98">
          <cell r="B98" t="str">
            <v/>
          </cell>
          <cell r="C98" t="str">
            <v/>
          </cell>
          <cell r="E98" t="str">
            <v/>
          </cell>
          <cell r="F98" t="str">
            <v/>
          </cell>
          <cell r="H98" t="str">
            <v/>
          </cell>
          <cell r="L98" t="str">
            <v/>
          </cell>
          <cell r="U98" t="str">
            <v/>
          </cell>
        </row>
        <row r="99">
          <cell r="B99" t="str">
            <v/>
          </cell>
          <cell r="C99" t="str">
            <v/>
          </cell>
          <cell r="E99" t="str">
            <v/>
          </cell>
          <cell r="F99" t="str">
            <v/>
          </cell>
          <cell r="H99" t="str">
            <v/>
          </cell>
          <cell r="L99" t="str">
            <v/>
          </cell>
          <cell r="U99" t="str">
            <v/>
          </cell>
        </row>
        <row r="100">
          <cell r="B100" t="str">
            <v/>
          </cell>
          <cell r="C100" t="str">
            <v/>
          </cell>
          <cell r="E100" t="str">
            <v/>
          </cell>
          <cell r="F100" t="str">
            <v/>
          </cell>
          <cell r="H100" t="str">
            <v/>
          </cell>
          <cell r="L100" t="str">
            <v/>
          </cell>
          <cell r="U100" t="str">
            <v/>
          </cell>
        </row>
        <row r="101">
          <cell r="B101" t="str">
            <v/>
          </cell>
          <cell r="C101" t="str">
            <v/>
          </cell>
          <cell r="E101" t="str">
            <v/>
          </cell>
          <cell r="F101" t="str">
            <v/>
          </cell>
          <cell r="H101" t="str">
            <v/>
          </cell>
          <cell r="L101" t="str">
            <v/>
          </cell>
          <cell r="U101" t="str">
            <v/>
          </cell>
        </row>
        <row r="102">
          <cell r="B102" t="str">
            <v/>
          </cell>
          <cell r="C102" t="str">
            <v/>
          </cell>
          <cell r="E102" t="str">
            <v/>
          </cell>
          <cell r="F102" t="str">
            <v/>
          </cell>
          <cell r="H102" t="str">
            <v/>
          </cell>
          <cell r="L102" t="str">
            <v/>
          </cell>
          <cell r="U102" t="str">
            <v/>
          </cell>
        </row>
        <row r="103">
          <cell r="B103" t="str">
            <v/>
          </cell>
          <cell r="C103" t="str">
            <v/>
          </cell>
          <cell r="E103" t="str">
            <v/>
          </cell>
          <cell r="F103" t="str">
            <v/>
          </cell>
          <cell r="H103" t="str">
            <v/>
          </cell>
          <cell r="L103" t="str">
            <v/>
          </cell>
          <cell r="U103" t="str">
            <v/>
          </cell>
        </row>
        <row r="104">
          <cell r="B104" t="str">
            <v/>
          </cell>
          <cell r="C104" t="str">
            <v/>
          </cell>
          <cell r="E104" t="str">
            <v/>
          </cell>
          <cell r="F104" t="str">
            <v/>
          </cell>
          <cell r="H104" t="str">
            <v/>
          </cell>
          <cell r="L104" t="str">
            <v/>
          </cell>
          <cell r="U104" t="str">
            <v/>
          </cell>
        </row>
        <row r="105">
          <cell r="B105" t="str">
            <v/>
          </cell>
          <cell r="C105" t="str">
            <v/>
          </cell>
          <cell r="E105" t="str">
            <v/>
          </cell>
          <cell r="F105" t="str">
            <v/>
          </cell>
          <cell r="H105" t="str">
            <v/>
          </cell>
          <cell r="L105" t="str">
            <v/>
          </cell>
          <cell r="U105" t="str">
            <v/>
          </cell>
        </row>
        <row r="106">
          <cell r="B106" t="str">
            <v/>
          </cell>
          <cell r="C106" t="str">
            <v/>
          </cell>
          <cell r="E106" t="str">
            <v/>
          </cell>
          <cell r="F106" t="str">
            <v/>
          </cell>
          <cell r="H106" t="str">
            <v/>
          </cell>
          <cell r="L106" t="str">
            <v/>
          </cell>
          <cell r="U106" t="str">
            <v/>
          </cell>
        </row>
        <row r="107">
          <cell r="B107" t="str">
            <v/>
          </cell>
          <cell r="C107" t="str">
            <v/>
          </cell>
          <cell r="E107" t="str">
            <v/>
          </cell>
          <cell r="F107" t="str">
            <v/>
          </cell>
          <cell r="H107" t="str">
            <v/>
          </cell>
          <cell r="L107" t="str">
            <v/>
          </cell>
          <cell r="U107" t="str">
            <v/>
          </cell>
        </row>
        <row r="108">
          <cell r="B108" t="str">
            <v/>
          </cell>
          <cell r="C108" t="str">
            <v/>
          </cell>
          <cell r="E108" t="str">
            <v/>
          </cell>
          <cell r="F108" t="str">
            <v/>
          </cell>
          <cell r="H108" t="str">
            <v/>
          </cell>
          <cell r="L108" t="str">
            <v/>
          </cell>
          <cell r="U108" t="str">
            <v/>
          </cell>
        </row>
        <row r="109">
          <cell r="B109" t="str">
            <v/>
          </cell>
          <cell r="C109" t="str">
            <v/>
          </cell>
          <cell r="E109" t="str">
            <v/>
          </cell>
          <cell r="F109" t="str">
            <v/>
          </cell>
          <cell r="H109" t="str">
            <v/>
          </cell>
          <cell r="L109" t="str">
            <v/>
          </cell>
          <cell r="U109" t="str">
            <v/>
          </cell>
        </row>
        <row r="110">
          <cell r="B110" t="str">
            <v/>
          </cell>
          <cell r="C110" t="str">
            <v/>
          </cell>
          <cell r="E110" t="str">
            <v/>
          </cell>
          <cell r="F110" t="str">
            <v/>
          </cell>
          <cell r="H110" t="str">
            <v/>
          </cell>
          <cell r="L110" t="str">
            <v/>
          </cell>
          <cell r="U110" t="str">
            <v/>
          </cell>
        </row>
        <row r="111">
          <cell r="B111" t="str">
            <v/>
          </cell>
          <cell r="C111" t="str">
            <v/>
          </cell>
          <cell r="E111" t="str">
            <v/>
          </cell>
          <cell r="F111" t="str">
            <v/>
          </cell>
          <cell r="H111" t="str">
            <v/>
          </cell>
          <cell r="L111" t="str">
            <v/>
          </cell>
          <cell r="U111" t="str">
            <v/>
          </cell>
        </row>
        <row r="112">
          <cell r="B112" t="str">
            <v/>
          </cell>
          <cell r="C112" t="str">
            <v/>
          </cell>
          <cell r="E112" t="str">
            <v/>
          </cell>
          <cell r="F112" t="str">
            <v/>
          </cell>
          <cell r="H112" t="str">
            <v/>
          </cell>
          <cell r="L112" t="str">
            <v/>
          </cell>
          <cell r="U112" t="str">
            <v/>
          </cell>
        </row>
        <row r="113">
          <cell r="B113" t="str">
            <v/>
          </cell>
          <cell r="C113" t="str">
            <v/>
          </cell>
          <cell r="E113" t="str">
            <v/>
          </cell>
          <cell r="F113" t="str">
            <v/>
          </cell>
          <cell r="H113" t="str">
            <v/>
          </cell>
          <cell r="L113" t="str">
            <v/>
          </cell>
          <cell r="U113" t="str">
            <v/>
          </cell>
        </row>
        <row r="114">
          <cell r="B114" t="str">
            <v/>
          </cell>
          <cell r="C114" t="str">
            <v/>
          </cell>
          <cell r="E114" t="str">
            <v/>
          </cell>
          <cell r="F114" t="str">
            <v/>
          </cell>
          <cell r="H114" t="str">
            <v/>
          </cell>
          <cell r="L114" t="str">
            <v/>
          </cell>
          <cell r="U114" t="str">
            <v/>
          </cell>
        </row>
        <row r="115">
          <cell r="B115" t="str">
            <v/>
          </cell>
          <cell r="C115" t="str">
            <v/>
          </cell>
          <cell r="E115" t="str">
            <v/>
          </cell>
          <cell r="F115" t="str">
            <v/>
          </cell>
          <cell r="H115" t="str">
            <v/>
          </cell>
          <cell r="L115" t="str">
            <v/>
          </cell>
          <cell r="U115" t="str">
            <v/>
          </cell>
        </row>
        <row r="116">
          <cell r="B116" t="str">
            <v/>
          </cell>
          <cell r="C116" t="str">
            <v/>
          </cell>
          <cell r="E116" t="str">
            <v/>
          </cell>
          <cell r="F116" t="str">
            <v/>
          </cell>
          <cell r="H116" t="str">
            <v/>
          </cell>
          <cell r="L116" t="str">
            <v/>
          </cell>
          <cell r="U116" t="str">
            <v/>
          </cell>
        </row>
        <row r="117">
          <cell r="B117" t="str">
            <v/>
          </cell>
          <cell r="C117" t="str">
            <v/>
          </cell>
          <cell r="E117" t="str">
            <v/>
          </cell>
          <cell r="F117" t="str">
            <v/>
          </cell>
          <cell r="H117" t="str">
            <v/>
          </cell>
          <cell r="L117" t="str">
            <v/>
          </cell>
          <cell r="U117" t="str">
            <v/>
          </cell>
        </row>
        <row r="118">
          <cell r="B118" t="str">
            <v/>
          </cell>
          <cell r="C118" t="str">
            <v/>
          </cell>
          <cell r="E118" t="str">
            <v/>
          </cell>
          <cell r="F118" t="str">
            <v/>
          </cell>
          <cell r="H118" t="str">
            <v/>
          </cell>
          <cell r="L118" t="str">
            <v/>
          </cell>
          <cell r="U118" t="str">
            <v/>
          </cell>
        </row>
        <row r="119">
          <cell r="B119" t="str">
            <v/>
          </cell>
          <cell r="C119" t="str">
            <v/>
          </cell>
          <cell r="E119" t="str">
            <v/>
          </cell>
          <cell r="F119" t="str">
            <v/>
          </cell>
          <cell r="H119" t="str">
            <v/>
          </cell>
          <cell r="L119" t="str">
            <v/>
          </cell>
          <cell r="U119" t="str">
            <v/>
          </cell>
        </row>
        <row r="120">
          <cell r="B120" t="str">
            <v/>
          </cell>
          <cell r="C120" t="str">
            <v/>
          </cell>
          <cell r="E120" t="str">
            <v/>
          </cell>
          <cell r="F120" t="str">
            <v/>
          </cell>
          <cell r="H120" t="str">
            <v/>
          </cell>
          <cell r="L120" t="str">
            <v/>
          </cell>
          <cell r="U120" t="str">
            <v/>
          </cell>
        </row>
        <row r="121">
          <cell r="B121" t="str">
            <v/>
          </cell>
          <cell r="C121" t="str">
            <v/>
          </cell>
          <cell r="E121" t="str">
            <v/>
          </cell>
          <cell r="F121" t="str">
            <v/>
          </cell>
          <cell r="H121" t="str">
            <v/>
          </cell>
          <cell r="L121" t="str">
            <v/>
          </cell>
          <cell r="U121" t="str">
            <v/>
          </cell>
        </row>
        <row r="122">
          <cell r="B122" t="str">
            <v/>
          </cell>
          <cell r="C122" t="str">
            <v/>
          </cell>
          <cell r="E122" t="str">
            <v/>
          </cell>
          <cell r="F122" t="str">
            <v/>
          </cell>
          <cell r="H122" t="str">
            <v/>
          </cell>
          <cell r="L122" t="str">
            <v/>
          </cell>
          <cell r="U122" t="str">
            <v/>
          </cell>
        </row>
        <row r="123">
          <cell r="B123" t="str">
            <v/>
          </cell>
          <cell r="C123" t="str">
            <v/>
          </cell>
          <cell r="E123" t="str">
            <v/>
          </cell>
          <cell r="F123" t="str">
            <v/>
          </cell>
          <cell r="H123" t="str">
            <v/>
          </cell>
          <cell r="L123" t="str">
            <v/>
          </cell>
          <cell r="U123" t="str">
            <v/>
          </cell>
        </row>
        <row r="124">
          <cell r="B124" t="str">
            <v/>
          </cell>
          <cell r="C124" t="str">
            <v/>
          </cell>
          <cell r="E124" t="str">
            <v/>
          </cell>
          <cell r="F124" t="str">
            <v/>
          </cell>
          <cell r="H124" t="str">
            <v/>
          </cell>
          <cell r="L124" t="str">
            <v/>
          </cell>
          <cell r="U124" t="str">
            <v/>
          </cell>
        </row>
        <row r="125">
          <cell r="B125" t="str">
            <v/>
          </cell>
          <cell r="C125" t="str">
            <v/>
          </cell>
          <cell r="E125" t="str">
            <v/>
          </cell>
          <cell r="F125" t="str">
            <v/>
          </cell>
          <cell r="H125" t="str">
            <v/>
          </cell>
          <cell r="L125" t="str">
            <v/>
          </cell>
          <cell r="U125" t="str">
            <v/>
          </cell>
        </row>
        <row r="126">
          <cell r="B126" t="str">
            <v/>
          </cell>
          <cell r="C126" t="str">
            <v/>
          </cell>
          <cell r="E126" t="str">
            <v/>
          </cell>
          <cell r="F126" t="str">
            <v/>
          </cell>
          <cell r="H126" t="str">
            <v/>
          </cell>
          <cell r="L126" t="str">
            <v/>
          </cell>
          <cell r="U126" t="str">
            <v/>
          </cell>
        </row>
        <row r="127">
          <cell r="B127" t="str">
            <v/>
          </cell>
          <cell r="C127" t="str">
            <v/>
          </cell>
          <cell r="E127" t="str">
            <v/>
          </cell>
          <cell r="F127" t="str">
            <v/>
          </cell>
          <cell r="H127" t="str">
            <v/>
          </cell>
          <cell r="L127" t="str">
            <v/>
          </cell>
          <cell r="U127" t="str">
            <v/>
          </cell>
        </row>
        <row r="128">
          <cell r="B128" t="str">
            <v/>
          </cell>
          <cell r="C128" t="str">
            <v/>
          </cell>
          <cell r="E128" t="str">
            <v/>
          </cell>
          <cell r="F128" t="str">
            <v/>
          </cell>
          <cell r="H128" t="str">
            <v/>
          </cell>
          <cell r="L128" t="str">
            <v/>
          </cell>
          <cell r="U128" t="str">
            <v/>
          </cell>
        </row>
        <row r="129">
          <cell r="B129" t="str">
            <v/>
          </cell>
          <cell r="C129" t="str">
            <v/>
          </cell>
          <cell r="E129" t="str">
            <v/>
          </cell>
          <cell r="F129" t="str">
            <v/>
          </cell>
          <cell r="H129" t="str">
            <v/>
          </cell>
          <cell r="L129" t="str">
            <v/>
          </cell>
          <cell r="U129" t="str">
            <v/>
          </cell>
        </row>
        <row r="130">
          <cell r="B130" t="str">
            <v/>
          </cell>
          <cell r="C130" t="str">
            <v/>
          </cell>
          <cell r="E130" t="str">
            <v/>
          </cell>
          <cell r="F130" t="str">
            <v/>
          </cell>
          <cell r="H130" t="str">
            <v/>
          </cell>
          <cell r="L130" t="str">
            <v/>
          </cell>
          <cell r="U130" t="str">
            <v/>
          </cell>
        </row>
        <row r="131">
          <cell r="B131" t="str">
            <v/>
          </cell>
          <cell r="C131" t="str">
            <v/>
          </cell>
          <cell r="E131" t="str">
            <v/>
          </cell>
          <cell r="F131" t="str">
            <v/>
          </cell>
          <cell r="H131" t="str">
            <v/>
          </cell>
          <cell r="L131" t="str">
            <v/>
          </cell>
          <cell r="U131" t="str">
            <v/>
          </cell>
        </row>
        <row r="132">
          <cell r="B132" t="str">
            <v/>
          </cell>
          <cell r="C132" t="str">
            <v/>
          </cell>
          <cell r="E132" t="str">
            <v/>
          </cell>
          <cell r="F132" t="str">
            <v/>
          </cell>
          <cell r="H132" t="str">
            <v/>
          </cell>
          <cell r="L132" t="str">
            <v/>
          </cell>
          <cell r="U132" t="str">
            <v/>
          </cell>
        </row>
        <row r="133">
          <cell r="B133" t="str">
            <v/>
          </cell>
          <cell r="C133" t="str">
            <v/>
          </cell>
          <cell r="E133" t="str">
            <v/>
          </cell>
          <cell r="F133" t="str">
            <v/>
          </cell>
          <cell r="H133" t="str">
            <v/>
          </cell>
          <cell r="L133" t="str">
            <v/>
          </cell>
          <cell r="U133" t="str">
            <v/>
          </cell>
        </row>
        <row r="134">
          <cell r="B134" t="str">
            <v/>
          </cell>
          <cell r="C134" t="str">
            <v/>
          </cell>
          <cell r="E134" t="str">
            <v/>
          </cell>
          <cell r="F134" t="str">
            <v/>
          </cell>
          <cell r="H134" t="str">
            <v/>
          </cell>
          <cell r="L134" t="str">
            <v/>
          </cell>
          <cell r="U134" t="str">
            <v/>
          </cell>
        </row>
        <row r="135">
          <cell r="B135" t="str">
            <v/>
          </cell>
          <cell r="C135" t="str">
            <v/>
          </cell>
          <cell r="E135" t="str">
            <v/>
          </cell>
          <cell r="F135" t="str">
            <v/>
          </cell>
          <cell r="H135" t="str">
            <v/>
          </cell>
          <cell r="L135" t="str">
            <v/>
          </cell>
          <cell r="U135" t="str">
            <v/>
          </cell>
        </row>
        <row r="136">
          <cell r="B136" t="str">
            <v/>
          </cell>
          <cell r="C136" t="str">
            <v/>
          </cell>
          <cell r="E136" t="str">
            <v/>
          </cell>
          <cell r="F136" t="str">
            <v/>
          </cell>
          <cell r="H136" t="str">
            <v/>
          </cell>
          <cell r="K136" t="str">
            <v/>
          </cell>
          <cell r="L136" t="str">
            <v/>
          </cell>
          <cell r="U136" t="str">
            <v/>
          </cell>
        </row>
        <row r="137">
          <cell r="B137" t="str">
            <v/>
          </cell>
          <cell r="C137" t="str">
            <v/>
          </cell>
          <cell r="E137" t="str">
            <v/>
          </cell>
          <cell r="F137" t="str">
            <v/>
          </cell>
          <cell r="H137" t="str">
            <v/>
          </cell>
          <cell r="K137" t="str">
            <v/>
          </cell>
          <cell r="L137" t="str">
            <v/>
          </cell>
          <cell r="U137" t="str">
            <v/>
          </cell>
        </row>
        <row r="138">
          <cell r="B138" t="str">
            <v/>
          </cell>
          <cell r="C138" t="str">
            <v/>
          </cell>
          <cell r="E138" t="str">
            <v/>
          </cell>
          <cell r="F138" t="str">
            <v/>
          </cell>
          <cell r="H138" t="str">
            <v/>
          </cell>
          <cell r="K138" t="str">
            <v/>
          </cell>
          <cell r="L138" t="str">
            <v/>
          </cell>
          <cell r="U138" t="str">
            <v/>
          </cell>
        </row>
        <row r="139">
          <cell r="B139" t="str">
            <v/>
          </cell>
          <cell r="C139" t="str">
            <v/>
          </cell>
          <cell r="E139" t="str">
            <v/>
          </cell>
          <cell r="F139" t="str">
            <v/>
          </cell>
          <cell r="H139" t="str">
            <v/>
          </cell>
          <cell r="K139" t="str">
            <v/>
          </cell>
          <cell r="L139" t="str">
            <v/>
          </cell>
          <cell r="U139" t="str">
            <v/>
          </cell>
        </row>
        <row r="140">
          <cell r="B140" t="str">
            <v/>
          </cell>
          <cell r="C140" t="str">
            <v/>
          </cell>
          <cell r="E140" t="str">
            <v/>
          </cell>
          <cell r="F140" t="str">
            <v/>
          </cell>
          <cell r="H140" t="str">
            <v/>
          </cell>
          <cell r="K140" t="str">
            <v/>
          </cell>
          <cell r="L140" t="str">
            <v/>
          </cell>
          <cell r="U140" t="str">
            <v/>
          </cell>
        </row>
        <row r="141">
          <cell r="B141" t="str">
            <v/>
          </cell>
          <cell r="C141" t="str">
            <v/>
          </cell>
          <cell r="E141" t="str">
            <v/>
          </cell>
          <cell r="F141" t="str">
            <v/>
          </cell>
          <cell r="H141" t="str">
            <v/>
          </cell>
          <cell r="K141" t="str">
            <v/>
          </cell>
          <cell r="L141" t="str">
            <v/>
          </cell>
          <cell r="U141" t="str">
            <v/>
          </cell>
        </row>
        <row r="142">
          <cell r="B142" t="str">
            <v/>
          </cell>
          <cell r="C142" t="str">
            <v/>
          </cell>
          <cell r="E142" t="str">
            <v/>
          </cell>
          <cell r="F142" t="str">
            <v/>
          </cell>
          <cell r="H142" t="str">
            <v/>
          </cell>
          <cell r="K142" t="str">
            <v/>
          </cell>
          <cell r="L142" t="str">
            <v/>
          </cell>
          <cell r="U142" t="str">
            <v/>
          </cell>
        </row>
        <row r="143">
          <cell r="U143" t="str">
            <v/>
          </cell>
        </row>
      </sheetData>
      <sheetData sheetId="11" refreshError="1">
        <row r="7">
          <cell r="B7">
            <v>1</v>
          </cell>
          <cell r="C7" t="str">
            <v>Dr. H. IDRUS ALWI, M.Pd</v>
          </cell>
          <cell r="D7">
            <v>87.3</v>
          </cell>
          <cell r="E7">
            <v>85</v>
          </cell>
          <cell r="F7" t="str">
            <v>Baik</v>
          </cell>
          <cell r="G7">
            <v>85</v>
          </cell>
          <cell r="H7" t="str">
            <v>Baik</v>
          </cell>
          <cell r="I7">
            <v>92</v>
          </cell>
          <cell r="J7" t="str">
            <v>Sangat Baik</v>
          </cell>
          <cell r="K7">
            <v>84</v>
          </cell>
          <cell r="L7" t="str">
            <v>Baik</v>
          </cell>
          <cell r="M7">
            <v>85</v>
          </cell>
          <cell r="N7" t="str">
            <v>Baik</v>
          </cell>
          <cell r="P7" t="str">
            <v/>
          </cell>
        </row>
        <row r="8">
          <cell r="B8">
            <v>2</v>
          </cell>
          <cell r="C8" t="str">
            <v>Drs. H. SUJANGI</v>
          </cell>
          <cell r="D8">
            <v>85.19</v>
          </cell>
          <cell r="E8">
            <v>84</v>
          </cell>
          <cell r="F8" t="str">
            <v>Baik</v>
          </cell>
          <cell r="G8">
            <v>84</v>
          </cell>
          <cell r="H8" t="str">
            <v>Baik</v>
          </cell>
          <cell r="I8">
            <v>92</v>
          </cell>
          <cell r="J8" t="str">
            <v>Sangat Baik</v>
          </cell>
          <cell r="K8">
            <v>84</v>
          </cell>
          <cell r="L8" t="str">
            <v>Baik</v>
          </cell>
          <cell r="M8">
            <v>84</v>
          </cell>
          <cell r="N8" t="str">
            <v>Baik</v>
          </cell>
          <cell r="P8" t="str">
            <v/>
          </cell>
        </row>
        <row r="9">
          <cell r="B9">
            <v>3</v>
          </cell>
          <cell r="C9" t="str">
            <v>Drs. M. SALEH</v>
          </cell>
          <cell r="D9">
            <v>84.67</v>
          </cell>
          <cell r="E9">
            <v>84</v>
          </cell>
          <cell r="F9" t="str">
            <v>Baik</v>
          </cell>
          <cell r="G9">
            <v>84</v>
          </cell>
          <cell r="H9" t="str">
            <v>Baik</v>
          </cell>
          <cell r="I9">
            <v>92</v>
          </cell>
          <cell r="J9" t="str">
            <v>Sangat Baik</v>
          </cell>
          <cell r="K9">
            <v>84</v>
          </cell>
          <cell r="L9" t="str">
            <v>Baik</v>
          </cell>
          <cell r="M9">
            <v>83</v>
          </cell>
          <cell r="N9" t="str">
            <v>Baik</v>
          </cell>
          <cell r="P9" t="str">
            <v/>
          </cell>
        </row>
        <row r="10">
          <cell r="B10">
            <v>4</v>
          </cell>
          <cell r="C10" t="str">
            <v>SITI NURBAITI, S.Ag, M.Pd.I</v>
          </cell>
          <cell r="D10">
            <v>85.23</v>
          </cell>
          <cell r="E10">
            <v>83</v>
          </cell>
          <cell r="F10" t="str">
            <v>Baik</v>
          </cell>
          <cell r="G10">
            <v>83</v>
          </cell>
          <cell r="H10" t="str">
            <v>Baik</v>
          </cell>
          <cell r="I10">
            <v>92</v>
          </cell>
          <cell r="J10" t="str">
            <v>Sangat Baik</v>
          </cell>
          <cell r="K10">
            <v>83</v>
          </cell>
          <cell r="L10" t="str">
            <v>Baik</v>
          </cell>
          <cell r="M10">
            <v>82</v>
          </cell>
          <cell r="N10" t="str">
            <v>Baik</v>
          </cell>
          <cell r="P10" t="str">
            <v/>
          </cell>
        </row>
        <row r="11">
          <cell r="B11">
            <v>5</v>
          </cell>
          <cell r="C11" t="str">
            <v>Drs. A. AMIN MUSTOFA, M.Pd</v>
          </cell>
          <cell r="D11">
            <v>84.25</v>
          </cell>
          <cell r="E11">
            <v>84</v>
          </cell>
          <cell r="F11" t="str">
            <v>Baik</v>
          </cell>
          <cell r="G11">
            <v>83</v>
          </cell>
          <cell r="H11" t="str">
            <v>Baik</v>
          </cell>
          <cell r="I11">
            <v>92</v>
          </cell>
          <cell r="J11" t="str">
            <v>Sangat Baik</v>
          </cell>
          <cell r="K11">
            <v>83</v>
          </cell>
          <cell r="L11" t="str">
            <v>Baik</v>
          </cell>
          <cell r="M11">
            <v>82</v>
          </cell>
          <cell r="N11" t="str">
            <v>Baik</v>
          </cell>
          <cell r="P11" t="str">
            <v/>
          </cell>
        </row>
        <row r="12">
          <cell r="B12">
            <v>6</v>
          </cell>
          <cell r="C12" t="str">
            <v>Drs. AKHMAD SUGANDA, M.Pd</v>
          </cell>
          <cell r="D12">
            <v>84.75</v>
          </cell>
          <cell r="E12">
            <v>84</v>
          </cell>
          <cell r="F12" t="str">
            <v>Baik</v>
          </cell>
          <cell r="G12">
            <v>84</v>
          </cell>
          <cell r="H12" t="str">
            <v>Baik</v>
          </cell>
          <cell r="I12">
            <v>92</v>
          </cell>
          <cell r="J12" t="str">
            <v>Sangat Baik</v>
          </cell>
          <cell r="K12">
            <v>84</v>
          </cell>
          <cell r="L12" t="str">
            <v>Baik</v>
          </cell>
          <cell r="M12">
            <v>84</v>
          </cell>
          <cell r="N12" t="str">
            <v>Baik</v>
          </cell>
          <cell r="P12" t="str">
            <v/>
          </cell>
        </row>
        <row r="13">
          <cell r="B13">
            <v>7</v>
          </cell>
          <cell r="C13" t="str">
            <v>Dr. Hj. KUN SRI WARDHANI, M.Pd</v>
          </cell>
          <cell r="D13">
            <v>84.17</v>
          </cell>
          <cell r="E13">
            <v>83</v>
          </cell>
          <cell r="F13" t="str">
            <v>Baik</v>
          </cell>
          <cell r="G13">
            <v>83</v>
          </cell>
          <cell r="H13" t="str">
            <v>Baik</v>
          </cell>
          <cell r="I13">
            <v>92</v>
          </cell>
          <cell r="J13" t="str">
            <v>Sangat Baik</v>
          </cell>
          <cell r="K13">
            <v>83</v>
          </cell>
          <cell r="L13" t="str">
            <v>Baik</v>
          </cell>
          <cell r="M13">
            <v>82</v>
          </cell>
          <cell r="N13" t="str">
            <v>Baik</v>
          </cell>
          <cell r="P13" t="str">
            <v/>
          </cell>
        </row>
        <row r="14">
          <cell r="B14">
            <v>8</v>
          </cell>
          <cell r="C14" t="str">
            <v>ABDUL MANAP, M.Pd</v>
          </cell>
          <cell r="D14">
            <v>83.77000000000001</v>
          </cell>
          <cell r="E14">
            <v>82</v>
          </cell>
          <cell r="F14" t="str">
            <v>Baik</v>
          </cell>
          <cell r="G14">
            <v>82</v>
          </cell>
          <cell r="H14" t="str">
            <v>Baik</v>
          </cell>
          <cell r="I14">
            <v>92</v>
          </cell>
          <cell r="J14" t="str">
            <v>Sangat Baik</v>
          </cell>
          <cell r="K14">
            <v>81</v>
          </cell>
          <cell r="L14" t="str">
            <v>Baik</v>
          </cell>
          <cell r="M14">
            <v>81</v>
          </cell>
          <cell r="N14" t="str">
            <v>Baik</v>
          </cell>
          <cell r="P14" t="str">
            <v/>
          </cell>
        </row>
        <row r="15">
          <cell r="B15">
            <v>9</v>
          </cell>
          <cell r="C15" t="str">
            <v>ABDUL WAHAB, S.Pd</v>
          </cell>
          <cell r="D15">
            <v>83.77000000000001</v>
          </cell>
          <cell r="E15">
            <v>82</v>
          </cell>
          <cell r="F15" t="str">
            <v>Baik</v>
          </cell>
          <cell r="G15">
            <v>82</v>
          </cell>
          <cell r="H15" t="str">
            <v>Baik</v>
          </cell>
          <cell r="I15">
            <v>92</v>
          </cell>
          <cell r="J15" t="str">
            <v>Sangat Baik</v>
          </cell>
          <cell r="K15">
            <v>81</v>
          </cell>
          <cell r="L15" t="str">
            <v>Baik</v>
          </cell>
          <cell r="M15">
            <v>81</v>
          </cell>
          <cell r="N15" t="str">
            <v>Baik</v>
          </cell>
          <cell r="P15" t="str">
            <v/>
          </cell>
        </row>
        <row r="16">
          <cell r="B16">
            <v>10</v>
          </cell>
          <cell r="C16" t="str">
            <v>A. TAUFIK, S.Ag, MM</v>
          </cell>
          <cell r="D16">
            <v>83.850000000000009</v>
          </cell>
          <cell r="E16">
            <v>82</v>
          </cell>
          <cell r="F16" t="str">
            <v>Baik</v>
          </cell>
          <cell r="G16">
            <v>82</v>
          </cell>
          <cell r="H16" t="str">
            <v>Baik</v>
          </cell>
          <cell r="I16">
            <v>92</v>
          </cell>
          <cell r="J16" t="str">
            <v>Sangat Baik</v>
          </cell>
          <cell r="K16">
            <v>82</v>
          </cell>
          <cell r="L16" t="str">
            <v>Baik</v>
          </cell>
          <cell r="M16">
            <v>81</v>
          </cell>
          <cell r="N16" t="str">
            <v>Baik</v>
          </cell>
          <cell r="P16" t="str">
            <v/>
          </cell>
        </row>
        <row r="17">
          <cell r="B17">
            <v>11</v>
          </cell>
          <cell r="C17" t="str">
            <v>Drs. HADI WIJAYA</v>
          </cell>
          <cell r="D17">
            <v>85.02000000000001</v>
          </cell>
          <cell r="E17">
            <v>84</v>
          </cell>
          <cell r="F17" t="str">
            <v>Baik</v>
          </cell>
          <cell r="G17">
            <v>84</v>
          </cell>
          <cell r="H17" t="str">
            <v>Baik</v>
          </cell>
          <cell r="I17">
            <v>92</v>
          </cell>
          <cell r="J17" t="str">
            <v>Sangat Baik</v>
          </cell>
          <cell r="K17">
            <v>84</v>
          </cell>
          <cell r="L17" t="str">
            <v>Baik</v>
          </cell>
          <cell r="M17">
            <v>83</v>
          </cell>
          <cell r="N17" t="str">
            <v>Baik</v>
          </cell>
          <cell r="P17" t="str">
            <v/>
          </cell>
        </row>
        <row r="18">
          <cell r="B18">
            <v>12</v>
          </cell>
          <cell r="C18" t="str">
            <v>ARTATI ISMAILIA, SE, M.Ak</v>
          </cell>
          <cell r="D18">
            <v>83.37</v>
          </cell>
          <cell r="E18">
            <v>81</v>
          </cell>
          <cell r="F18" t="str">
            <v>Baik</v>
          </cell>
          <cell r="G18">
            <v>80</v>
          </cell>
          <cell r="H18" t="str">
            <v>Baik</v>
          </cell>
          <cell r="I18">
            <v>92</v>
          </cell>
          <cell r="J18" t="str">
            <v>Sangat Baik</v>
          </cell>
          <cell r="K18">
            <v>80</v>
          </cell>
          <cell r="L18" t="str">
            <v>Baik</v>
          </cell>
          <cell r="M18">
            <v>80</v>
          </cell>
          <cell r="N18" t="str">
            <v>Baik</v>
          </cell>
          <cell r="P18" t="str">
            <v/>
          </cell>
        </row>
        <row r="19">
          <cell r="B19">
            <v>13</v>
          </cell>
          <cell r="C19" t="str">
            <v>Drs. AHMAD KHOTIB, M.Pd</v>
          </cell>
          <cell r="D19">
            <v>84.67</v>
          </cell>
          <cell r="E19">
            <v>84</v>
          </cell>
          <cell r="F19" t="str">
            <v>Baik</v>
          </cell>
          <cell r="G19">
            <v>84</v>
          </cell>
          <cell r="H19" t="str">
            <v>Baik</v>
          </cell>
          <cell r="I19">
            <v>92</v>
          </cell>
          <cell r="J19" t="str">
            <v>Sangat Baik</v>
          </cell>
          <cell r="K19">
            <v>84</v>
          </cell>
          <cell r="L19" t="str">
            <v>Baik</v>
          </cell>
          <cell r="M19">
            <v>83</v>
          </cell>
          <cell r="N19" t="str">
            <v>Baik</v>
          </cell>
          <cell r="P19" t="str">
            <v/>
          </cell>
        </row>
        <row r="20">
          <cell r="B20">
            <v>14</v>
          </cell>
          <cell r="C20" t="str">
            <v>SUTAN ASWIN, S.Pd</v>
          </cell>
          <cell r="D20">
            <v>84.920000000000016</v>
          </cell>
          <cell r="E20">
            <v>84</v>
          </cell>
          <cell r="F20" t="str">
            <v>Baik</v>
          </cell>
          <cell r="G20">
            <v>84</v>
          </cell>
          <cell r="H20" t="str">
            <v>Baik</v>
          </cell>
          <cell r="I20">
            <v>92</v>
          </cell>
          <cell r="J20" t="str">
            <v>Sangat Baik</v>
          </cell>
          <cell r="K20">
            <v>84</v>
          </cell>
          <cell r="L20" t="str">
            <v>Baik</v>
          </cell>
          <cell r="M20">
            <v>84</v>
          </cell>
          <cell r="N20" t="str">
            <v>Baik</v>
          </cell>
          <cell r="P20" t="str">
            <v/>
          </cell>
        </row>
        <row r="21">
          <cell r="B21">
            <v>15</v>
          </cell>
          <cell r="C21" t="str">
            <v>Dra. IDA SAIDAH, M.MPd</v>
          </cell>
          <cell r="D21">
            <v>84.77</v>
          </cell>
          <cell r="E21">
            <v>84</v>
          </cell>
          <cell r="F21" t="str">
            <v>Baik</v>
          </cell>
          <cell r="G21">
            <v>83</v>
          </cell>
          <cell r="H21" t="str">
            <v>Baik</v>
          </cell>
          <cell r="I21">
            <v>92</v>
          </cell>
          <cell r="J21" t="str">
            <v>Sangat Baik</v>
          </cell>
          <cell r="K21">
            <v>83</v>
          </cell>
          <cell r="L21" t="str">
            <v>Baik</v>
          </cell>
          <cell r="M21">
            <v>83</v>
          </cell>
          <cell r="N21" t="str">
            <v>Baik</v>
          </cell>
          <cell r="P21" t="str">
            <v/>
          </cell>
        </row>
        <row r="22">
          <cell r="B22">
            <v>16</v>
          </cell>
          <cell r="C22" t="str">
            <v>Dra. Hj. JAMILAH, M.Pd</v>
          </cell>
          <cell r="D22">
            <v>84.69</v>
          </cell>
          <cell r="E22">
            <v>83</v>
          </cell>
          <cell r="F22" t="str">
            <v>Baik</v>
          </cell>
          <cell r="G22">
            <v>83</v>
          </cell>
          <cell r="H22" t="str">
            <v>Baik</v>
          </cell>
          <cell r="I22">
            <v>92</v>
          </cell>
          <cell r="J22" t="str">
            <v>Sangat Baik</v>
          </cell>
          <cell r="K22">
            <v>83</v>
          </cell>
          <cell r="L22" t="str">
            <v>Baik</v>
          </cell>
          <cell r="M22">
            <v>83</v>
          </cell>
          <cell r="N22" t="str">
            <v>Baik</v>
          </cell>
          <cell r="P22" t="str">
            <v/>
          </cell>
        </row>
        <row r="23">
          <cell r="B23">
            <v>17</v>
          </cell>
          <cell r="C23" t="str">
            <v>Dra. Hj. ZURNI ASNIDA</v>
          </cell>
          <cell r="D23">
            <v>84.77</v>
          </cell>
          <cell r="E23">
            <v>84</v>
          </cell>
          <cell r="F23" t="str">
            <v>Baik</v>
          </cell>
          <cell r="G23">
            <v>83</v>
          </cell>
          <cell r="H23" t="str">
            <v>Baik</v>
          </cell>
          <cell r="I23">
            <v>92</v>
          </cell>
          <cell r="J23" t="str">
            <v>Sangat Baik</v>
          </cell>
          <cell r="K23">
            <v>83</v>
          </cell>
          <cell r="L23" t="str">
            <v>Baik</v>
          </cell>
          <cell r="M23">
            <v>83</v>
          </cell>
          <cell r="N23" t="str">
            <v>Baik</v>
          </cell>
          <cell r="P23" t="str">
            <v/>
          </cell>
        </row>
        <row r="24">
          <cell r="B24">
            <v>18</v>
          </cell>
          <cell r="C24" t="str">
            <v>TANTI ASTRIATIE Z, S.Pd, M.Pd</v>
          </cell>
          <cell r="D24">
            <v>83.29</v>
          </cell>
          <cell r="E24">
            <v>80</v>
          </cell>
          <cell r="F24" t="str">
            <v>Baik</v>
          </cell>
          <cell r="G24">
            <v>80</v>
          </cell>
          <cell r="H24" t="str">
            <v>Baik</v>
          </cell>
          <cell r="I24">
            <v>92</v>
          </cell>
          <cell r="J24" t="str">
            <v>Sangat Baik</v>
          </cell>
          <cell r="K24">
            <v>80</v>
          </cell>
          <cell r="L24" t="str">
            <v>Baik</v>
          </cell>
          <cell r="M24">
            <v>80</v>
          </cell>
          <cell r="N24" t="str">
            <v>Baik</v>
          </cell>
          <cell r="P24" t="str">
            <v/>
          </cell>
        </row>
        <row r="25">
          <cell r="B25">
            <v>19</v>
          </cell>
          <cell r="C25" t="str">
            <v>KUSWIYATI, S.Pd, M.Pd</v>
          </cell>
          <cell r="D25">
            <v>83.29</v>
          </cell>
          <cell r="E25">
            <v>81</v>
          </cell>
          <cell r="F25" t="str">
            <v>Baik</v>
          </cell>
          <cell r="G25">
            <v>80</v>
          </cell>
          <cell r="H25" t="str">
            <v>Baik</v>
          </cell>
          <cell r="I25">
            <v>92</v>
          </cell>
          <cell r="J25" t="str">
            <v>Sangat Baik</v>
          </cell>
          <cell r="K25">
            <v>80</v>
          </cell>
          <cell r="L25" t="str">
            <v>Baik</v>
          </cell>
          <cell r="M25">
            <v>80</v>
          </cell>
          <cell r="N25" t="str">
            <v>Baik</v>
          </cell>
          <cell r="P25" t="str">
            <v/>
          </cell>
        </row>
        <row r="26">
          <cell r="B26">
            <v>20</v>
          </cell>
          <cell r="C26" t="str">
            <v>RUSDAH, S.Ag</v>
          </cell>
          <cell r="D26">
            <v>83.53</v>
          </cell>
          <cell r="E26">
            <v>81</v>
          </cell>
          <cell r="F26" t="str">
            <v>Baik</v>
          </cell>
          <cell r="G26">
            <v>81</v>
          </cell>
          <cell r="H26" t="str">
            <v>Baik</v>
          </cell>
          <cell r="I26">
            <v>92</v>
          </cell>
          <cell r="J26" t="str">
            <v>Sangat Baik</v>
          </cell>
          <cell r="K26">
            <v>81</v>
          </cell>
          <cell r="L26" t="str">
            <v>Baik</v>
          </cell>
          <cell r="M26">
            <v>80</v>
          </cell>
          <cell r="N26" t="str">
            <v>Baik</v>
          </cell>
          <cell r="P26" t="str">
            <v/>
          </cell>
        </row>
        <row r="27">
          <cell r="B27">
            <v>21</v>
          </cell>
          <cell r="C27" t="str">
            <v>WAWAN KURNIAWAN, S.Pd, M.Si</v>
          </cell>
          <cell r="D27">
            <v>83.53</v>
          </cell>
          <cell r="E27">
            <v>81</v>
          </cell>
          <cell r="F27" t="str">
            <v>Baik</v>
          </cell>
          <cell r="G27">
            <v>81</v>
          </cell>
          <cell r="H27" t="str">
            <v>Baik</v>
          </cell>
          <cell r="I27">
            <v>92</v>
          </cell>
          <cell r="J27" t="str">
            <v>Sangat Baik</v>
          </cell>
          <cell r="K27">
            <v>81</v>
          </cell>
          <cell r="L27" t="str">
            <v>Baik</v>
          </cell>
          <cell r="M27">
            <v>80</v>
          </cell>
          <cell r="N27" t="str">
            <v>Baik</v>
          </cell>
          <cell r="P27" t="str">
            <v/>
          </cell>
        </row>
        <row r="28">
          <cell r="B28">
            <v>22</v>
          </cell>
          <cell r="C28" t="str">
            <v>MUHAMMAD YUNUS, S.Ag, M.Pd</v>
          </cell>
          <cell r="D28">
            <v>83.210000000000008</v>
          </cell>
          <cell r="E28">
            <v>80</v>
          </cell>
          <cell r="F28" t="str">
            <v>Baik</v>
          </cell>
          <cell r="G28">
            <v>80</v>
          </cell>
          <cell r="H28" t="str">
            <v>Baik</v>
          </cell>
          <cell r="I28">
            <v>92</v>
          </cell>
          <cell r="J28" t="str">
            <v>Sangat Baik</v>
          </cell>
          <cell r="K28">
            <v>80</v>
          </cell>
          <cell r="L28" t="str">
            <v>Baik</v>
          </cell>
          <cell r="M28">
            <v>79</v>
          </cell>
          <cell r="N28" t="str">
            <v>Baik</v>
          </cell>
          <cell r="P28" t="str">
            <v/>
          </cell>
        </row>
        <row r="29">
          <cell r="B29">
            <v>23</v>
          </cell>
          <cell r="C29" t="str">
            <v>Drs. SASTRO JAGO HARTONO</v>
          </cell>
          <cell r="D29">
            <v>83.62</v>
          </cell>
          <cell r="E29">
            <v>81</v>
          </cell>
          <cell r="F29" t="str">
            <v>Baik</v>
          </cell>
          <cell r="G29">
            <v>81</v>
          </cell>
          <cell r="H29" t="str">
            <v>Baik</v>
          </cell>
          <cell r="I29">
            <v>92</v>
          </cell>
          <cell r="J29" t="str">
            <v>Sangat Baik</v>
          </cell>
          <cell r="K29">
            <v>81</v>
          </cell>
          <cell r="L29" t="str">
            <v>Baik</v>
          </cell>
          <cell r="M29">
            <v>80</v>
          </cell>
          <cell r="N29" t="str">
            <v>Baik</v>
          </cell>
          <cell r="P29" t="str">
            <v/>
          </cell>
        </row>
        <row r="30">
          <cell r="B30">
            <v>24</v>
          </cell>
          <cell r="C30" t="str">
            <v>RUSTIATI, S.Pd, M.Pd</v>
          </cell>
          <cell r="D30">
            <v>82.41</v>
          </cell>
          <cell r="E30">
            <v>78</v>
          </cell>
          <cell r="F30" t="str">
            <v>Baik</v>
          </cell>
          <cell r="G30">
            <v>78</v>
          </cell>
          <cell r="H30" t="str">
            <v>Baik</v>
          </cell>
          <cell r="I30">
            <v>91</v>
          </cell>
          <cell r="J30" t="str">
            <v>Sangat Baik</v>
          </cell>
          <cell r="K30">
            <v>77</v>
          </cell>
          <cell r="L30" t="str">
            <v>Baik</v>
          </cell>
          <cell r="M30">
            <v>77</v>
          </cell>
          <cell r="N30" t="str">
            <v>Baik</v>
          </cell>
          <cell r="P30" t="str">
            <v/>
          </cell>
        </row>
        <row r="31">
          <cell r="B31">
            <v>25</v>
          </cell>
          <cell r="C31" t="str">
            <v>SARJONO S.Pd</v>
          </cell>
          <cell r="D31">
            <v>84.570000000000007</v>
          </cell>
          <cell r="E31">
            <v>84</v>
          </cell>
          <cell r="F31" t="str">
            <v>Baik</v>
          </cell>
          <cell r="G31">
            <v>84</v>
          </cell>
          <cell r="H31" t="str">
            <v>Baik</v>
          </cell>
          <cell r="I31">
            <v>92</v>
          </cell>
          <cell r="J31" t="str">
            <v>Sangat Baik</v>
          </cell>
          <cell r="K31">
            <v>84</v>
          </cell>
          <cell r="L31" t="str">
            <v>Baik</v>
          </cell>
          <cell r="M31">
            <v>84</v>
          </cell>
          <cell r="N31" t="str">
            <v>Baik</v>
          </cell>
          <cell r="P31" t="str">
            <v/>
          </cell>
        </row>
        <row r="32">
          <cell r="B32">
            <v>26</v>
          </cell>
          <cell r="C32" t="str">
            <v>Drs. AGUS UTOYO, MM</v>
          </cell>
          <cell r="D32">
            <v>84.25</v>
          </cell>
          <cell r="E32">
            <v>83</v>
          </cell>
          <cell r="F32" t="str">
            <v>Baik</v>
          </cell>
          <cell r="G32">
            <v>83</v>
          </cell>
          <cell r="H32" t="str">
            <v>Baik</v>
          </cell>
          <cell r="I32">
            <v>92</v>
          </cell>
          <cell r="J32" t="str">
            <v>Sangat Baik</v>
          </cell>
          <cell r="K32">
            <v>83</v>
          </cell>
          <cell r="L32" t="str">
            <v>Baik</v>
          </cell>
          <cell r="M32">
            <v>83</v>
          </cell>
          <cell r="N32" t="str">
            <v>Baik</v>
          </cell>
          <cell r="P32" t="str">
            <v/>
          </cell>
        </row>
        <row r="33">
          <cell r="B33">
            <v>27</v>
          </cell>
          <cell r="C33" t="str">
            <v>MARWI, S.Pd.I</v>
          </cell>
          <cell r="D33">
            <v>84.33</v>
          </cell>
          <cell r="E33">
            <v>84</v>
          </cell>
          <cell r="F33" t="str">
            <v>Baik</v>
          </cell>
          <cell r="G33">
            <v>83</v>
          </cell>
          <cell r="H33" t="str">
            <v>Baik</v>
          </cell>
          <cell r="I33">
            <v>92</v>
          </cell>
          <cell r="J33" t="str">
            <v>Sangat Baik</v>
          </cell>
          <cell r="K33">
            <v>83</v>
          </cell>
          <cell r="L33" t="str">
            <v>Baik</v>
          </cell>
          <cell r="M33">
            <v>83</v>
          </cell>
          <cell r="N33" t="str">
            <v>Baik</v>
          </cell>
          <cell r="P33" t="str">
            <v/>
          </cell>
        </row>
        <row r="34">
          <cell r="B34">
            <v>28</v>
          </cell>
          <cell r="C34" t="str">
            <v>SUHARTONO, S.Pd</v>
          </cell>
          <cell r="D34">
            <v>81.11</v>
          </cell>
          <cell r="E34">
            <v>81</v>
          </cell>
          <cell r="F34" t="str">
            <v>Baik</v>
          </cell>
          <cell r="G34">
            <v>80</v>
          </cell>
          <cell r="H34" t="str">
            <v>Baik</v>
          </cell>
          <cell r="I34">
            <v>91</v>
          </cell>
          <cell r="J34" t="str">
            <v>Sangat Baik</v>
          </cell>
          <cell r="K34">
            <v>80</v>
          </cell>
          <cell r="L34" t="str">
            <v>Baik</v>
          </cell>
          <cell r="M34">
            <v>80</v>
          </cell>
          <cell r="N34" t="str">
            <v>Baik</v>
          </cell>
          <cell r="P34" t="str">
            <v/>
          </cell>
        </row>
        <row r="35">
          <cell r="B35">
            <v>29</v>
          </cell>
          <cell r="C35" t="str">
            <v>EUIS KURAISIN, M.Pd</v>
          </cell>
          <cell r="D35">
            <v>81.06</v>
          </cell>
          <cell r="E35">
            <v>79</v>
          </cell>
          <cell r="F35" t="str">
            <v>Baik</v>
          </cell>
          <cell r="G35">
            <v>78</v>
          </cell>
          <cell r="H35" t="str">
            <v>Baik</v>
          </cell>
          <cell r="I35">
            <v>91</v>
          </cell>
          <cell r="J35" t="str">
            <v>Sangat Baik</v>
          </cell>
          <cell r="K35">
            <v>78</v>
          </cell>
          <cell r="L35" t="str">
            <v>Baik</v>
          </cell>
          <cell r="M35">
            <v>78</v>
          </cell>
          <cell r="N35" t="str">
            <v>Baik</v>
          </cell>
          <cell r="P35" t="str">
            <v/>
          </cell>
        </row>
        <row r="36">
          <cell r="B36">
            <v>30</v>
          </cell>
          <cell r="C36" t="str">
            <v>Dra. Hj. NUROZIAH</v>
          </cell>
          <cell r="D36">
            <v>83</v>
          </cell>
          <cell r="E36">
            <v>86</v>
          </cell>
          <cell r="F36" t="str">
            <v>Baik</v>
          </cell>
          <cell r="G36">
            <v>86</v>
          </cell>
          <cell r="H36" t="str">
            <v>Baik</v>
          </cell>
          <cell r="I36">
            <v>91</v>
          </cell>
          <cell r="J36" t="str">
            <v>Sangat Baik</v>
          </cell>
          <cell r="K36">
            <v>85</v>
          </cell>
          <cell r="L36" t="str">
            <v>Baik</v>
          </cell>
          <cell r="M36">
            <v>85</v>
          </cell>
          <cell r="N36" t="str">
            <v>Baik</v>
          </cell>
          <cell r="P36" t="str">
            <v/>
          </cell>
        </row>
        <row r="37">
          <cell r="B37" t="str">
            <v/>
          </cell>
          <cell r="C37" t="str">
            <v/>
          </cell>
          <cell r="F37" t="str">
            <v/>
          </cell>
          <cell r="H37" t="str">
            <v/>
          </cell>
          <cell r="J37" t="str">
            <v/>
          </cell>
          <cell r="L37" t="str">
            <v/>
          </cell>
          <cell r="N37" t="str">
            <v/>
          </cell>
          <cell r="P37" t="str">
            <v/>
          </cell>
        </row>
        <row r="38">
          <cell r="B38" t="str">
            <v/>
          </cell>
          <cell r="C38" t="str">
            <v/>
          </cell>
          <cell r="F38" t="str">
            <v/>
          </cell>
          <cell r="H38" t="str">
            <v/>
          </cell>
          <cell r="J38" t="str">
            <v/>
          </cell>
          <cell r="L38" t="str">
            <v/>
          </cell>
          <cell r="N38" t="str">
            <v/>
          </cell>
          <cell r="P38" t="str">
            <v/>
          </cell>
        </row>
        <row r="39">
          <cell r="B39" t="str">
            <v/>
          </cell>
          <cell r="C39" t="str">
            <v/>
          </cell>
          <cell r="F39" t="str">
            <v/>
          </cell>
          <cell r="H39" t="str">
            <v/>
          </cell>
          <cell r="J39" t="str">
            <v/>
          </cell>
          <cell r="L39" t="str">
            <v/>
          </cell>
          <cell r="N39" t="str">
            <v/>
          </cell>
          <cell r="P39" t="str">
            <v/>
          </cell>
        </row>
        <row r="40">
          <cell r="B40" t="str">
            <v/>
          </cell>
          <cell r="C40" t="str">
            <v/>
          </cell>
          <cell r="F40" t="str">
            <v/>
          </cell>
          <cell r="H40" t="str">
            <v/>
          </cell>
          <cell r="J40" t="str">
            <v/>
          </cell>
          <cell r="L40" t="str">
            <v/>
          </cell>
          <cell r="N40" t="str">
            <v/>
          </cell>
          <cell r="P40" t="str">
            <v/>
          </cell>
        </row>
        <row r="41">
          <cell r="B41" t="str">
            <v/>
          </cell>
          <cell r="C41" t="str">
            <v/>
          </cell>
          <cell r="F41" t="str">
            <v/>
          </cell>
          <cell r="H41" t="str">
            <v/>
          </cell>
          <cell r="J41" t="str">
            <v/>
          </cell>
          <cell r="L41" t="str">
            <v/>
          </cell>
          <cell r="N41" t="str">
            <v/>
          </cell>
          <cell r="P41" t="str">
            <v/>
          </cell>
        </row>
        <row r="42">
          <cell r="B42" t="str">
            <v/>
          </cell>
          <cell r="C42" t="str">
            <v/>
          </cell>
          <cell r="F42" t="str">
            <v/>
          </cell>
          <cell r="H42" t="str">
            <v/>
          </cell>
          <cell r="J42" t="str">
            <v/>
          </cell>
          <cell r="L42" t="str">
            <v/>
          </cell>
          <cell r="N42" t="str">
            <v/>
          </cell>
          <cell r="P42" t="str">
            <v/>
          </cell>
        </row>
        <row r="43">
          <cell r="B43" t="str">
            <v/>
          </cell>
          <cell r="C43" t="str">
            <v/>
          </cell>
          <cell r="F43" t="str">
            <v/>
          </cell>
          <cell r="H43" t="str">
            <v/>
          </cell>
          <cell r="J43" t="str">
            <v/>
          </cell>
          <cell r="L43" t="str">
            <v/>
          </cell>
          <cell r="N43" t="str">
            <v/>
          </cell>
          <cell r="P43" t="str">
            <v/>
          </cell>
        </row>
        <row r="44">
          <cell r="B44" t="str">
            <v/>
          </cell>
          <cell r="C44" t="str">
            <v/>
          </cell>
          <cell r="F44" t="str">
            <v/>
          </cell>
          <cell r="H44" t="str">
            <v/>
          </cell>
          <cell r="J44" t="str">
            <v/>
          </cell>
          <cell r="L44" t="str">
            <v/>
          </cell>
          <cell r="N44" t="str">
            <v/>
          </cell>
          <cell r="P44" t="str">
            <v/>
          </cell>
        </row>
        <row r="45">
          <cell r="B45" t="str">
            <v/>
          </cell>
          <cell r="C45" t="str">
            <v/>
          </cell>
          <cell r="F45" t="str">
            <v/>
          </cell>
          <cell r="H45" t="str">
            <v/>
          </cell>
          <cell r="J45" t="str">
            <v/>
          </cell>
          <cell r="L45" t="str">
            <v/>
          </cell>
          <cell r="N45" t="str">
            <v/>
          </cell>
          <cell r="P45" t="str">
            <v/>
          </cell>
        </row>
        <row r="46">
          <cell r="B46" t="str">
            <v/>
          </cell>
          <cell r="C46" t="str">
            <v/>
          </cell>
          <cell r="F46" t="str">
            <v/>
          </cell>
          <cell r="H46" t="str">
            <v/>
          </cell>
          <cell r="J46" t="str">
            <v/>
          </cell>
          <cell r="L46" t="str">
            <v/>
          </cell>
          <cell r="N46" t="str">
            <v/>
          </cell>
          <cell r="P46" t="str">
            <v/>
          </cell>
        </row>
        <row r="47">
          <cell r="B47" t="str">
            <v/>
          </cell>
          <cell r="C47" t="str">
            <v/>
          </cell>
          <cell r="F47" t="str">
            <v/>
          </cell>
          <cell r="H47" t="str">
            <v/>
          </cell>
          <cell r="J47" t="str">
            <v/>
          </cell>
          <cell r="L47" t="str">
            <v/>
          </cell>
          <cell r="N47" t="str">
            <v/>
          </cell>
          <cell r="P47" t="str">
            <v/>
          </cell>
        </row>
        <row r="48">
          <cell r="B48" t="str">
            <v/>
          </cell>
          <cell r="C48" t="str">
            <v/>
          </cell>
          <cell r="F48" t="str">
            <v/>
          </cell>
          <cell r="H48" t="str">
            <v/>
          </cell>
          <cell r="J48" t="str">
            <v/>
          </cell>
          <cell r="L48" t="str">
            <v/>
          </cell>
          <cell r="N48" t="str">
            <v/>
          </cell>
          <cell r="P48" t="str">
            <v/>
          </cell>
        </row>
        <row r="49">
          <cell r="B49" t="str">
            <v/>
          </cell>
          <cell r="C49" t="str">
            <v/>
          </cell>
          <cell r="F49" t="str">
            <v/>
          </cell>
          <cell r="H49" t="str">
            <v/>
          </cell>
          <cell r="J49" t="str">
            <v/>
          </cell>
          <cell r="L49" t="str">
            <v/>
          </cell>
          <cell r="N49" t="str">
            <v/>
          </cell>
          <cell r="P49" t="str">
            <v/>
          </cell>
        </row>
        <row r="50">
          <cell r="B50" t="str">
            <v/>
          </cell>
          <cell r="C50" t="str">
            <v/>
          </cell>
          <cell r="F50" t="str">
            <v/>
          </cell>
          <cell r="H50" t="str">
            <v/>
          </cell>
          <cell r="J50" t="str">
            <v/>
          </cell>
          <cell r="L50" t="str">
            <v/>
          </cell>
          <cell r="N50" t="str">
            <v/>
          </cell>
          <cell r="P50" t="str">
            <v/>
          </cell>
        </row>
        <row r="51">
          <cell r="B51" t="str">
            <v/>
          </cell>
          <cell r="C51" t="str">
            <v/>
          </cell>
          <cell r="F51" t="str">
            <v/>
          </cell>
          <cell r="H51" t="str">
            <v/>
          </cell>
          <cell r="J51" t="str">
            <v/>
          </cell>
          <cell r="L51" t="str">
            <v/>
          </cell>
          <cell r="N51" t="str">
            <v/>
          </cell>
          <cell r="P51" t="str">
            <v/>
          </cell>
        </row>
        <row r="52">
          <cell r="B52" t="str">
            <v/>
          </cell>
          <cell r="C52" t="str">
            <v/>
          </cell>
          <cell r="F52" t="str">
            <v/>
          </cell>
          <cell r="H52" t="str">
            <v/>
          </cell>
          <cell r="J52" t="str">
            <v/>
          </cell>
          <cell r="L52" t="str">
            <v/>
          </cell>
          <cell r="N52" t="str">
            <v/>
          </cell>
          <cell r="P52" t="str">
            <v/>
          </cell>
        </row>
        <row r="53">
          <cell r="B53" t="str">
            <v/>
          </cell>
          <cell r="C53" t="str">
            <v/>
          </cell>
          <cell r="F53" t="str">
            <v/>
          </cell>
          <cell r="H53" t="str">
            <v/>
          </cell>
          <cell r="J53" t="str">
            <v/>
          </cell>
          <cell r="L53" t="str">
            <v/>
          </cell>
          <cell r="N53" t="str">
            <v/>
          </cell>
          <cell r="P53" t="str">
            <v/>
          </cell>
        </row>
        <row r="54">
          <cell r="B54" t="str">
            <v/>
          </cell>
          <cell r="C54" t="str">
            <v/>
          </cell>
          <cell r="F54" t="str">
            <v/>
          </cell>
          <cell r="H54" t="str">
            <v/>
          </cell>
          <cell r="J54" t="str">
            <v/>
          </cell>
          <cell r="L54" t="str">
            <v/>
          </cell>
          <cell r="N54" t="str">
            <v/>
          </cell>
          <cell r="P54" t="str">
            <v/>
          </cell>
        </row>
        <row r="55">
          <cell r="B55" t="str">
            <v/>
          </cell>
          <cell r="C55" t="str">
            <v/>
          </cell>
          <cell r="F55" t="str">
            <v/>
          </cell>
          <cell r="H55" t="str">
            <v/>
          </cell>
          <cell r="J55" t="str">
            <v/>
          </cell>
          <cell r="L55" t="str">
            <v/>
          </cell>
          <cell r="N55" t="str">
            <v/>
          </cell>
          <cell r="P55" t="str">
            <v/>
          </cell>
        </row>
        <row r="56">
          <cell r="B56" t="str">
            <v/>
          </cell>
          <cell r="C56" t="str">
            <v/>
          </cell>
          <cell r="F56" t="str">
            <v/>
          </cell>
          <cell r="H56" t="str">
            <v/>
          </cell>
          <cell r="J56" t="str">
            <v/>
          </cell>
          <cell r="L56" t="str">
            <v/>
          </cell>
          <cell r="N56" t="str">
            <v/>
          </cell>
          <cell r="P56" t="str">
            <v/>
          </cell>
        </row>
        <row r="57">
          <cell r="B57" t="str">
            <v/>
          </cell>
          <cell r="C57" t="str">
            <v/>
          </cell>
          <cell r="F57" t="str">
            <v/>
          </cell>
          <cell r="H57" t="str">
            <v/>
          </cell>
          <cell r="J57" t="str">
            <v/>
          </cell>
          <cell r="L57" t="str">
            <v/>
          </cell>
          <cell r="N57" t="str">
            <v/>
          </cell>
          <cell r="P57" t="str">
            <v/>
          </cell>
        </row>
        <row r="58">
          <cell r="B58" t="str">
            <v/>
          </cell>
          <cell r="C58" t="str">
            <v/>
          </cell>
          <cell r="F58" t="str">
            <v/>
          </cell>
          <cell r="H58" t="str">
            <v/>
          </cell>
          <cell r="J58" t="str">
            <v/>
          </cell>
          <cell r="L58" t="str">
            <v/>
          </cell>
          <cell r="N58" t="str">
            <v/>
          </cell>
          <cell r="P58" t="str">
            <v/>
          </cell>
        </row>
        <row r="59">
          <cell r="B59" t="str">
            <v/>
          </cell>
          <cell r="C59" t="str">
            <v/>
          </cell>
          <cell r="F59" t="str">
            <v/>
          </cell>
          <cell r="H59" t="str">
            <v/>
          </cell>
          <cell r="J59" t="str">
            <v/>
          </cell>
          <cell r="L59" t="str">
            <v/>
          </cell>
          <cell r="N59" t="str">
            <v/>
          </cell>
          <cell r="P59" t="str">
            <v/>
          </cell>
        </row>
        <row r="60">
          <cell r="B60" t="str">
            <v/>
          </cell>
          <cell r="C60" t="str">
            <v/>
          </cell>
          <cell r="F60" t="str">
            <v/>
          </cell>
          <cell r="H60" t="str">
            <v/>
          </cell>
          <cell r="J60" t="str">
            <v/>
          </cell>
          <cell r="L60" t="str">
            <v/>
          </cell>
          <cell r="N60" t="str">
            <v/>
          </cell>
          <cell r="P60" t="str">
            <v/>
          </cell>
        </row>
        <row r="61">
          <cell r="B61" t="str">
            <v/>
          </cell>
          <cell r="C61" t="str">
            <v/>
          </cell>
          <cell r="F61" t="str">
            <v/>
          </cell>
          <cell r="H61" t="str">
            <v/>
          </cell>
          <cell r="J61" t="str">
            <v/>
          </cell>
          <cell r="L61" t="str">
            <v/>
          </cell>
          <cell r="N61" t="str">
            <v/>
          </cell>
          <cell r="P61" t="str">
            <v/>
          </cell>
        </row>
        <row r="62">
          <cell r="B62" t="str">
            <v/>
          </cell>
          <cell r="C62" t="str">
            <v/>
          </cell>
          <cell r="F62" t="str">
            <v/>
          </cell>
          <cell r="H62" t="str">
            <v/>
          </cell>
          <cell r="J62" t="str">
            <v/>
          </cell>
          <cell r="L62" t="str">
            <v/>
          </cell>
          <cell r="N62" t="str">
            <v/>
          </cell>
          <cell r="P62" t="str">
            <v/>
          </cell>
        </row>
        <row r="63">
          <cell r="B63" t="str">
            <v/>
          </cell>
          <cell r="C63" t="str">
            <v/>
          </cell>
          <cell r="F63" t="str">
            <v/>
          </cell>
          <cell r="H63" t="str">
            <v/>
          </cell>
          <cell r="J63" t="str">
            <v/>
          </cell>
          <cell r="L63" t="str">
            <v/>
          </cell>
          <cell r="N63" t="str">
            <v/>
          </cell>
          <cell r="P63" t="str">
            <v/>
          </cell>
        </row>
        <row r="64">
          <cell r="B64" t="str">
            <v/>
          </cell>
          <cell r="C64" t="str">
            <v/>
          </cell>
          <cell r="F64" t="str">
            <v/>
          </cell>
          <cell r="H64" t="str">
            <v/>
          </cell>
          <cell r="J64" t="str">
            <v/>
          </cell>
          <cell r="L64" t="str">
            <v/>
          </cell>
          <cell r="N64" t="str">
            <v/>
          </cell>
          <cell r="P64" t="str">
            <v/>
          </cell>
        </row>
        <row r="65">
          <cell r="B65" t="str">
            <v/>
          </cell>
          <cell r="C65" t="str">
            <v/>
          </cell>
          <cell r="F65" t="str">
            <v/>
          </cell>
          <cell r="H65" t="str">
            <v/>
          </cell>
          <cell r="J65" t="str">
            <v/>
          </cell>
          <cell r="L65" t="str">
            <v/>
          </cell>
          <cell r="N65" t="str">
            <v/>
          </cell>
          <cell r="P65" t="str">
            <v/>
          </cell>
        </row>
        <row r="66">
          <cell r="B66" t="str">
            <v/>
          </cell>
          <cell r="C66" t="str">
            <v/>
          </cell>
          <cell r="F66" t="str">
            <v/>
          </cell>
          <cell r="H66" t="str">
            <v/>
          </cell>
          <cell r="J66" t="str">
            <v/>
          </cell>
          <cell r="L66" t="str">
            <v/>
          </cell>
          <cell r="N66" t="str">
            <v/>
          </cell>
          <cell r="P66" t="str">
            <v/>
          </cell>
        </row>
        <row r="67">
          <cell r="B67" t="str">
            <v/>
          </cell>
          <cell r="C67" t="str">
            <v/>
          </cell>
          <cell r="F67" t="str">
            <v/>
          </cell>
          <cell r="H67" t="str">
            <v/>
          </cell>
          <cell r="J67" t="str">
            <v/>
          </cell>
          <cell r="L67" t="str">
            <v/>
          </cell>
          <cell r="N67" t="str">
            <v/>
          </cell>
          <cell r="P67" t="str">
            <v/>
          </cell>
        </row>
        <row r="68">
          <cell r="B68" t="str">
            <v/>
          </cell>
          <cell r="C68" t="str">
            <v/>
          </cell>
          <cell r="F68" t="str">
            <v/>
          </cell>
          <cell r="H68" t="str">
            <v/>
          </cell>
          <cell r="J68" t="str">
            <v/>
          </cell>
          <cell r="L68" t="str">
            <v/>
          </cell>
          <cell r="N68" t="str">
            <v/>
          </cell>
          <cell r="P68" t="str">
            <v/>
          </cell>
        </row>
        <row r="69">
          <cell r="B69" t="str">
            <v/>
          </cell>
          <cell r="C69" t="str">
            <v/>
          </cell>
          <cell r="F69" t="str">
            <v/>
          </cell>
          <cell r="H69" t="str">
            <v/>
          </cell>
          <cell r="J69" t="str">
            <v/>
          </cell>
          <cell r="L69" t="str">
            <v/>
          </cell>
          <cell r="N69" t="str">
            <v/>
          </cell>
          <cell r="P69" t="str">
            <v/>
          </cell>
        </row>
        <row r="70">
          <cell r="B70" t="str">
            <v/>
          </cell>
          <cell r="C70" t="str">
            <v/>
          </cell>
          <cell r="F70" t="str">
            <v/>
          </cell>
          <cell r="H70" t="str">
            <v/>
          </cell>
          <cell r="J70" t="str">
            <v/>
          </cell>
          <cell r="L70" t="str">
            <v/>
          </cell>
          <cell r="N70" t="str">
            <v/>
          </cell>
          <cell r="P70" t="str">
            <v/>
          </cell>
        </row>
        <row r="71">
          <cell r="B71" t="str">
            <v/>
          </cell>
          <cell r="C71" t="str">
            <v/>
          </cell>
          <cell r="F71" t="str">
            <v/>
          </cell>
          <cell r="H71" t="str">
            <v/>
          </cell>
          <cell r="J71" t="str">
            <v/>
          </cell>
          <cell r="L71" t="str">
            <v/>
          </cell>
          <cell r="N71" t="str">
            <v/>
          </cell>
          <cell r="P71" t="str">
            <v/>
          </cell>
        </row>
        <row r="72">
          <cell r="B72" t="str">
            <v/>
          </cell>
          <cell r="C72" t="str">
            <v/>
          </cell>
          <cell r="F72" t="str">
            <v/>
          </cell>
          <cell r="H72" t="str">
            <v/>
          </cell>
          <cell r="J72" t="str">
            <v/>
          </cell>
          <cell r="L72" t="str">
            <v/>
          </cell>
          <cell r="N72" t="str">
            <v/>
          </cell>
          <cell r="P72" t="str">
            <v/>
          </cell>
        </row>
        <row r="73">
          <cell r="B73" t="str">
            <v/>
          </cell>
          <cell r="C73" t="str">
            <v/>
          </cell>
          <cell r="F73" t="str">
            <v/>
          </cell>
          <cell r="H73" t="str">
            <v/>
          </cell>
          <cell r="J73" t="str">
            <v/>
          </cell>
          <cell r="L73" t="str">
            <v/>
          </cell>
          <cell r="N73" t="str">
            <v/>
          </cell>
          <cell r="P73" t="str">
            <v/>
          </cell>
        </row>
        <row r="74">
          <cell r="B74" t="str">
            <v/>
          </cell>
          <cell r="C74" t="str">
            <v/>
          </cell>
          <cell r="F74" t="str">
            <v/>
          </cell>
          <cell r="H74" t="str">
            <v/>
          </cell>
          <cell r="J74" t="str">
            <v/>
          </cell>
          <cell r="L74" t="str">
            <v/>
          </cell>
          <cell r="N74" t="str">
            <v/>
          </cell>
          <cell r="P74" t="str">
            <v/>
          </cell>
        </row>
        <row r="75">
          <cell r="B75" t="str">
            <v/>
          </cell>
          <cell r="C75" t="str">
            <v/>
          </cell>
          <cell r="F75" t="str">
            <v/>
          </cell>
          <cell r="H75" t="str">
            <v/>
          </cell>
          <cell r="J75" t="str">
            <v/>
          </cell>
          <cell r="L75" t="str">
            <v/>
          </cell>
          <cell r="N75" t="str">
            <v/>
          </cell>
          <cell r="P75" t="str">
            <v/>
          </cell>
        </row>
        <row r="76">
          <cell r="B76" t="str">
            <v/>
          </cell>
          <cell r="C76" t="str">
            <v/>
          </cell>
          <cell r="F76" t="str">
            <v/>
          </cell>
          <cell r="H76" t="str">
            <v/>
          </cell>
          <cell r="J76" t="str">
            <v/>
          </cell>
          <cell r="L76" t="str">
            <v/>
          </cell>
          <cell r="N76" t="str">
            <v/>
          </cell>
          <cell r="P76" t="str">
            <v/>
          </cell>
        </row>
        <row r="77">
          <cell r="B77" t="str">
            <v/>
          </cell>
          <cell r="C77" t="str">
            <v/>
          </cell>
          <cell r="F77" t="str">
            <v/>
          </cell>
          <cell r="H77" t="str">
            <v/>
          </cell>
          <cell r="J77" t="str">
            <v/>
          </cell>
          <cell r="L77" t="str">
            <v/>
          </cell>
          <cell r="N77" t="str">
            <v/>
          </cell>
          <cell r="P77" t="str">
            <v/>
          </cell>
        </row>
        <row r="78">
          <cell r="B78" t="str">
            <v/>
          </cell>
          <cell r="C78" t="str">
            <v/>
          </cell>
          <cell r="F78" t="str">
            <v/>
          </cell>
          <cell r="H78" t="str">
            <v/>
          </cell>
          <cell r="J78" t="str">
            <v/>
          </cell>
          <cell r="L78" t="str">
            <v/>
          </cell>
          <cell r="N78" t="str">
            <v/>
          </cell>
          <cell r="P78" t="str">
            <v/>
          </cell>
        </row>
        <row r="79">
          <cell r="B79" t="str">
            <v/>
          </cell>
          <cell r="C79" t="str">
            <v/>
          </cell>
          <cell r="F79" t="str">
            <v/>
          </cell>
          <cell r="H79" t="str">
            <v/>
          </cell>
          <cell r="J79" t="str">
            <v/>
          </cell>
          <cell r="L79" t="str">
            <v/>
          </cell>
          <cell r="N79" t="str">
            <v/>
          </cell>
          <cell r="P79" t="str">
            <v/>
          </cell>
        </row>
        <row r="80">
          <cell r="B80" t="str">
            <v/>
          </cell>
          <cell r="C80" t="str">
            <v/>
          </cell>
          <cell r="F80" t="str">
            <v/>
          </cell>
          <cell r="H80" t="str">
            <v/>
          </cell>
          <cell r="J80" t="str">
            <v/>
          </cell>
          <cell r="L80" t="str">
            <v/>
          </cell>
          <cell r="N80" t="str">
            <v/>
          </cell>
          <cell r="P80" t="str">
            <v/>
          </cell>
        </row>
        <row r="81">
          <cell r="B81" t="str">
            <v/>
          </cell>
          <cell r="C81" t="str">
            <v/>
          </cell>
          <cell r="F81" t="str">
            <v/>
          </cell>
          <cell r="H81" t="str">
            <v/>
          </cell>
          <cell r="J81" t="str">
            <v/>
          </cell>
          <cell r="L81" t="str">
            <v/>
          </cell>
          <cell r="N81" t="str">
            <v/>
          </cell>
          <cell r="P81" t="str">
            <v/>
          </cell>
        </row>
        <row r="82">
          <cell r="B82" t="str">
            <v/>
          </cell>
          <cell r="C82" t="str">
            <v/>
          </cell>
          <cell r="F82" t="str">
            <v/>
          </cell>
          <cell r="H82" t="str">
            <v/>
          </cell>
          <cell r="J82" t="str">
            <v/>
          </cell>
          <cell r="L82" t="str">
            <v/>
          </cell>
          <cell r="N82" t="str">
            <v/>
          </cell>
          <cell r="P82" t="str">
            <v/>
          </cell>
        </row>
        <row r="83">
          <cell r="B83" t="str">
            <v/>
          </cell>
          <cell r="C83" t="str">
            <v/>
          </cell>
          <cell r="F83" t="str">
            <v/>
          </cell>
          <cell r="H83" t="str">
            <v/>
          </cell>
          <cell r="J83" t="str">
            <v/>
          </cell>
          <cell r="L83" t="str">
            <v/>
          </cell>
          <cell r="N83" t="str">
            <v/>
          </cell>
          <cell r="P83" t="str">
            <v/>
          </cell>
        </row>
        <row r="84">
          <cell r="B84" t="str">
            <v/>
          </cell>
          <cell r="C84" t="str">
            <v/>
          </cell>
          <cell r="F84" t="str">
            <v/>
          </cell>
          <cell r="H84" t="str">
            <v/>
          </cell>
          <cell r="J84" t="str">
            <v/>
          </cell>
          <cell r="L84" t="str">
            <v/>
          </cell>
          <cell r="N84" t="str">
            <v/>
          </cell>
          <cell r="P84" t="str">
            <v/>
          </cell>
        </row>
        <row r="85">
          <cell r="B85" t="str">
            <v/>
          </cell>
          <cell r="C85" t="str">
            <v/>
          </cell>
          <cell r="F85" t="str">
            <v/>
          </cell>
          <cell r="H85" t="str">
            <v/>
          </cell>
          <cell r="J85" t="str">
            <v/>
          </cell>
          <cell r="L85" t="str">
            <v/>
          </cell>
          <cell r="N85" t="str">
            <v/>
          </cell>
          <cell r="P85" t="str">
            <v/>
          </cell>
        </row>
        <row r="86">
          <cell r="B86" t="str">
            <v/>
          </cell>
          <cell r="C86" t="str">
            <v/>
          </cell>
          <cell r="F86" t="str">
            <v/>
          </cell>
          <cell r="H86" t="str">
            <v/>
          </cell>
          <cell r="J86" t="str">
            <v/>
          </cell>
          <cell r="L86" t="str">
            <v/>
          </cell>
          <cell r="N86" t="str">
            <v/>
          </cell>
          <cell r="P86" t="str">
            <v/>
          </cell>
        </row>
        <row r="87">
          <cell r="B87" t="str">
            <v/>
          </cell>
          <cell r="C87" t="str">
            <v/>
          </cell>
          <cell r="F87" t="str">
            <v/>
          </cell>
          <cell r="H87" t="str">
            <v/>
          </cell>
          <cell r="J87" t="str">
            <v/>
          </cell>
          <cell r="L87" t="str">
            <v/>
          </cell>
          <cell r="N87" t="str">
            <v/>
          </cell>
          <cell r="P87" t="str">
            <v/>
          </cell>
        </row>
        <row r="88">
          <cell r="B88" t="str">
            <v/>
          </cell>
          <cell r="C88" t="str">
            <v/>
          </cell>
          <cell r="F88" t="str">
            <v/>
          </cell>
          <cell r="H88" t="str">
            <v/>
          </cell>
          <cell r="J88" t="str">
            <v/>
          </cell>
          <cell r="L88" t="str">
            <v/>
          </cell>
          <cell r="N88" t="str">
            <v/>
          </cell>
          <cell r="P88" t="str">
            <v/>
          </cell>
        </row>
        <row r="89">
          <cell r="B89" t="str">
            <v/>
          </cell>
          <cell r="C89" t="str">
            <v/>
          </cell>
          <cell r="F89" t="str">
            <v/>
          </cell>
          <cell r="H89" t="str">
            <v/>
          </cell>
          <cell r="J89" t="str">
            <v/>
          </cell>
          <cell r="L89" t="str">
            <v/>
          </cell>
          <cell r="N89" t="str">
            <v/>
          </cell>
          <cell r="P89" t="str">
            <v/>
          </cell>
        </row>
        <row r="90">
          <cell r="B90" t="str">
            <v/>
          </cell>
          <cell r="C90" t="str">
            <v/>
          </cell>
          <cell r="F90" t="str">
            <v/>
          </cell>
          <cell r="H90" t="str">
            <v/>
          </cell>
          <cell r="J90" t="str">
            <v/>
          </cell>
          <cell r="L90" t="str">
            <v/>
          </cell>
          <cell r="N90" t="str">
            <v/>
          </cell>
          <cell r="P90" t="str">
            <v/>
          </cell>
        </row>
        <row r="91">
          <cell r="B91" t="str">
            <v/>
          </cell>
          <cell r="C91" t="str">
            <v/>
          </cell>
          <cell r="F91" t="str">
            <v/>
          </cell>
          <cell r="H91" t="str">
            <v/>
          </cell>
          <cell r="J91" t="str">
            <v/>
          </cell>
          <cell r="L91" t="str">
            <v/>
          </cell>
          <cell r="N91" t="str">
            <v/>
          </cell>
          <cell r="P91" t="str">
            <v/>
          </cell>
        </row>
        <row r="92">
          <cell r="B92" t="str">
            <v/>
          </cell>
          <cell r="C92" t="str">
            <v/>
          </cell>
          <cell r="F92" t="str">
            <v/>
          </cell>
          <cell r="H92" t="str">
            <v/>
          </cell>
          <cell r="J92" t="str">
            <v/>
          </cell>
          <cell r="L92" t="str">
            <v/>
          </cell>
          <cell r="N92" t="str">
            <v/>
          </cell>
          <cell r="P92" t="str">
            <v/>
          </cell>
        </row>
        <row r="93">
          <cell r="B93" t="str">
            <v/>
          </cell>
          <cell r="C93" t="str">
            <v/>
          </cell>
          <cell r="F93" t="str">
            <v/>
          </cell>
          <cell r="H93" t="str">
            <v/>
          </cell>
          <cell r="J93" t="str">
            <v/>
          </cell>
          <cell r="L93" t="str">
            <v/>
          </cell>
          <cell r="N93" t="str">
            <v/>
          </cell>
          <cell r="P93" t="str">
            <v/>
          </cell>
        </row>
        <row r="94">
          <cell r="B94" t="str">
            <v/>
          </cell>
          <cell r="C94" t="str">
            <v/>
          </cell>
          <cell r="F94" t="str">
            <v/>
          </cell>
          <cell r="H94" t="str">
            <v/>
          </cell>
          <cell r="J94" t="str">
            <v/>
          </cell>
          <cell r="L94" t="str">
            <v/>
          </cell>
          <cell r="N94" t="str">
            <v/>
          </cell>
          <cell r="P94" t="str">
            <v/>
          </cell>
        </row>
        <row r="95">
          <cell r="B95" t="str">
            <v/>
          </cell>
          <cell r="C95" t="str">
            <v/>
          </cell>
          <cell r="F95" t="str">
            <v/>
          </cell>
          <cell r="H95" t="str">
            <v/>
          </cell>
          <cell r="J95" t="str">
            <v/>
          </cell>
          <cell r="L95" t="str">
            <v/>
          </cell>
          <cell r="N95" t="str">
            <v/>
          </cell>
          <cell r="P95" t="str">
            <v/>
          </cell>
        </row>
        <row r="96">
          <cell r="B96" t="str">
            <v/>
          </cell>
          <cell r="C96" t="str">
            <v/>
          </cell>
          <cell r="F96" t="str">
            <v/>
          </cell>
          <cell r="H96" t="str">
            <v/>
          </cell>
          <cell r="J96" t="str">
            <v/>
          </cell>
          <cell r="L96" t="str">
            <v/>
          </cell>
          <cell r="N96" t="str">
            <v/>
          </cell>
          <cell r="P96" t="str">
            <v/>
          </cell>
        </row>
        <row r="97">
          <cell r="B97" t="str">
            <v/>
          </cell>
          <cell r="C97" t="str">
            <v/>
          </cell>
          <cell r="F97" t="str">
            <v/>
          </cell>
          <cell r="H97" t="str">
            <v/>
          </cell>
          <cell r="J97" t="str">
            <v/>
          </cell>
          <cell r="L97" t="str">
            <v/>
          </cell>
          <cell r="N97" t="str">
            <v/>
          </cell>
          <cell r="P97" t="str">
            <v/>
          </cell>
        </row>
        <row r="98">
          <cell r="B98" t="str">
            <v/>
          </cell>
          <cell r="C98" t="str">
            <v/>
          </cell>
          <cell r="F98" t="str">
            <v/>
          </cell>
          <cell r="H98" t="str">
            <v/>
          </cell>
          <cell r="J98" t="str">
            <v/>
          </cell>
          <cell r="L98" t="str">
            <v/>
          </cell>
          <cell r="N98" t="str">
            <v/>
          </cell>
          <cell r="P98" t="str">
            <v/>
          </cell>
        </row>
        <row r="99">
          <cell r="B99" t="str">
            <v/>
          </cell>
          <cell r="C99" t="str">
            <v/>
          </cell>
          <cell r="F99" t="str">
            <v/>
          </cell>
          <cell r="H99" t="str">
            <v/>
          </cell>
          <cell r="J99" t="str">
            <v/>
          </cell>
          <cell r="L99" t="str">
            <v/>
          </cell>
          <cell r="N99" t="str">
            <v/>
          </cell>
          <cell r="P99" t="str">
            <v/>
          </cell>
        </row>
        <row r="100">
          <cell r="B100" t="str">
            <v/>
          </cell>
          <cell r="C100" t="str">
            <v/>
          </cell>
          <cell r="F100" t="str">
            <v/>
          </cell>
          <cell r="H100" t="str">
            <v/>
          </cell>
          <cell r="J100" t="str">
            <v/>
          </cell>
          <cell r="L100" t="str">
            <v/>
          </cell>
          <cell r="N100" t="str">
            <v/>
          </cell>
          <cell r="P100" t="str">
            <v/>
          </cell>
        </row>
        <row r="101">
          <cell r="B101" t="str">
            <v/>
          </cell>
          <cell r="C101" t="str">
            <v/>
          </cell>
          <cell r="F101" t="str">
            <v/>
          </cell>
          <cell r="H101" t="str">
            <v/>
          </cell>
          <cell r="J101" t="str">
            <v/>
          </cell>
          <cell r="L101" t="str">
            <v/>
          </cell>
          <cell r="N101" t="str">
            <v/>
          </cell>
          <cell r="P101" t="str">
            <v/>
          </cell>
        </row>
        <row r="102">
          <cell r="B102" t="str">
            <v/>
          </cell>
          <cell r="C102" t="str">
            <v/>
          </cell>
          <cell r="F102" t="str">
            <v/>
          </cell>
          <cell r="H102" t="str">
            <v/>
          </cell>
          <cell r="J102" t="str">
            <v/>
          </cell>
          <cell r="L102" t="str">
            <v/>
          </cell>
          <cell r="N102" t="str">
            <v/>
          </cell>
          <cell r="P102" t="str">
            <v/>
          </cell>
        </row>
        <row r="103">
          <cell r="B103" t="str">
            <v/>
          </cell>
          <cell r="C103" t="str">
            <v/>
          </cell>
          <cell r="F103" t="str">
            <v/>
          </cell>
          <cell r="H103" t="str">
            <v/>
          </cell>
          <cell r="J103" t="str">
            <v/>
          </cell>
          <cell r="L103" t="str">
            <v/>
          </cell>
          <cell r="N103" t="str">
            <v/>
          </cell>
          <cell r="P103" t="str">
            <v/>
          </cell>
        </row>
        <row r="104">
          <cell r="B104" t="str">
            <v/>
          </cell>
          <cell r="C104" t="str">
            <v/>
          </cell>
          <cell r="F104" t="str">
            <v/>
          </cell>
          <cell r="H104" t="str">
            <v/>
          </cell>
          <cell r="J104" t="str">
            <v/>
          </cell>
          <cell r="L104" t="str">
            <v/>
          </cell>
          <cell r="N104" t="str">
            <v/>
          </cell>
          <cell r="P104" t="str">
            <v/>
          </cell>
        </row>
        <row r="105">
          <cell r="B105" t="str">
            <v/>
          </cell>
          <cell r="C105" t="str">
            <v/>
          </cell>
          <cell r="F105" t="str">
            <v/>
          </cell>
          <cell r="H105" t="str">
            <v/>
          </cell>
          <cell r="J105" t="str">
            <v/>
          </cell>
          <cell r="L105" t="str">
            <v/>
          </cell>
          <cell r="N105" t="str">
            <v/>
          </cell>
          <cell r="P105" t="str">
            <v/>
          </cell>
        </row>
        <row r="106">
          <cell r="B106" t="str">
            <v/>
          </cell>
          <cell r="C106" t="str">
            <v/>
          </cell>
          <cell r="F106" t="str">
            <v/>
          </cell>
          <cell r="H106" t="str">
            <v/>
          </cell>
          <cell r="J106" t="str">
            <v/>
          </cell>
          <cell r="L106" t="str">
            <v/>
          </cell>
          <cell r="N106" t="str">
            <v/>
          </cell>
          <cell r="P106" t="str">
            <v/>
          </cell>
        </row>
        <row r="107">
          <cell r="B107" t="str">
            <v/>
          </cell>
          <cell r="C107" t="str">
            <v/>
          </cell>
          <cell r="F107" t="str">
            <v/>
          </cell>
          <cell r="H107" t="str">
            <v/>
          </cell>
          <cell r="J107" t="str">
            <v/>
          </cell>
          <cell r="L107" t="str">
            <v/>
          </cell>
          <cell r="N107" t="str">
            <v/>
          </cell>
          <cell r="P107" t="str">
            <v/>
          </cell>
        </row>
        <row r="108">
          <cell r="B108" t="str">
            <v/>
          </cell>
          <cell r="C108" t="str">
            <v/>
          </cell>
          <cell r="F108" t="str">
            <v/>
          </cell>
          <cell r="H108" t="str">
            <v/>
          </cell>
          <cell r="J108" t="str">
            <v/>
          </cell>
          <cell r="L108" t="str">
            <v/>
          </cell>
          <cell r="N108" t="str">
            <v/>
          </cell>
          <cell r="P108" t="str">
            <v/>
          </cell>
        </row>
        <row r="109">
          <cell r="B109" t="str">
            <v/>
          </cell>
          <cell r="C109" t="str">
            <v/>
          </cell>
          <cell r="F109" t="str">
            <v/>
          </cell>
          <cell r="H109" t="str">
            <v/>
          </cell>
          <cell r="J109" t="str">
            <v/>
          </cell>
          <cell r="L109" t="str">
            <v/>
          </cell>
          <cell r="N109" t="str">
            <v/>
          </cell>
          <cell r="P109" t="str">
            <v/>
          </cell>
        </row>
        <row r="110">
          <cell r="B110" t="str">
            <v/>
          </cell>
          <cell r="C110" t="str">
            <v/>
          </cell>
          <cell r="F110" t="str">
            <v/>
          </cell>
          <cell r="H110" t="str">
            <v/>
          </cell>
          <cell r="J110" t="str">
            <v/>
          </cell>
          <cell r="L110" t="str">
            <v/>
          </cell>
          <cell r="N110" t="str">
            <v/>
          </cell>
          <cell r="P110" t="str">
            <v/>
          </cell>
        </row>
        <row r="111">
          <cell r="B111" t="str">
            <v/>
          </cell>
          <cell r="C111" t="str">
            <v/>
          </cell>
          <cell r="F111" t="str">
            <v/>
          </cell>
          <cell r="H111" t="str">
            <v/>
          </cell>
          <cell r="J111" t="str">
            <v/>
          </cell>
          <cell r="L111" t="str">
            <v/>
          </cell>
          <cell r="N111" t="str">
            <v/>
          </cell>
          <cell r="P111" t="str">
            <v/>
          </cell>
        </row>
        <row r="112">
          <cell r="B112" t="str">
            <v/>
          </cell>
          <cell r="C112" t="str">
            <v/>
          </cell>
          <cell r="F112" t="str">
            <v/>
          </cell>
          <cell r="H112" t="str">
            <v/>
          </cell>
          <cell r="J112" t="str">
            <v/>
          </cell>
          <cell r="L112" t="str">
            <v/>
          </cell>
          <cell r="N112" t="str">
            <v/>
          </cell>
          <cell r="P112" t="str">
            <v/>
          </cell>
        </row>
        <row r="113">
          <cell r="B113" t="str">
            <v/>
          </cell>
          <cell r="C113" t="str">
            <v/>
          </cell>
          <cell r="F113" t="str">
            <v/>
          </cell>
          <cell r="H113" t="str">
            <v/>
          </cell>
          <cell r="J113" t="str">
            <v/>
          </cell>
          <cell r="L113" t="str">
            <v/>
          </cell>
          <cell r="N113" t="str">
            <v/>
          </cell>
          <cell r="P113" t="str">
            <v/>
          </cell>
        </row>
        <row r="114">
          <cell r="B114" t="str">
            <v/>
          </cell>
          <cell r="C114" t="str">
            <v/>
          </cell>
          <cell r="F114" t="str">
            <v/>
          </cell>
          <cell r="H114" t="str">
            <v/>
          </cell>
          <cell r="J114" t="str">
            <v/>
          </cell>
          <cell r="L114" t="str">
            <v/>
          </cell>
          <cell r="N114" t="str">
            <v/>
          </cell>
          <cell r="P114" t="str">
            <v/>
          </cell>
        </row>
        <row r="115">
          <cell r="B115" t="str">
            <v/>
          </cell>
          <cell r="C115" t="str">
            <v/>
          </cell>
          <cell r="F115" t="str">
            <v/>
          </cell>
          <cell r="H115" t="str">
            <v/>
          </cell>
          <cell r="J115" t="str">
            <v/>
          </cell>
          <cell r="L115" t="str">
            <v/>
          </cell>
          <cell r="N115" t="str">
            <v/>
          </cell>
          <cell r="P115" t="str">
            <v/>
          </cell>
        </row>
        <row r="116">
          <cell r="B116" t="str">
            <v/>
          </cell>
          <cell r="C116" t="str">
            <v/>
          </cell>
          <cell r="F116" t="str">
            <v/>
          </cell>
          <cell r="H116" t="str">
            <v/>
          </cell>
          <cell r="J116" t="str">
            <v/>
          </cell>
          <cell r="L116" t="str">
            <v/>
          </cell>
          <cell r="N116" t="str">
            <v/>
          </cell>
          <cell r="P116" t="str">
            <v/>
          </cell>
        </row>
        <row r="117">
          <cell r="B117" t="str">
            <v/>
          </cell>
          <cell r="C117" t="str">
            <v/>
          </cell>
          <cell r="F117" t="str">
            <v/>
          </cell>
          <cell r="H117" t="str">
            <v/>
          </cell>
          <cell r="J117" t="str">
            <v/>
          </cell>
          <cell r="L117" t="str">
            <v/>
          </cell>
          <cell r="N117" t="str">
            <v/>
          </cell>
          <cell r="P117" t="str">
            <v/>
          </cell>
        </row>
        <row r="118">
          <cell r="B118" t="str">
            <v/>
          </cell>
          <cell r="C118" t="str">
            <v/>
          </cell>
          <cell r="F118" t="str">
            <v/>
          </cell>
          <cell r="H118" t="str">
            <v/>
          </cell>
          <cell r="J118" t="str">
            <v/>
          </cell>
          <cell r="L118" t="str">
            <v/>
          </cell>
          <cell r="N118" t="str">
            <v/>
          </cell>
          <cell r="P118" t="str">
            <v/>
          </cell>
        </row>
        <row r="119">
          <cell r="B119" t="str">
            <v/>
          </cell>
          <cell r="C119" t="str">
            <v/>
          </cell>
          <cell r="F119" t="str">
            <v/>
          </cell>
          <cell r="H119" t="str">
            <v/>
          </cell>
          <cell r="J119" t="str">
            <v/>
          </cell>
          <cell r="L119" t="str">
            <v/>
          </cell>
          <cell r="N119" t="str">
            <v/>
          </cell>
          <cell r="P119" t="str">
            <v/>
          </cell>
        </row>
        <row r="120">
          <cell r="B120" t="str">
            <v/>
          </cell>
          <cell r="C120" t="str">
            <v/>
          </cell>
          <cell r="F120" t="str">
            <v/>
          </cell>
          <cell r="H120" t="str">
            <v/>
          </cell>
          <cell r="J120" t="str">
            <v/>
          </cell>
          <cell r="L120" t="str">
            <v/>
          </cell>
          <cell r="N120" t="str">
            <v/>
          </cell>
          <cell r="P120" t="str">
            <v/>
          </cell>
        </row>
        <row r="121">
          <cell r="B121" t="str">
            <v/>
          </cell>
          <cell r="C121" t="str">
            <v/>
          </cell>
          <cell r="F121" t="str">
            <v/>
          </cell>
          <cell r="H121" t="str">
            <v/>
          </cell>
          <cell r="J121" t="str">
            <v/>
          </cell>
          <cell r="L121" t="str">
            <v/>
          </cell>
          <cell r="N121" t="str">
            <v/>
          </cell>
          <cell r="P121" t="str">
            <v/>
          </cell>
        </row>
        <row r="122">
          <cell r="B122" t="str">
            <v/>
          </cell>
          <cell r="C122" t="str">
            <v/>
          </cell>
          <cell r="F122" t="str">
            <v/>
          </cell>
          <cell r="H122" t="str">
            <v/>
          </cell>
          <cell r="J122" t="str">
            <v/>
          </cell>
          <cell r="L122" t="str">
            <v/>
          </cell>
          <cell r="N122" t="str">
            <v/>
          </cell>
          <cell r="P122" t="str">
            <v/>
          </cell>
        </row>
        <row r="123">
          <cell r="B123" t="str">
            <v/>
          </cell>
          <cell r="C123" t="str">
            <v/>
          </cell>
          <cell r="F123" t="str">
            <v/>
          </cell>
          <cell r="H123" t="str">
            <v/>
          </cell>
          <cell r="J123" t="str">
            <v/>
          </cell>
          <cell r="L123" t="str">
            <v/>
          </cell>
          <cell r="N123" t="str">
            <v/>
          </cell>
          <cell r="P123" t="str">
            <v/>
          </cell>
        </row>
        <row r="124">
          <cell r="B124" t="str">
            <v/>
          </cell>
          <cell r="C124" t="str">
            <v/>
          </cell>
          <cell r="F124" t="str">
            <v/>
          </cell>
          <cell r="H124" t="str">
            <v/>
          </cell>
          <cell r="J124" t="str">
            <v/>
          </cell>
          <cell r="L124" t="str">
            <v/>
          </cell>
          <cell r="N124" t="str">
            <v/>
          </cell>
          <cell r="P124" t="str">
            <v/>
          </cell>
        </row>
        <row r="125">
          <cell r="B125" t="str">
            <v/>
          </cell>
          <cell r="C125" t="str">
            <v/>
          </cell>
          <cell r="F125" t="str">
            <v/>
          </cell>
          <cell r="H125" t="str">
            <v/>
          </cell>
          <cell r="J125" t="str">
            <v/>
          </cell>
          <cell r="L125" t="str">
            <v/>
          </cell>
          <cell r="N125" t="str">
            <v/>
          </cell>
          <cell r="P125" t="str">
            <v/>
          </cell>
        </row>
        <row r="126">
          <cell r="B126" t="str">
            <v/>
          </cell>
          <cell r="C126" t="str">
            <v/>
          </cell>
          <cell r="F126" t="str">
            <v/>
          </cell>
          <cell r="H126" t="str">
            <v/>
          </cell>
          <cell r="J126" t="str">
            <v/>
          </cell>
          <cell r="L126" t="str">
            <v/>
          </cell>
          <cell r="N126" t="str">
            <v/>
          </cell>
          <cell r="P126" t="str">
            <v/>
          </cell>
        </row>
        <row r="127">
          <cell r="B127" t="str">
            <v/>
          </cell>
          <cell r="C127" t="str">
            <v/>
          </cell>
          <cell r="F127" t="str">
            <v/>
          </cell>
          <cell r="H127" t="str">
            <v/>
          </cell>
          <cell r="J127" t="str">
            <v/>
          </cell>
          <cell r="L127" t="str">
            <v/>
          </cell>
          <cell r="N127" t="str">
            <v/>
          </cell>
          <cell r="P127" t="str">
            <v/>
          </cell>
        </row>
        <row r="128">
          <cell r="B128" t="str">
            <v/>
          </cell>
          <cell r="C128" t="str">
            <v/>
          </cell>
          <cell r="F128" t="str">
            <v/>
          </cell>
          <cell r="H128" t="str">
            <v/>
          </cell>
          <cell r="J128" t="str">
            <v/>
          </cell>
          <cell r="L128" t="str">
            <v/>
          </cell>
          <cell r="N128" t="str">
            <v/>
          </cell>
          <cell r="P128" t="str">
            <v/>
          </cell>
        </row>
        <row r="129">
          <cell r="B129" t="str">
            <v/>
          </cell>
          <cell r="C129" t="str">
            <v/>
          </cell>
          <cell r="F129" t="str">
            <v/>
          </cell>
          <cell r="H129" t="str">
            <v/>
          </cell>
          <cell r="J129" t="str">
            <v/>
          </cell>
          <cell r="L129" t="str">
            <v/>
          </cell>
          <cell r="N129" t="str">
            <v/>
          </cell>
          <cell r="P129" t="str">
            <v/>
          </cell>
        </row>
        <row r="130">
          <cell r="B130" t="str">
            <v/>
          </cell>
          <cell r="C130" t="str">
            <v/>
          </cell>
          <cell r="F130" t="str">
            <v/>
          </cell>
          <cell r="H130" t="str">
            <v/>
          </cell>
          <cell r="J130" t="str">
            <v/>
          </cell>
          <cell r="L130" t="str">
            <v/>
          </cell>
          <cell r="N130" t="str">
            <v/>
          </cell>
          <cell r="P130" t="str">
            <v/>
          </cell>
        </row>
        <row r="131">
          <cell r="B131" t="str">
            <v/>
          </cell>
          <cell r="C131" t="str">
            <v/>
          </cell>
          <cell r="F131" t="str">
            <v/>
          </cell>
          <cell r="H131" t="str">
            <v/>
          </cell>
          <cell r="J131" t="str">
            <v/>
          </cell>
          <cell r="L131" t="str">
            <v/>
          </cell>
          <cell r="N131" t="str">
            <v/>
          </cell>
          <cell r="P131" t="str">
            <v/>
          </cell>
        </row>
        <row r="132">
          <cell r="B132" t="str">
            <v/>
          </cell>
          <cell r="C132" t="str">
            <v/>
          </cell>
          <cell r="F132" t="str">
            <v/>
          </cell>
          <cell r="H132" t="str">
            <v/>
          </cell>
          <cell r="J132" t="str">
            <v/>
          </cell>
          <cell r="L132" t="str">
            <v/>
          </cell>
          <cell r="N132" t="str">
            <v/>
          </cell>
          <cell r="P132" t="str">
            <v/>
          </cell>
        </row>
        <row r="133">
          <cell r="B133" t="str">
            <v/>
          </cell>
          <cell r="C133" t="str">
            <v/>
          </cell>
          <cell r="F133" t="str">
            <v/>
          </cell>
          <cell r="H133" t="str">
            <v/>
          </cell>
          <cell r="J133" t="str">
            <v/>
          </cell>
          <cell r="L133" t="str">
            <v/>
          </cell>
          <cell r="N133" t="str">
            <v/>
          </cell>
          <cell r="P133" t="str">
            <v/>
          </cell>
        </row>
        <row r="134">
          <cell r="B134" t="str">
            <v/>
          </cell>
          <cell r="C134" t="str">
            <v/>
          </cell>
          <cell r="F134" t="str">
            <v/>
          </cell>
          <cell r="H134" t="str">
            <v/>
          </cell>
          <cell r="J134" t="str">
            <v/>
          </cell>
          <cell r="L134" t="str">
            <v/>
          </cell>
          <cell r="N134" t="str">
            <v/>
          </cell>
          <cell r="P134" t="str">
            <v/>
          </cell>
        </row>
        <row r="135">
          <cell r="B135" t="str">
            <v/>
          </cell>
          <cell r="C135" t="str">
            <v/>
          </cell>
          <cell r="F135" t="str">
            <v/>
          </cell>
          <cell r="H135" t="str">
            <v/>
          </cell>
          <cell r="J135" t="str">
            <v/>
          </cell>
          <cell r="L135" t="str">
            <v/>
          </cell>
          <cell r="N135" t="str">
            <v/>
          </cell>
          <cell r="P135" t="str">
            <v/>
          </cell>
        </row>
        <row r="136">
          <cell r="B136" t="str">
            <v/>
          </cell>
          <cell r="C136" t="str">
            <v/>
          </cell>
          <cell r="F136" t="str">
            <v/>
          </cell>
          <cell r="H136" t="str">
            <v/>
          </cell>
          <cell r="J136" t="str">
            <v/>
          </cell>
          <cell r="L136" t="str">
            <v/>
          </cell>
          <cell r="N136" t="str">
            <v/>
          </cell>
          <cell r="P136" t="str">
            <v/>
          </cell>
        </row>
        <row r="137">
          <cell r="B137" t="str">
            <v/>
          </cell>
          <cell r="C137" t="str">
            <v/>
          </cell>
          <cell r="F137" t="str">
            <v/>
          </cell>
          <cell r="H137" t="str">
            <v/>
          </cell>
          <cell r="J137" t="str">
            <v/>
          </cell>
          <cell r="L137" t="str">
            <v/>
          </cell>
          <cell r="N137" t="str">
            <v/>
          </cell>
          <cell r="P137" t="str">
            <v/>
          </cell>
        </row>
        <row r="138">
          <cell r="B138" t="str">
            <v/>
          </cell>
          <cell r="C138" t="str">
            <v/>
          </cell>
          <cell r="F138" t="str">
            <v/>
          </cell>
          <cell r="H138" t="str">
            <v/>
          </cell>
          <cell r="J138" t="str">
            <v/>
          </cell>
          <cell r="L138" t="str">
            <v/>
          </cell>
          <cell r="N138" t="str">
            <v/>
          </cell>
          <cell r="P138" t="str">
            <v/>
          </cell>
        </row>
        <row r="139">
          <cell r="B139" t="str">
            <v/>
          </cell>
          <cell r="C139" t="str">
            <v/>
          </cell>
          <cell r="F139" t="str">
            <v/>
          </cell>
          <cell r="H139" t="str">
            <v/>
          </cell>
          <cell r="J139" t="str">
            <v/>
          </cell>
          <cell r="L139" t="str">
            <v/>
          </cell>
          <cell r="N139" t="str">
            <v/>
          </cell>
          <cell r="P139" t="str">
            <v/>
          </cell>
        </row>
        <row r="140">
          <cell r="B140" t="str">
            <v/>
          </cell>
          <cell r="C140" t="str">
            <v/>
          </cell>
          <cell r="F140" t="str">
            <v/>
          </cell>
          <cell r="H140" t="str">
            <v/>
          </cell>
          <cell r="J140" t="str">
            <v/>
          </cell>
          <cell r="L140" t="str">
            <v/>
          </cell>
          <cell r="N140" t="str">
            <v/>
          </cell>
          <cell r="P140" t="str">
            <v/>
          </cell>
        </row>
        <row r="141">
          <cell r="B141" t="str">
            <v/>
          </cell>
          <cell r="C141" t="str">
            <v/>
          </cell>
          <cell r="F141" t="str">
            <v/>
          </cell>
          <cell r="H141" t="str">
            <v/>
          </cell>
          <cell r="J141" t="str">
            <v/>
          </cell>
          <cell r="L141" t="str">
            <v/>
          </cell>
          <cell r="N141" t="str">
            <v/>
          </cell>
          <cell r="P141" t="str">
            <v/>
          </cell>
        </row>
        <row r="142">
          <cell r="B142" t="str">
            <v/>
          </cell>
          <cell r="C142" t="str">
            <v/>
          </cell>
          <cell r="F142" t="str">
            <v/>
          </cell>
          <cell r="H142" t="str">
            <v/>
          </cell>
          <cell r="J142" t="str">
            <v/>
          </cell>
          <cell r="L142" t="str">
            <v/>
          </cell>
          <cell r="N142" t="str">
            <v/>
          </cell>
          <cell r="P142" t="str">
            <v/>
          </cell>
        </row>
        <row r="143">
          <cell r="B143" t="str">
            <v/>
          </cell>
          <cell r="C143" t="str">
            <v/>
          </cell>
          <cell r="F143" t="str">
            <v/>
          </cell>
          <cell r="H143" t="str">
            <v/>
          </cell>
          <cell r="J143" t="str">
            <v/>
          </cell>
          <cell r="L143" t="str">
            <v/>
          </cell>
          <cell r="N143" t="str">
            <v/>
          </cell>
          <cell r="P143" t="str">
            <v/>
          </cell>
        </row>
      </sheetData>
      <sheetData sheetId="12" refreshError="1"/>
      <sheetData sheetId="13" refreshError="1">
        <row r="6">
          <cell r="P6">
            <v>14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sSMK"/>
      <sheetName val="ksSDMP"/>
      <sheetName val="ksTIK"/>
      <sheetName val="ksBK"/>
      <sheetName val="Sheet2"/>
      <sheetName val="ksPAUDSD"/>
      <sheetName val="DATA"/>
      <sheetName val="KH"/>
      <sheetName val="Respon"/>
      <sheetName val="Proporsi"/>
      <sheetName val="Idx"/>
      <sheetName val="Sheet1"/>
      <sheetName val="PAUDSD"/>
      <sheetName val="SDMP"/>
      <sheetName val="PK"/>
      <sheetName val="TIK"/>
      <sheetName val="BK"/>
      <sheetName val="SMK"/>
      <sheetName val="HOME"/>
      <sheetName val="Guna"/>
      <sheetName val="SJWTpk"/>
      <sheetName val="SJWTtik"/>
      <sheetName val="SJWTbk"/>
      <sheetName val="SJWT"/>
      <sheetName val="KS03"/>
      <sheetName val="KS02"/>
      <sheetName val="KS01"/>
      <sheetName val="PK2"/>
      <sheetName val="PK1"/>
      <sheetName val="TK2"/>
      <sheetName val="TK1"/>
      <sheetName val="MP01"/>
      <sheetName val="MP02"/>
      <sheetName val="BK01"/>
      <sheetName val="BK02"/>
      <sheetName val="TIK01"/>
      <sheetName val="TIK02"/>
      <sheetName val="DUDI2"/>
      <sheetName val="DUDI"/>
      <sheetName val="Guru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19">
          <cell r="K19" t="str">
            <v>Guru Mata Pelajaran</v>
          </cell>
        </row>
        <row r="20">
          <cell r="K20" t="str">
            <v>Guru BK</v>
          </cell>
        </row>
        <row r="21">
          <cell r="K21" t="str">
            <v>Guru TIK</v>
          </cell>
        </row>
        <row r="22">
          <cell r="K22" t="str">
            <v>Guru Kelas Tinggi</v>
          </cell>
        </row>
        <row r="23">
          <cell r="K23" t="str">
            <v>Guru Kelas Rendah/TK/P Khusus</v>
          </cell>
        </row>
        <row r="24">
          <cell r="K24" t="str">
            <v>Guru Kejuruan</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sSMK"/>
      <sheetName val="ksSDMP"/>
      <sheetName val="ksTIK"/>
      <sheetName val="ksBK"/>
      <sheetName val="Sheet2"/>
      <sheetName val="ksPAUDSD"/>
      <sheetName val="DATA"/>
      <sheetName val="KH"/>
      <sheetName val="Respon"/>
      <sheetName val="Proporsi"/>
      <sheetName val="Idx"/>
      <sheetName val="Sheet1"/>
      <sheetName val="PAUDSD"/>
      <sheetName val="SDMP"/>
      <sheetName val="PK"/>
      <sheetName val="TIK"/>
      <sheetName val="BK"/>
      <sheetName val="SMK"/>
      <sheetName val="HOME"/>
      <sheetName val="Guna"/>
      <sheetName val="SJWTpk"/>
      <sheetName val="SJWTtik"/>
      <sheetName val="SJWTbk"/>
      <sheetName val="SJWT"/>
      <sheetName val="KS03"/>
      <sheetName val="KS02"/>
      <sheetName val="KS01"/>
      <sheetName val="PK2"/>
      <sheetName val="PK1"/>
      <sheetName val="TK2"/>
      <sheetName val="TK1"/>
      <sheetName val="MP01"/>
      <sheetName val="MP02"/>
      <sheetName val="BK01"/>
      <sheetName val="BK02"/>
      <sheetName val="TIK01"/>
      <sheetName val="TIK02"/>
      <sheetName val="DUDI2"/>
      <sheetName val="DUDI"/>
      <sheetName val="Guru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19">
          <cell r="K19" t="str">
            <v>Guru Mata Pelajaran</v>
          </cell>
        </row>
        <row r="20">
          <cell r="K20" t="str">
            <v>Guru BK</v>
          </cell>
        </row>
        <row r="21">
          <cell r="K21" t="str">
            <v>Guru TIK</v>
          </cell>
        </row>
        <row r="22">
          <cell r="K22" t="str">
            <v>Guru Kelas Tinggi</v>
          </cell>
        </row>
        <row r="23">
          <cell r="K23" t="str">
            <v>Guru Kelas Rendah/TK/P Khusus</v>
          </cell>
        </row>
        <row r="24">
          <cell r="K24" t="str">
            <v>Guru Kejuruan</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
      <sheetName val="conv"/>
      <sheetName val="data"/>
      <sheetName val="DATA MC"/>
      <sheetName val="NILAI MC"/>
      <sheetName val="analisi MC"/>
      <sheetName val="PROSES MC"/>
      <sheetName val="GRFIK MC"/>
      <sheetName val="DATA UR"/>
      <sheetName val="Proses UR"/>
      <sheetName val="Analisis UR"/>
      <sheetName val="NILAI UR"/>
      <sheetName val="DIAGRAM UR"/>
      <sheetName val="Nil Gab"/>
      <sheetName val="Remed"/>
      <sheetName val="Perbaikan"/>
      <sheetName val="Saran"/>
      <sheetName val="dasek"/>
      <sheetName val="dagur"/>
      <sheetName val="sik1"/>
      <sheetName val="sik2"/>
      <sheetName val="sik3"/>
      <sheetName val="sik4"/>
      <sheetName val="sik5"/>
      <sheetName val="sik6"/>
      <sheetName val="sik7"/>
      <sheetName val="sik8"/>
      <sheetName val="rek1"/>
      <sheetName val="rek2"/>
      <sheetName val="rek3"/>
      <sheetName val="rek4"/>
      <sheetName val="rek5"/>
      <sheetName val="rek6"/>
      <sheetName val="rek7"/>
      <sheetName val="rek8"/>
      <sheetName val="ket1"/>
      <sheetName val="ket2"/>
      <sheetName val="ket3"/>
      <sheetName val="ket4"/>
      <sheetName val="ket5"/>
      <sheetName val="ket6"/>
      <sheetName val="ket7"/>
      <sheetName val="ket8"/>
      <sheetName val="peng1"/>
      <sheetName val="peng2"/>
      <sheetName val="peng3"/>
      <sheetName val="peng4"/>
      <sheetName val="peng5"/>
      <sheetName val="peng6"/>
      <sheetName val="peng7"/>
      <sheetName val="peng8"/>
      <sheetName val="Sheet1"/>
      <sheetName val="dasiUt"/>
      <sheetName val="jur1"/>
      <sheetName val="jur2"/>
      <sheetName val="jur3"/>
      <sheetName val="jur4"/>
      <sheetName val="jur5"/>
      <sheetName val="jur6"/>
      <sheetName val="jur7"/>
      <sheetName val="jur8"/>
      <sheetName val="ab1"/>
      <sheetName val="ab2"/>
      <sheetName val="ab3"/>
      <sheetName val="ab4"/>
      <sheetName val="ab5"/>
      <sheetName val="ab6"/>
      <sheetName val="ab7"/>
      <sheetName val="ab8"/>
      <sheetName val="skl"/>
      <sheetName val="ki-kd"/>
      <sheetName val="kkm"/>
      <sheetName val="kaldik"/>
      <sheetName val="me"/>
      <sheetName val="jadNgajar"/>
      <sheetName val="prota"/>
      <sheetName val="Buku"/>
      <sheetName val="EtikGuru"/>
      <sheetName val="IkrarGuru"/>
      <sheetName val="prosem"/>
      <sheetName val="Nil"/>
      <sheetName val="Pembiasaan"/>
      <sheetName val="Sila_Rpp"/>
      <sheetName val="analisis HU"/>
      <sheetName val="MenuKis"/>
      <sheetName val="DataKis"/>
      <sheetName val="database"/>
      <sheetName val="KartuPG"/>
      <sheetName val="RSoalEs"/>
      <sheetName val="Cover"/>
      <sheetName val="kartuESy"/>
      <sheetName val="Tatib"/>
      <sheetName val="DS"/>
      <sheetName val="EvDiri"/>
      <sheetName val="TindakL"/>
      <sheetName val="cov"/>
      <sheetName val="cov1"/>
      <sheetName val="admG"/>
      <sheetName val="Menut"/>
      <sheetName val="peringat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4">
          <cell r="B4" t="str">
            <v xml:space="preserve"> 1-A</v>
          </cell>
          <cell r="C4" t="str">
            <v xml:space="preserve"> 1-B</v>
          </cell>
          <cell r="D4" t="str">
            <v xml:space="preserve"> 1-C</v>
          </cell>
          <cell r="E4" t="str">
            <v xml:space="preserve"> 1-D</v>
          </cell>
          <cell r="F4" t="str">
            <v xml:space="preserve"> 1-E</v>
          </cell>
          <cell r="G4" t="str">
            <v xml:space="preserve"> 1-F</v>
          </cell>
          <cell r="H4" t="str">
            <v xml:space="preserve"> 1-G</v>
          </cell>
          <cell r="I4" t="str">
            <v xml:space="preserve"> 1-H</v>
          </cell>
        </row>
        <row r="5">
          <cell r="B5" t="str">
            <v>ACHMAD SYAUQI</v>
          </cell>
          <cell r="C5" t="str">
            <v>ACHMAD BUKHORI</v>
          </cell>
          <cell r="D5">
            <v>0</v>
          </cell>
          <cell r="E5">
            <v>0</v>
          </cell>
          <cell r="F5">
            <v>0</v>
          </cell>
          <cell r="G5">
            <v>0</v>
          </cell>
          <cell r="H5">
            <v>0</v>
          </cell>
          <cell r="I5">
            <v>0</v>
          </cell>
        </row>
        <row r="6">
          <cell r="B6" t="str">
            <v>ADAM NURSAID</v>
          </cell>
          <cell r="C6" t="str">
            <v>ADRIAN IBNU RACHMAN</v>
          </cell>
          <cell r="D6">
            <v>0</v>
          </cell>
          <cell r="E6">
            <v>0</v>
          </cell>
          <cell r="F6">
            <v>0</v>
          </cell>
          <cell r="G6">
            <v>0</v>
          </cell>
          <cell r="H6">
            <v>0</v>
          </cell>
          <cell r="I6">
            <v>0</v>
          </cell>
        </row>
        <row r="7">
          <cell r="B7" t="str">
            <v>ADZRA NADIRA NUR AMALIA</v>
          </cell>
          <cell r="C7" t="str">
            <v>ALI SYEH ABU BAKAR</v>
          </cell>
          <cell r="D7">
            <v>0</v>
          </cell>
          <cell r="E7">
            <v>0</v>
          </cell>
          <cell r="F7">
            <v>0</v>
          </cell>
          <cell r="G7">
            <v>0</v>
          </cell>
          <cell r="H7">
            <v>0</v>
          </cell>
          <cell r="I7">
            <v>0</v>
          </cell>
        </row>
        <row r="8">
          <cell r="B8" t="str">
            <v>AHMANDA SYAHRIL GUSMAN</v>
          </cell>
          <cell r="C8" t="str">
            <v>ANDRE NAUFAL PUTRA</v>
          </cell>
          <cell r="D8">
            <v>0</v>
          </cell>
          <cell r="E8">
            <v>0</v>
          </cell>
          <cell r="F8">
            <v>0</v>
          </cell>
          <cell r="G8">
            <v>0</v>
          </cell>
          <cell r="H8">
            <v>0</v>
          </cell>
          <cell r="I8">
            <v>0</v>
          </cell>
        </row>
        <row r="9">
          <cell r="B9" t="str">
            <v>ARDIYANSYAH TEGAR RAMADAN</v>
          </cell>
          <cell r="C9" t="str">
            <v>ANGEL AULIA RAHMA</v>
          </cell>
          <cell r="D9">
            <v>0</v>
          </cell>
          <cell r="E9">
            <v>0</v>
          </cell>
          <cell r="F9">
            <v>0</v>
          </cell>
          <cell r="G9">
            <v>0</v>
          </cell>
          <cell r="H9">
            <v>0</v>
          </cell>
          <cell r="I9">
            <v>0</v>
          </cell>
        </row>
        <row r="10">
          <cell r="B10" t="str">
            <v>BONA  RAMADHANI  ZEIN</v>
          </cell>
          <cell r="C10" t="str">
            <v>CRUS PRADANA KUSUMA</v>
          </cell>
          <cell r="D10">
            <v>0</v>
          </cell>
          <cell r="E10">
            <v>0</v>
          </cell>
          <cell r="F10">
            <v>0</v>
          </cell>
          <cell r="G10">
            <v>0</v>
          </cell>
          <cell r="H10">
            <v>0</v>
          </cell>
          <cell r="I10">
            <v>0</v>
          </cell>
        </row>
        <row r="11">
          <cell r="B11" t="str">
            <v>BUNGA AMELIA</v>
          </cell>
          <cell r="C11" t="str">
            <v>DEA SITI APRIANTI</v>
          </cell>
          <cell r="D11">
            <v>0</v>
          </cell>
          <cell r="E11">
            <v>0</v>
          </cell>
          <cell r="F11">
            <v>0</v>
          </cell>
          <cell r="G11">
            <v>0</v>
          </cell>
          <cell r="H11">
            <v>0</v>
          </cell>
          <cell r="I11">
            <v>0</v>
          </cell>
        </row>
        <row r="12">
          <cell r="B12" t="str">
            <v>CHELSY MILKA NAIYALA SHOFYAN</v>
          </cell>
          <cell r="C12" t="str">
            <v>DHINI ARETA PUTRI PURWANTO</v>
          </cell>
          <cell r="D12">
            <v>0</v>
          </cell>
          <cell r="E12">
            <v>0</v>
          </cell>
          <cell r="F12">
            <v>0</v>
          </cell>
          <cell r="G12">
            <v>0</v>
          </cell>
          <cell r="H12">
            <v>0</v>
          </cell>
          <cell r="I12">
            <v>0</v>
          </cell>
        </row>
        <row r="13">
          <cell r="B13" t="str">
            <v>DANANG PRASETYO</v>
          </cell>
          <cell r="C13" t="str">
            <v>EKA PUTRI WULANDARI</v>
          </cell>
          <cell r="D13">
            <v>0</v>
          </cell>
          <cell r="E13">
            <v>0</v>
          </cell>
          <cell r="F13">
            <v>0</v>
          </cell>
          <cell r="G13">
            <v>0</v>
          </cell>
          <cell r="H13">
            <v>0</v>
          </cell>
          <cell r="I13">
            <v>0</v>
          </cell>
        </row>
        <row r="14">
          <cell r="B14" t="str">
            <v>DANIEL SAMUEL TUPALESSY</v>
          </cell>
          <cell r="C14" t="str">
            <v>FABIAN AHMAD KHALIEF</v>
          </cell>
          <cell r="D14">
            <v>0</v>
          </cell>
          <cell r="E14">
            <v>0</v>
          </cell>
          <cell r="F14">
            <v>0</v>
          </cell>
          <cell r="G14">
            <v>0</v>
          </cell>
          <cell r="H14">
            <v>0</v>
          </cell>
          <cell r="I14">
            <v>0</v>
          </cell>
        </row>
        <row r="15">
          <cell r="B15" t="str">
            <v>DUTA FAUZY DWITAMA</v>
          </cell>
          <cell r="C15" t="str">
            <v>FADIA QABILA PUTRI CANDRA</v>
          </cell>
          <cell r="D15">
            <v>0</v>
          </cell>
          <cell r="E15">
            <v>0</v>
          </cell>
          <cell r="F15">
            <v>0</v>
          </cell>
          <cell r="G15">
            <v>0</v>
          </cell>
          <cell r="H15">
            <v>0</v>
          </cell>
          <cell r="I15">
            <v>0</v>
          </cell>
        </row>
        <row r="16">
          <cell r="B16" t="str">
            <v>DWI RAMADHAN</v>
          </cell>
          <cell r="C16" t="str">
            <v>FAJAR RAMADHAN</v>
          </cell>
          <cell r="D16">
            <v>0</v>
          </cell>
          <cell r="E16">
            <v>0</v>
          </cell>
          <cell r="F16">
            <v>0</v>
          </cell>
          <cell r="G16">
            <v>0</v>
          </cell>
          <cell r="H16">
            <v>0</v>
          </cell>
          <cell r="I16">
            <v>0</v>
          </cell>
        </row>
        <row r="17">
          <cell r="B17" t="str">
            <v>ELSA RAHMA ALYA</v>
          </cell>
          <cell r="C17" t="str">
            <v>FATIMATU ZAHRA</v>
          </cell>
          <cell r="D17">
            <v>0</v>
          </cell>
          <cell r="E17">
            <v>0</v>
          </cell>
          <cell r="F17">
            <v>0</v>
          </cell>
          <cell r="G17">
            <v>0</v>
          </cell>
          <cell r="H17">
            <v>0</v>
          </cell>
          <cell r="I17">
            <v>0</v>
          </cell>
        </row>
        <row r="18">
          <cell r="B18" t="str">
            <v>FIKRI RAMDHONI HIDAYAT</v>
          </cell>
          <cell r="C18" t="str">
            <v>FERDIANSYAH MAULANA</v>
          </cell>
          <cell r="D18">
            <v>0</v>
          </cell>
          <cell r="E18">
            <v>0</v>
          </cell>
          <cell r="F18">
            <v>0</v>
          </cell>
          <cell r="G18">
            <v>0</v>
          </cell>
          <cell r="H18">
            <v>0</v>
          </cell>
          <cell r="I18">
            <v>0</v>
          </cell>
        </row>
        <row r="19">
          <cell r="B19" t="str">
            <v>GHINA ARLIENTA BALQIS KISWARA</v>
          </cell>
          <cell r="C19" t="str">
            <v>FERRY KUSUMA</v>
          </cell>
          <cell r="D19">
            <v>0</v>
          </cell>
          <cell r="E19">
            <v>0</v>
          </cell>
          <cell r="F19">
            <v>0</v>
          </cell>
          <cell r="G19">
            <v>0</v>
          </cell>
          <cell r="H19">
            <v>0</v>
          </cell>
          <cell r="I19">
            <v>0</v>
          </cell>
        </row>
        <row r="20">
          <cell r="B20" t="str">
            <v>GIDEON RAEL</v>
          </cell>
          <cell r="C20" t="str">
            <v>FITRAH AMELIA PRATIWI</v>
          </cell>
          <cell r="D20">
            <v>0</v>
          </cell>
          <cell r="E20">
            <v>0</v>
          </cell>
          <cell r="F20">
            <v>0</v>
          </cell>
          <cell r="G20">
            <v>0</v>
          </cell>
          <cell r="H20">
            <v>0</v>
          </cell>
          <cell r="I20">
            <v>0</v>
          </cell>
        </row>
        <row r="21">
          <cell r="B21" t="str">
            <v>GIVORSCHY SOPLANTILA</v>
          </cell>
          <cell r="C21" t="str">
            <v>FITRIYANIH</v>
          </cell>
          <cell r="D21">
            <v>0</v>
          </cell>
          <cell r="E21">
            <v>0</v>
          </cell>
          <cell r="F21">
            <v>0</v>
          </cell>
          <cell r="G21">
            <v>0</v>
          </cell>
          <cell r="H21">
            <v>0</v>
          </cell>
          <cell r="I21">
            <v>0</v>
          </cell>
        </row>
        <row r="22">
          <cell r="B22" t="str">
            <v>HAYFA NADIRA ANDRIANSYAH</v>
          </cell>
          <cell r="C22" t="str">
            <v>GUNTUR WIBOWO</v>
          </cell>
          <cell r="D22">
            <v>0</v>
          </cell>
          <cell r="E22">
            <v>0</v>
          </cell>
          <cell r="F22">
            <v>0</v>
          </cell>
          <cell r="G22">
            <v>0</v>
          </cell>
          <cell r="H22">
            <v>0</v>
          </cell>
          <cell r="I22">
            <v>0</v>
          </cell>
        </row>
        <row r="23">
          <cell r="B23" t="str">
            <v>ILHAM ISLAMET</v>
          </cell>
          <cell r="C23" t="str">
            <v>HEDI HIDAYAT</v>
          </cell>
          <cell r="D23">
            <v>0</v>
          </cell>
          <cell r="E23">
            <v>0</v>
          </cell>
          <cell r="F23">
            <v>0</v>
          </cell>
          <cell r="G23">
            <v>0</v>
          </cell>
          <cell r="H23">
            <v>0</v>
          </cell>
          <cell r="I23">
            <v>0</v>
          </cell>
        </row>
        <row r="24">
          <cell r="B24" t="str">
            <v>KARIN THERESIA</v>
          </cell>
          <cell r="C24" t="str">
            <v>IMAM AMIN NULLAH</v>
          </cell>
          <cell r="D24">
            <v>0</v>
          </cell>
          <cell r="E24">
            <v>0</v>
          </cell>
          <cell r="F24">
            <v>0</v>
          </cell>
          <cell r="G24">
            <v>0</v>
          </cell>
          <cell r="H24">
            <v>0</v>
          </cell>
          <cell r="I24">
            <v>0</v>
          </cell>
        </row>
        <row r="25">
          <cell r="B25" t="str">
            <v>MARIA MARGARETHA AUGUSTYNA</v>
          </cell>
          <cell r="C25" t="str">
            <v>MAYA DWI RAMADHANI</v>
          </cell>
          <cell r="D25">
            <v>0</v>
          </cell>
          <cell r="E25">
            <v>0</v>
          </cell>
          <cell r="F25">
            <v>0</v>
          </cell>
          <cell r="G25">
            <v>0</v>
          </cell>
          <cell r="H25">
            <v>0</v>
          </cell>
          <cell r="I25">
            <v>0</v>
          </cell>
        </row>
        <row r="26">
          <cell r="B26" t="str">
            <v>MARSELLA FAJ'RI DEHAN PRATAMA</v>
          </cell>
          <cell r="C26" t="str">
            <v>MOCHAMMAD BIMO SETIAWAN</v>
          </cell>
          <cell r="D26">
            <v>0</v>
          </cell>
          <cell r="E26">
            <v>0</v>
          </cell>
          <cell r="F26">
            <v>0</v>
          </cell>
          <cell r="G26">
            <v>0</v>
          </cell>
          <cell r="H26">
            <v>0</v>
          </cell>
          <cell r="I26">
            <v>0</v>
          </cell>
        </row>
        <row r="27">
          <cell r="B27" t="str">
            <v>MUHAMMAD ABDAN SYAKURO SIMBOLON</v>
          </cell>
          <cell r="C27" t="str">
            <v>MUHAMMAD NAJWAN PUTRA</v>
          </cell>
          <cell r="D27">
            <v>0</v>
          </cell>
          <cell r="E27">
            <v>0</v>
          </cell>
          <cell r="F27">
            <v>0</v>
          </cell>
          <cell r="G27">
            <v>0</v>
          </cell>
          <cell r="H27">
            <v>0</v>
          </cell>
          <cell r="I27">
            <v>0</v>
          </cell>
        </row>
        <row r="28">
          <cell r="B28" t="str">
            <v>MUHAMMAD ILHAM HILMI</v>
          </cell>
          <cell r="C28" t="str">
            <v>MUHAMMAD REVA ABYAN ISLAMI</v>
          </cell>
          <cell r="D28">
            <v>0</v>
          </cell>
          <cell r="E28">
            <v>0</v>
          </cell>
          <cell r="F28">
            <v>0</v>
          </cell>
          <cell r="G28">
            <v>0</v>
          </cell>
          <cell r="H28">
            <v>0</v>
          </cell>
          <cell r="I28">
            <v>0</v>
          </cell>
        </row>
        <row r="29">
          <cell r="B29" t="str">
            <v>MUHAMMAD RAVA ABIYYU ISLAMI</v>
          </cell>
          <cell r="C29" t="str">
            <v>NAOVAL NUR FAHLEFI</v>
          </cell>
          <cell r="D29">
            <v>0</v>
          </cell>
          <cell r="E29">
            <v>0</v>
          </cell>
          <cell r="F29">
            <v>0</v>
          </cell>
          <cell r="G29">
            <v>0</v>
          </cell>
          <cell r="H29">
            <v>0</v>
          </cell>
          <cell r="I29">
            <v>0</v>
          </cell>
        </row>
        <row r="30">
          <cell r="B30" t="str">
            <v>NANDAR ADE PUTRA</v>
          </cell>
          <cell r="C30" t="str">
            <v>RAHMAH CHANTIKA RUSTIYONO PUTR</v>
          </cell>
          <cell r="D30">
            <v>0</v>
          </cell>
          <cell r="E30">
            <v>0</v>
          </cell>
          <cell r="F30">
            <v>0</v>
          </cell>
          <cell r="G30">
            <v>0</v>
          </cell>
          <cell r="H30">
            <v>0</v>
          </cell>
          <cell r="I30">
            <v>0</v>
          </cell>
        </row>
        <row r="31">
          <cell r="B31" t="str">
            <v>NATASYA ZAHRA RIYANTI</v>
          </cell>
          <cell r="C31" t="str">
            <v>RAHMAH HIDAYAH</v>
          </cell>
          <cell r="D31">
            <v>0</v>
          </cell>
          <cell r="E31">
            <v>0</v>
          </cell>
          <cell r="F31">
            <v>0</v>
          </cell>
          <cell r="G31">
            <v>0</v>
          </cell>
          <cell r="H31">
            <v>0</v>
          </cell>
          <cell r="I31">
            <v>0</v>
          </cell>
        </row>
        <row r="32">
          <cell r="B32" t="str">
            <v>NOVA JOJOR</v>
          </cell>
          <cell r="C32" t="str">
            <v>RAINER ADITYATAMA</v>
          </cell>
          <cell r="D32">
            <v>0</v>
          </cell>
          <cell r="E32">
            <v>0</v>
          </cell>
          <cell r="F32">
            <v>0</v>
          </cell>
          <cell r="G32">
            <v>0</v>
          </cell>
          <cell r="H32">
            <v>0</v>
          </cell>
          <cell r="I32">
            <v>0</v>
          </cell>
        </row>
        <row r="33">
          <cell r="B33" t="str">
            <v>NOVA KHAIRANI AKHZA</v>
          </cell>
          <cell r="C33" t="str">
            <v>RIASTANIA ANJANI</v>
          </cell>
          <cell r="D33">
            <v>0</v>
          </cell>
          <cell r="E33">
            <v>0</v>
          </cell>
          <cell r="F33">
            <v>0</v>
          </cell>
          <cell r="G33">
            <v>0</v>
          </cell>
          <cell r="H33">
            <v>0</v>
          </cell>
          <cell r="I33">
            <v>0</v>
          </cell>
        </row>
        <row r="34">
          <cell r="B34" t="str">
            <v>PUTRA EKA WIBOWO</v>
          </cell>
          <cell r="C34" t="str">
            <v>RIFAT VALDERAMA</v>
          </cell>
          <cell r="D34">
            <v>0</v>
          </cell>
          <cell r="E34">
            <v>0</v>
          </cell>
          <cell r="F34">
            <v>0</v>
          </cell>
          <cell r="G34">
            <v>0</v>
          </cell>
          <cell r="H34">
            <v>0</v>
          </cell>
          <cell r="I34">
            <v>0</v>
          </cell>
        </row>
        <row r="35">
          <cell r="B35" t="str">
            <v>RIANA KHOIRUN NISSA</v>
          </cell>
          <cell r="C35" t="str">
            <v>SADDAM ARYO PUTRANTO</v>
          </cell>
          <cell r="D35">
            <v>0</v>
          </cell>
          <cell r="E35">
            <v>0</v>
          </cell>
          <cell r="F35">
            <v>0</v>
          </cell>
          <cell r="G35">
            <v>0</v>
          </cell>
          <cell r="H35">
            <v>0</v>
          </cell>
          <cell r="I35">
            <v>0</v>
          </cell>
        </row>
        <row r="36">
          <cell r="B36" t="str">
            <v>RIZKY AZKA RAMADHAN</v>
          </cell>
          <cell r="C36" t="str">
            <v>SAFIRA RAMADHANI BUDIMAN</v>
          </cell>
          <cell r="D36">
            <v>0</v>
          </cell>
          <cell r="E36">
            <v>0</v>
          </cell>
          <cell r="F36">
            <v>0</v>
          </cell>
          <cell r="G36">
            <v>0</v>
          </cell>
          <cell r="H36">
            <v>0</v>
          </cell>
          <cell r="I36">
            <v>0</v>
          </cell>
        </row>
        <row r="37">
          <cell r="B37" t="str">
            <v>SHARFANI RAMADHAN OKTAVIANTO</v>
          </cell>
          <cell r="C37" t="str">
            <v>SALMA SABRINA</v>
          </cell>
          <cell r="D37">
            <v>0</v>
          </cell>
          <cell r="E37">
            <v>0</v>
          </cell>
          <cell r="F37">
            <v>0</v>
          </cell>
          <cell r="G37">
            <v>0</v>
          </cell>
          <cell r="H37">
            <v>0</v>
          </cell>
          <cell r="I37">
            <v>0</v>
          </cell>
        </row>
        <row r="38">
          <cell r="B38" t="str">
            <v>SYAIPUL BASYRI</v>
          </cell>
          <cell r="C38" t="str">
            <v>SYAKIRA SALSABILA</v>
          </cell>
          <cell r="D38">
            <v>0</v>
          </cell>
          <cell r="E38">
            <v>0</v>
          </cell>
          <cell r="F38">
            <v>0</v>
          </cell>
          <cell r="G38">
            <v>0</v>
          </cell>
          <cell r="H38">
            <v>0</v>
          </cell>
          <cell r="I38">
            <v>0</v>
          </cell>
        </row>
        <row r="39">
          <cell r="B39" t="str">
            <v>SYIPA AMANATUNNISA</v>
          </cell>
          <cell r="C39" t="str">
            <v>ZHIRA SALSABILLA SYARIEL</v>
          </cell>
          <cell r="D39">
            <v>0</v>
          </cell>
          <cell r="E39">
            <v>0</v>
          </cell>
          <cell r="F39">
            <v>0</v>
          </cell>
          <cell r="G39">
            <v>0</v>
          </cell>
          <cell r="H39">
            <v>0</v>
          </cell>
          <cell r="I39">
            <v>0</v>
          </cell>
        </row>
        <row r="40">
          <cell r="B40" t="str">
            <v>YOSHIKA PUTRI KEZIA WULANDARI</v>
          </cell>
          <cell r="C40">
            <v>0</v>
          </cell>
          <cell r="D40">
            <v>0</v>
          </cell>
          <cell r="E40">
            <v>0</v>
          </cell>
          <cell r="F40">
            <v>0</v>
          </cell>
          <cell r="G40">
            <v>0</v>
          </cell>
          <cell r="H40">
            <v>0</v>
          </cell>
          <cell r="I40">
            <v>0</v>
          </cell>
        </row>
        <row r="41">
          <cell r="B41">
            <v>0</v>
          </cell>
          <cell r="C41">
            <v>0</v>
          </cell>
          <cell r="D41">
            <v>0</v>
          </cell>
          <cell r="E41">
            <v>0</v>
          </cell>
          <cell r="F41">
            <v>0</v>
          </cell>
          <cell r="G41">
            <v>0</v>
          </cell>
          <cell r="H41">
            <v>0</v>
          </cell>
          <cell r="I41">
            <v>0</v>
          </cell>
        </row>
        <row r="42">
          <cell r="B42">
            <v>0</v>
          </cell>
          <cell r="C42">
            <v>0</v>
          </cell>
          <cell r="D42">
            <v>0</v>
          </cell>
          <cell r="E42">
            <v>0</v>
          </cell>
          <cell r="F42">
            <v>0</v>
          </cell>
          <cell r="G42">
            <v>0</v>
          </cell>
          <cell r="H42">
            <v>0</v>
          </cell>
          <cell r="I42">
            <v>0</v>
          </cell>
        </row>
        <row r="43">
          <cell r="B43">
            <v>0</v>
          </cell>
          <cell r="C43">
            <v>0</v>
          </cell>
          <cell r="D43">
            <v>0</v>
          </cell>
          <cell r="E43">
            <v>0</v>
          </cell>
          <cell r="F43">
            <v>0</v>
          </cell>
          <cell r="G43">
            <v>0</v>
          </cell>
          <cell r="H43">
            <v>0</v>
          </cell>
          <cell r="I43">
            <v>0</v>
          </cell>
        </row>
        <row r="44">
          <cell r="B44">
            <v>0</v>
          </cell>
          <cell r="C44">
            <v>0</v>
          </cell>
          <cell r="D44">
            <v>0</v>
          </cell>
          <cell r="E44">
            <v>0</v>
          </cell>
          <cell r="F44">
            <v>0</v>
          </cell>
          <cell r="G44">
            <v>0</v>
          </cell>
          <cell r="H44">
            <v>0</v>
          </cell>
          <cell r="I44">
            <v>0</v>
          </cell>
        </row>
      </sheetData>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ow r="8">
          <cell r="D8">
            <v>1</v>
          </cell>
          <cell r="E8" t="str">
            <v>(Alquran)Menerapkan hukum bacaan qalqalah  dan ra</v>
          </cell>
        </row>
        <row r="9">
          <cell r="D9">
            <v>0</v>
          </cell>
          <cell r="E9">
            <v>0</v>
          </cell>
        </row>
        <row r="10">
          <cell r="D10">
            <v>2</v>
          </cell>
          <cell r="E10" t="str">
            <v>(Aqidah)Meningkatkan keimanan kepada kitab-kitab Allah</v>
          </cell>
        </row>
        <row r="11">
          <cell r="D11">
            <v>0</v>
          </cell>
          <cell r="E11">
            <v>0</v>
          </cell>
        </row>
        <row r="12">
          <cell r="D12">
            <v>0</v>
          </cell>
          <cell r="E12">
            <v>0</v>
          </cell>
        </row>
        <row r="13">
          <cell r="D13">
            <v>3</v>
          </cell>
          <cell r="E13" t="str">
            <v>(Akhlak)Membiasakan perilaku terpuji</v>
          </cell>
        </row>
        <row r="14">
          <cell r="D14">
            <v>0</v>
          </cell>
          <cell r="E14">
            <v>0</v>
          </cell>
        </row>
        <row r="15">
          <cell r="D15">
            <v>0</v>
          </cell>
          <cell r="E15">
            <v>0</v>
          </cell>
        </row>
        <row r="16">
          <cell r="D16">
            <v>4</v>
          </cell>
          <cell r="E16" t="str">
            <v xml:space="preserve">(Akhlak)Menghindari perilaku tercela </v>
          </cell>
        </row>
        <row r="17">
          <cell r="D17">
            <v>0</v>
          </cell>
          <cell r="E17">
            <v>0</v>
          </cell>
        </row>
        <row r="18">
          <cell r="D18">
            <v>0</v>
          </cell>
          <cell r="E18">
            <v>0</v>
          </cell>
        </row>
        <row r="19">
          <cell r="D19">
            <v>5</v>
          </cell>
          <cell r="E19" t="str">
            <v>(Fiqih)Mengenal tatacara shalat sunnat</v>
          </cell>
        </row>
        <row r="20">
          <cell r="D20">
            <v>0</v>
          </cell>
          <cell r="E20">
            <v>0</v>
          </cell>
        </row>
        <row r="21">
          <cell r="D21">
            <v>6</v>
          </cell>
          <cell r="E21" t="str">
            <v>(Fiqih): Memahami macam-macam sujud</v>
          </cell>
        </row>
        <row r="22">
          <cell r="D22">
            <v>0</v>
          </cell>
          <cell r="E22">
            <v>0</v>
          </cell>
        </row>
        <row r="23">
          <cell r="D23">
            <v>0</v>
          </cell>
          <cell r="E23">
            <v>0</v>
          </cell>
        </row>
        <row r="24">
          <cell r="D24">
            <v>7</v>
          </cell>
          <cell r="E24" t="str">
            <v>(Fiqih): Memahami tatacara puasa</v>
          </cell>
        </row>
        <row r="25">
          <cell r="D25">
            <v>0</v>
          </cell>
          <cell r="E25">
            <v>0</v>
          </cell>
        </row>
        <row r="26">
          <cell r="D26">
            <v>0</v>
          </cell>
          <cell r="E26">
            <v>0</v>
          </cell>
        </row>
        <row r="27">
          <cell r="D27">
            <v>0</v>
          </cell>
          <cell r="E27">
            <v>0</v>
          </cell>
        </row>
        <row r="28">
          <cell r="D28">
            <v>8</v>
          </cell>
          <cell r="E28" t="str">
            <v>(Fiqih): Memahami zakat</v>
          </cell>
        </row>
        <row r="29">
          <cell r="D29">
            <v>0</v>
          </cell>
          <cell r="E29">
            <v>0</v>
          </cell>
        </row>
        <row r="30">
          <cell r="D30">
            <v>0</v>
          </cell>
          <cell r="E30">
            <v>0</v>
          </cell>
        </row>
        <row r="31">
          <cell r="D31">
            <v>0</v>
          </cell>
          <cell r="E31">
            <v>0</v>
          </cell>
        </row>
        <row r="32">
          <cell r="D32">
            <v>9</v>
          </cell>
          <cell r="E32" t="str">
            <v>(Tarikh dan Kebudayaan Islam): Memahami sejarah Nabi Muhammad Saw.</v>
          </cell>
        </row>
        <row r="33">
          <cell r="D33">
            <v>0</v>
          </cell>
          <cell r="E33">
            <v>0</v>
          </cell>
        </row>
        <row r="34">
          <cell r="D34">
            <v>0</v>
          </cell>
          <cell r="E34">
            <v>0</v>
          </cell>
        </row>
        <row r="35">
          <cell r="D35">
            <v>0</v>
          </cell>
          <cell r="E35">
            <v>0</v>
          </cell>
        </row>
        <row r="36">
          <cell r="D36">
            <v>0</v>
          </cell>
          <cell r="E36">
            <v>0</v>
          </cell>
        </row>
        <row r="37">
          <cell r="D37">
            <v>0</v>
          </cell>
          <cell r="E37">
            <v>0</v>
          </cell>
        </row>
        <row r="38">
          <cell r="D38">
            <v>0</v>
          </cell>
          <cell r="E38">
            <v>0</v>
          </cell>
        </row>
        <row r="39">
          <cell r="D39">
            <v>0</v>
          </cell>
          <cell r="E39">
            <v>0</v>
          </cell>
        </row>
        <row r="40">
          <cell r="D40">
            <v>0</v>
          </cell>
          <cell r="E40">
            <v>0</v>
          </cell>
        </row>
        <row r="41">
          <cell r="D41">
            <v>0</v>
          </cell>
          <cell r="E41">
            <v>0</v>
          </cell>
        </row>
        <row r="42">
          <cell r="D42">
            <v>0</v>
          </cell>
          <cell r="E42">
            <v>0</v>
          </cell>
        </row>
      </sheetData>
      <sheetData sheetId="76"/>
      <sheetData sheetId="77"/>
      <sheetData sheetId="78"/>
      <sheetData sheetId="79"/>
      <sheetData sheetId="80"/>
      <sheetData sheetId="81"/>
      <sheetData sheetId="82"/>
      <sheetData sheetId="83"/>
      <sheetData sheetId="84"/>
      <sheetData sheetId="85"/>
      <sheetData sheetId="86">
        <row r="4">
          <cell r="G4" t="str">
            <v>SOAL</v>
          </cell>
        </row>
        <row r="5">
          <cell r="G5">
            <v>0</v>
          </cell>
        </row>
        <row r="6">
          <cell r="A6">
            <v>1</v>
          </cell>
          <cell r="B6" t="str">
            <v>1. Memahami penggunaan teknologi informasi dan komunikasi, dan prospeknya di masa mendatang</v>
          </cell>
          <cell r="C6" t="str">
            <v>1. 1. Mengidentifikasi berbagai peralatan teknologi informasi dan komunikasi</v>
          </cell>
          <cell r="D6" t="str">
            <v>Peralatan teknologi informasi dan komunikasi</v>
          </cell>
          <cell r="E6" t="str">
            <v> Mengidentifikasi peralatan teknologi informasi dan komunikasi di berbagai bidang dengan cermat dan berhati-hati Menjelaskan fungsi berbagai peralatan teknologi informasi dan komunikasi dengan berfikir logis</v>
          </cell>
          <cell r="F6" t="str">
            <v>Buku Paket &amp; Perangkat TIK (komputer, telepon/ hand-phone, faximail, multi media dll.),buku paket, lembar kerja</v>
          </cell>
          <cell r="G6" t="str">
            <v>Komputer berasal dari kata "To Compute", yang mempunyai arti…..</v>
          </cell>
          <cell r="H6" t="str">
            <v>A</v>
          </cell>
          <cell r="I6" t="str">
            <v>Alat hitung</v>
          </cell>
          <cell r="J6" t="str">
            <v>Berhitung</v>
          </cell>
          <cell r="K6" t="str">
            <v>Komputer</v>
          </cell>
          <cell r="L6" t="str">
            <v>Kalkulator</v>
          </cell>
        </row>
        <row r="7">
          <cell r="A7">
            <v>2</v>
          </cell>
          <cell r="B7" t="str">
            <v>1. Memahami penggunaan teknologi informasi dan komunikasi, dan prospeknya di masa mendatang</v>
          </cell>
          <cell r="C7" t="str">
            <v>1. 1. Mengidentifikasi berbagai peralatan teknologi informasi dan komunikasi</v>
          </cell>
          <cell r="D7" t="str">
            <v>Peralatan teknologi informasi dan komunikasi</v>
          </cell>
          <cell r="E7" t="str">
            <v> Mengidentifikasi peralatan teknologi informasi dan komunikasi di berbagai bidang dengan cermat dan berhati-hati Menjelaskan fungsi berbagai peralatan teknologi informasi dan komunikasi dengan berfikir logis</v>
          </cell>
          <cell r="F7" t="str">
            <v>Buku Paket &amp; Perangkat TIK (komputer, telepon/ hand-phone, faximail, multi media dll.),buku paket, lembar kerja</v>
          </cell>
          <cell r="G7" t="str">
            <v>Bagian komputer yang termasuk alat input adalah….</v>
          </cell>
          <cell r="H7" t="str">
            <v>B</v>
          </cell>
          <cell r="I7" t="str">
            <v>Monitor</v>
          </cell>
          <cell r="J7" t="str">
            <v>Keyboard</v>
          </cell>
          <cell r="K7" t="str">
            <v>CPU</v>
          </cell>
          <cell r="L7" t="str">
            <v>Speaker</v>
          </cell>
        </row>
        <row r="8">
          <cell r="A8">
            <v>3</v>
          </cell>
          <cell r="B8">
            <v>0</v>
          </cell>
          <cell r="C8">
            <v>0</v>
          </cell>
          <cell r="D8">
            <v>0</v>
          </cell>
          <cell r="E8">
            <v>0</v>
          </cell>
          <cell r="F8">
            <v>0</v>
          </cell>
          <cell r="G8">
            <v>0</v>
          </cell>
          <cell r="H8">
            <v>0</v>
          </cell>
          <cell r="I8">
            <v>0</v>
          </cell>
          <cell r="J8">
            <v>0</v>
          </cell>
          <cell r="K8">
            <v>0</v>
          </cell>
          <cell r="L8">
            <v>0</v>
          </cell>
        </row>
        <row r="9">
          <cell r="A9">
            <v>4</v>
          </cell>
          <cell r="B9">
            <v>0</v>
          </cell>
          <cell r="C9">
            <v>0</v>
          </cell>
          <cell r="D9">
            <v>0</v>
          </cell>
          <cell r="E9">
            <v>0</v>
          </cell>
          <cell r="F9">
            <v>0</v>
          </cell>
          <cell r="G9">
            <v>0</v>
          </cell>
          <cell r="H9">
            <v>0</v>
          </cell>
          <cell r="I9">
            <v>0</v>
          </cell>
          <cell r="J9">
            <v>0</v>
          </cell>
          <cell r="K9">
            <v>0</v>
          </cell>
          <cell r="L9">
            <v>0</v>
          </cell>
        </row>
        <row r="10">
          <cell r="A10">
            <v>5</v>
          </cell>
          <cell r="B10">
            <v>0</v>
          </cell>
          <cell r="C10">
            <v>0</v>
          </cell>
          <cell r="D10">
            <v>0</v>
          </cell>
          <cell r="E10">
            <v>0</v>
          </cell>
          <cell r="F10">
            <v>0</v>
          </cell>
          <cell r="G10">
            <v>0</v>
          </cell>
          <cell r="H10">
            <v>0</v>
          </cell>
          <cell r="I10">
            <v>0</v>
          </cell>
          <cell r="J10">
            <v>0</v>
          </cell>
          <cell r="K10">
            <v>0</v>
          </cell>
          <cell r="L10">
            <v>0</v>
          </cell>
        </row>
        <row r="11">
          <cell r="A11">
            <v>6</v>
          </cell>
          <cell r="B11">
            <v>0</v>
          </cell>
          <cell r="C11">
            <v>0</v>
          </cell>
          <cell r="D11">
            <v>0</v>
          </cell>
          <cell r="E11">
            <v>0</v>
          </cell>
          <cell r="F11">
            <v>0</v>
          </cell>
          <cell r="G11">
            <v>0</v>
          </cell>
          <cell r="H11">
            <v>0</v>
          </cell>
          <cell r="I11">
            <v>0</v>
          </cell>
          <cell r="J11">
            <v>0</v>
          </cell>
          <cell r="K11">
            <v>0</v>
          </cell>
          <cell r="L11">
            <v>0</v>
          </cell>
        </row>
        <row r="12">
          <cell r="A12">
            <v>7</v>
          </cell>
          <cell r="B12">
            <v>0</v>
          </cell>
          <cell r="C12">
            <v>0</v>
          </cell>
          <cell r="D12">
            <v>0</v>
          </cell>
          <cell r="E12">
            <v>0</v>
          </cell>
          <cell r="F12">
            <v>0</v>
          </cell>
          <cell r="G12">
            <v>0</v>
          </cell>
          <cell r="H12">
            <v>0</v>
          </cell>
          <cell r="I12">
            <v>0</v>
          </cell>
          <cell r="J12">
            <v>0</v>
          </cell>
          <cell r="K12">
            <v>0</v>
          </cell>
          <cell r="L12">
            <v>0</v>
          </cell>
        </row>
        <row r="13">
          <cell r="A13">
            <v>8</v>
          </cell>
          <cell r="B13">
            <v>0</v>
          </cell>
          <cell r="C13">
            <v>0</v>
          </cell>
          <cell r="D13">
            <v>0</v>
          </cell>
          <cell r="E13">
            <v>0</v>
          </cell>
          <cell r="F13">
            <v>0</v>
          </cell>
          <cell r="G13">
            <v>0</v>
          </cell>
          <cell r="H13">
            <v>0</v>
          </cell>
          <cell r="I13">
            <v>0</v>
          </cell>
          <cell r="J13">
            <v>0</v>
          </cell>
          <cell r="K13">
            <v>0</v>
          </cell>
          <cell r="L13">
            <v>0</v>
          </cell>
        </row>
        <row r="14">
          <cell r="A14">
            <v>9</v>
          </cell>
          <cell r="B14">
            <v>0</v>
          </cell>
          <cell r="C14">
            <v>0</v>
          </cell>
          <cell r="D14">
            <v>0</v>
          </cell>
          <cell r="E14">
            <v>0</v>
          </cell>
          <cell r="F14">
            <v>0</v>
          </cell>
          <cell r="G14">
            <v>0</v>
          </cell>
          <cell r="H14">
            <v>0</v>
          </cell>
          <cell r="I14">
            <v>0</v>
          </cell>
          <cell r="J14">
            <v>0</v>
          </cell>
          <cell r="K14">
            <v>0</v>
          </cell>
          <cell r="L14">
            <v>0</v>
          </cell>
        </row>
        <row r="15">
          <cell r="A15">
            <v>10</v>
          </cell>
          <cell r="B15">
            <v>0</v>
          </cell>
          <cell r="C15">
            <v>0</v>
          </cell>
          <cell r="D15">
            <v>0</v>
          </cell>
          <cell r="E15">
            <v>0</v>
          </cell>
          <cell r="F15">
            <v>0</v>
          </cell>
          <cell r="G15">
            <v>0</v>
          </cell>
          <cell r="H15">
            <v>0</v>
          </cell>
          <cell r="I15">
            <v>0</v>
          </cell>
          <cell r="J15">
            <v>0</v>
          </cell>
          <cell r="K15">
            <v>0</v>
          </cell>
          <cell r="L15">
            <v>0</v>
          </cell>
        </row>
        <row r="16">
          <cell r="A16">
            <v>11</v>
          </cell>
          <cell r="B16">
            <v>0</v>
          </cell>
          <cell r="C16">
            <v>0</v>
          </cell>
          <cell r="D16">
            <v>0</v>
          </cell>
          <cell r="E16">
            <v>0</v>
          </cell>
          <cell r="F16">
            <v>0</v>
          </cell>
          <cell r="G16">
            <v>0</v>
          </cell>
          <cell r="H16">
            <v>0</v>
          </cell>
          <cell r="I16">
            <v>0</v>
          </cell>
          <cell r="J16">
            <v>0</v>
          </cell>
          <cell r="K16">
            <v>0</v>
          </cell>
          <cell r="L16">
            <v>0</v>
          </cell>
        </row>
        <row r="17">
          <cell r="A17">
            <v>12</v>
          </cell>
          <cell r="B17">
            <v>0</v>
          </cell>
          <cell r="C17">
            <v>0</v>
          </cell>
          <cell r="D17">
            <v>0</v>
          </cell>
          <cell r="E17">
            <v>0</v>
          </cell>
          <cell r="F17">
            <v>0</v>
          </cell>
          <cell r="G17">
            <v>0</v>
          </cell>
          <cell r="H17">
            <v>0</v>
          </cell>
          <cell r="I17">
            <v>0</v>
          </cell>
          <cell r="J17">
            <v>0</v>
          </cell>
          <cell r="K17">
            <v>0</v>
          </cell>
          <cell r="L17">
            <v>0</v>
          </cell>
        </row>
        <row r="18">
          <cell r="A18">
            <v>13</v>
          </cell>
          <cell r="B18">
            <v>0</v>
          </cell>
          <cell r="C18">
            <v>0</v>
          </cell>
          <cell r="D18">
            <v>0</v>
          </cell>
          <cell r="E18">
            <v>0</v>
          </cell>
          <cell r="F18">
            <v>0</v>
          </cell>
          <cell r="G18">
            <v>0</v>
          </cell>
          <cell r="H18">
            <v>0</v>
          </cell>
          <cell r="I18">
            <v>0</v>
          </cell>
          <cell r="J18">
            <v>0</v>
          </cell>
          <cell r="K18">
            <v>0</v>
          </cell>
          <cell r="L18">
            <v>0</v>
          </cell>
        </row>
        <row r="19">
          <cell r="A19">
            <v>14</v>
          </cell>
          <cell r="B19">
            <v>0</v>
          </cell>
          <cell r="C19">
            <v>0</v>
          </cell>
          <cell r="D19">
            <v>0</v>
          </cell>
          <cell r="E19">
            <v>0</v>
          </cell>
          <cell r="F19">
            <v>0</v>
          </cell>
          <cell r="G19">
            <v>0</v>
          </cell>
          <cell r="H19">
            <v>0</v>
          </cell>
          <cell r="I19">
            <v>0</v>
          </cell>
          <cell r="J19">
            <v>0</v>
          </cell>
          <cell r="K19">
            <v>0</v>
          </cell>
          <cell r="L19">
            <v>0</v>
          </cell>
        </row>
        <row r="20">
          <cell r="A20">
            <v>15</v>
          </cell>
          <cell r="B20">
            <v>0</v>
          </cell>
          <cell r="C20">
            <v>0</v>
          </cell>
          <cell r="D20">
            <v>0</v>
          </cell>
          <cell r="E20">
            <v>0</v>
          </cell>
          <cell r="F20">
            <v>0</v>
          </cell>
          <cell r="G20">
            <v>0</v>
          </cell>
          <cell r="H20">
            <v>0</v>
          </cell>
          <cell r="I20">
            <v>0</v>
          </cell>
          <cell r="J20">
            <v>0</v>
          </cell>
          <cell r="K20">
            <v>0</v>
          </cell>
          <cell r="L20">
            <v>0</v>
          </cell>
        </row>
        <row r="21">
          <cell r="A21">
            <v>16</v>
          </cell>
          <cell r="B21">
            <v>0</v>
          </cell>
          <cell r="C21">
            <v>0</v>
          </cell>
          <cell r="D21">
            <v>0</v>
          </cell>
          <cell r="E21">
            <v>0</v>
          </cell>
          <cell r="F21">
            <v>0</v>
          </cell>
          <cell r="G21">
            <v>0</v>
          </cell>
          <cell r="H21">
            <v>0</v>
          </cell>
          <cell r="I21">
            <v>0</v>
          </cell>
          <cell r="J21">
            <v>0</v>
          </cell>
          <cell r="K21">
            <v>0</v>
          </cell>
          <cell r="L21">
            <v>0</v>
          </cell>
        </row>
        <row r="22">
          <cell r="A22">
            <v>17</v>
          </cell>
          <cell r="B22">
            <v>0</v>
          </cell>
          <cell r="C22">
            <v>0</v>
          </cell>
          <cell r="D22">
            <v>0</v>
          </cell>
          <cell r="E22">
            <v>0</v>
          </cell>
          <cell r="F22">
            <v>0</v>
          </cell>
          <cell r="G22">
            <v>0</v>
          </cell>
          <cell r="H22">
            <v>0</v>
          </cell>
          <cell r="I22">
            <v>0</v>
          </cell>
          <cell r="J22">
            <v>0</v>
          </cell>
          <cell r="K22">
            <v>0</v>
          </cell>
          <cell r="L22">
            <v>0</v>
          </cell>
        </row>
        <row r="23">
          <cell r="A23">
            <v>18</v>
          </cell>
          <cell r="B23">
            <v>0</v>
          </cell>
          <cell r="C23">
            <v>0</v>
          </cell>
          <cell r="D23">
            <v>0</v>
          </cell>
          <cell r="E23">
            <v>0</v>
          </cell>
          <cell r="F23">
            <v>0</v>
          </cell>
          <cell r="G23">
            <v>0</v>
          </cell>
          <cell r="H23">
            <v>0</v>
          </cell>
          <cell r="I23">
            <v>0</v>
          </cell>
          <cell r="J23">
            <v>0</v>
          </cell>
          <cell r="K23">
            <v>0</v>
          </cell>
          <cell r="L23">
            <v>0</v>
          </cell>
        </row>
        <row r="24">
          <cell r="A24">
            <v>19</v>
          </cell>
          <cell r="B24">
            <v>0</v>
          </cell>
          <cell r="C24">
            <v>0</v>
          </cell>
          <cell r="D24">
            <v>0</v>
          </cell>
          <cell r="E24">
            <v>0</v>
          </cell>
          <cell r="F24">
            <v>0</v>
          </cell>
          <cell r="G24">
            <v>0</v>
          </cell>
          <cell r="H24">
            <v>0</v>
          </cell>
          <cell r="I24">
            <v>0</v>
          </cell>
          <cell r="J24">
            <v>0</v>
          </cell>
          <cell r="K24">
            <v>0</v>
          </cell>
          <cell r="L24">
            <v>0</v>
          </cell>
        </row>
        <row r="25">
          <cell r="A25">
            <v>20</v>
          </cell>
          <cell r="B25">
            <v>0</v>
          </cell>
          <cell r="C25">
            <v>0</v>
          </cell>
          <cell r="D25">
            <v>0</v>
          </cell>
          <cell r="E25">
            <v>0</v>
          </cell>
          <cell r="F25">
            <v>0</v>
          </cell>
          <cell r="G25">
            <v>0</v>
          </cell>
          <cell r="H25">
            <v>0</v>
          </cell>
          <cell r="I25">
            <v>0</v>
          </cell>
          <cell r="J25">
            <v>0</v>
          </cell>
          <cell r="K25">
            <v>0</v>
          </cell>
          <cell r="L25">
            <v>0</v>
          </cell>
        </row>
        <row r="26">
          <cell r="A26">
            <v>21</v>
          </cell>
          <cell r="B26">
            <v>0</v>
          </cell>
          <cell r="C26">
            <v>0</v>
          </cell>
          <cell r="D26">
            <v>0</v>
          </cell>
          <cell r="E26">
            <v>0</v>
          </cell>
          <cell r="F26">
            <v>0</v>
          </cell>
          <cell r="G26">
            <v>0</v>
          </cell>
          <cell r="H26">
            <v>0</v>
          </cell>
          <cell r="I26">
            <v>0</v>
          </cell>
          <cell r="J26">
            <v>0</v>
          </cell>
          <cell r="K26">
            <v>0</v>
          </cell>
          <cell r="L26">
            <v>0</v>
          </cell>
        </row>
        <row r="27">
          <cell r="A27">
            <v>22</v>
          </cell>
          <cell r="B27">
            <v>0</v>
          </cell>
          <cell r="C27">
            <v>0</v>
          </cell>
          <cell r="D27">
            <v>0</v>
          </cell>
          <cell r="E27">
            <v>0</v>
          </cell>
          <cell r="F27">
            <v>0</v>
          </cell>
          <cell r="G27">
            <v>0</v>
          </cell>
          <cell r="H27">
            <v>0</v>
          </cell>
          <cell r="I27">
            <v>0</v>
          </cell>
          <cell r="J27">
            <v>0</v>
          </cell>
          <cell r="K27">
            <v>0</v>
          </cell>
          <cell r="L27">
            <v>0</v>
          </cell>
        </row>
        <row r="28">
          <cell r="A28">
            <v>23</v>
          </cell>
          <cell r="B28">
            <v>0</v>
          </cell>
          <cell r="C28">
            <v>0</v>
          </cell>
          <cell r="D28">
            <v>0</v>
          </cell>
          <cell r="E28">
            <v>0</v>
          </cell>
          <cell r="F28">
            <v>0</v>
          </cell>
          <cell r="G28">
            <v>0</v>
          </cell>
          <cell r="H28">
            <v>0</v>
          </cell>
          <cell r="I28">
            <v>0</v>
          </cell>
          <cell r="J28">
            <v>0</v>
          </cell>
          <cell r="K28">
            <v>0</v>
          </cell>
          <cell r="L28">
            <v>0</v>
          </cell>
        </row>
        <row r="29">
          <cell r="A29">
            <v>24</v>
          </cell>
          <cell r="B29">
            <v>0</v>
          </cell>
          <cell r="C29">
            <v>0</v>
          </cell>
          <cell r="D29">
            <v>0</v>
          </cell>
          <cell r="E29">
            <v>0</v>
          </cell>
          <cell r="F29">
            <v>0</v>
          </cell>
          <cell r="G29">
            <v>0</v>
          </cell>
          <cell r="H29">
            <v>0</v>
          </cell>
          <cell r="I29">
            <v>0</v>
          </cell>
          <cell r="J29">
            <v>0</v>
          </cell>
          <cell r="K29">
            <v>0</v>
          </cell>
          <cell r="L29">
            <v>0</v>
          </cell>
        </row>
        <row r="30">
          <cell r="A30">
            <v>25</v>
          </cell>
          <cell r="B30">
            <v>0</v>
          </cell>
          <cell r="C30">
            <v>0</v>
          </cell>
          <cell r="D30">
            <v>0</v>
          </cell>
          <cell r="E30">
            <v>0</v>
          </cell>
          <cell r="F30">
            <v>0</v>
          </cell>
          <cell r="G30">
            <v>0</v>
          </cell>
          <cell r="H30">
            <v>0</v>
          </cell>
          <cell r="I30">
            <v>0</v>
          </cell>
          <cell r="J30">
            <v>0</v>
          </cell>
          <cell r="K30">
            <v>0</v>
          </cell>
          <cell r="L30">
            <v>0</v>
          </cell>
        </row>
        <row r="31">
          <cell r="A31">
            <v>26</v>
          </cell>
          <cell r="B31">
            <v>0</v>
          </cell>
          <cell r="C31">
            <v>0</v>
          </cell>
          <cell r="D31">
            <v>0</v>
          </cell>
          <cell r="E31">
            <v>0</v>
          </cell>
          <cell r="F31">
            <v>0</v>
          </cell>
          <cell r="G31">
            <v>0</v>
          </cell>
          <cell r="H31">
            <v>0</v>
          </cell>
          <cell r="I31">
            <v>0</v>
          </cell>
          <cell r="J31">
            <v>0</v>
          </cell>
          <cell r="K31">
            <v>0</v>
          </cell>
          <cell r="L31">
            <v>0</v>
          </cell>
        </row>
        <row r="32">
          <cell r="A32">
            <v>27</v>
          </cell>
          <cell r="B32">
            <v>0</v>
          </cell>
          <cell r="C32">
            <v>0</v>
          </cell>
          <cell r="D32">
            <v>0</v>
          </cell>
          <cell r="E32">
            <v>0</v>
          </cell>
          <cell r="F32">
            <v>0</v>
          </cell>
          <cell r="G32">
            <v>0</v>
          </cell>
          <cell r="H32">
            <v>0</v>
          </cell>
          <cell r="I32">
            <v>0</v>
          </cell>
          <cell r="J32">
            <v>0</v>
          </cell>
          <cell r="K32">
            <v>0</v>
          </cell>
          <cell r="L32">
            <v>0</v>
          </cell>
        </row>
        <row r="33">
          <cell r="A33">
            <v>28</v>
          </cell>
          <cell r="B33">
            <v>0</v>
          </cell>
          <cell r="C33">
            <v>0</v>
          </cell>
          <cell r="D33">
            <v>0</v>
          </cell>
          <cell r="E33">
            <v>0</v>
          </cell>
          <cell r="F33">
            <v>0</v>
          </cell>
          <cell r="G33">
            <v>0</v>
          </cell>
          <cell r="H33">
            <v>0</v>
          </cell>
          <cell r="I33">
            <v>0</v>
          </cell>
          <cell r="J33">
            <v>0</v>
          </cell>
          <cell r="K33">
            <v>0</v>
          </cell>
          <cell r="L33">
            <v>0</v>
          </cell>
        </row>
        <row r="34">
          <cell r="A34">
            <v>29</v>
          </cell>
          <cell r="B34">
            <v>0</v>
          </cell>
          <cell r="C34">
            <v>0</v>
          </cell>
          <cell r="D34">
            <v>0</v>
          </cell>
          <cell r="E34">
            <v>0</v>
          </cell>
          <cell r="F34">
            <v>0</v>
          </cell>
          <cell r="G34">
            <v>0</v>
          </cell>
          <cell r="H34">
            <v>0</v>
          </cell>
          <cell r="I34">
            <v>0</v>
          </cell>
          <cell r="J34">
            <v>0</v>
          </cell>
          <cell r="K34">
            <v>0</v>
          </cell>
          <cell r="L34">
            <v>0</v>
          </cell>
        </row>
        <row r="35">
          <cell r="A35">
            <v>30</v>
          </cell>
          <cell r="B35">
            <v>0</v>
          </cell>
          <cell r="C35">
            <v>0</v>
          </cell>
          <cell r="D35">
            <v>0</v>
          </cell>
          <cell r="E35">
            <v>0</v>
          </cell>
          <cell r="F35">
            <v>0</v>
          </cell>
          <cell r="G35">
            <v>0</v>
          </cell>
          <cell r="H35">
            <v>0</v>
          </cell>
          <cell r="I35">
            <v>0</v>
          </cell>
          <cell r="J35">
            <v>0</v>
          </cell>
          <cell r="K35">
            <v>0</v>
          </cell>
          <cell r="L35">
            <v>0</v>
          </cell>
        </row>
        <row r="36">
          <cell r="A36">
            <v>31</v>
          </cell>
          <cell r="B36">
            <v>0</v>
          </cell>
          <cell r="C36">
            <v>0</v>
          </cell>
          <cell r="D36">
            <v>0</v>
          </cell>
          <cell r="E36">
            <v>0</v>
          </cell>
          <cell r="F36">
            <v>0</v>
          </cell>
          <cell r="G36">
            <v>0</v>
          </cell>
          <cell r="H36">
            <v>0</v>
          </cell>
          <cell r="I36">
            <v>0</v>
          </cell>
          <cell r="J36">
            <v>0</v>
          </cell>
          <cell r="K36">
            <v>0</v>
          </cell>
          <cell r="L36">
            <v>0</v>
          </cell>
        </row>
        <row r="37">
          <cell r="A37">
            <v>32</v>
          </cell>
          <cell r="B37">
            <v>0</v>
          </cell>
          <cell r="C37">
            <v>0</v>
          </cell>
          <cell r="D37">
            <v>0</v>
          </cell>
          <cell r="E37">
            <v>0</v>
          </cell>
          <cell r="F37">
            <v>0</v>
          </cell>
          <cell r="G37">
            <v>0</v>
          </cell>
          <cell r="H37">
            <v>0</v>
          </cell>
          <cell r="I37">
            <v>0</v>
          </cell>
          <cell r="J37">
            <v>0</v>
          </cell>
          <cell r="K37">
            <v>0</v>
          </cell>
          <cell r="L37">
            <v>0</v>
          </cell>
        </row>
        <row r="38">
          <cell r="A38">
            <v>33</v>
          </cell>
          <cell r="B38">
            <v>0</v>
          </cell>
          <cell r="C38">
            <v>0</v>
          </cell>
          <cell r="D38">
            <v>0</v>
          </cell>
          <cell r="E38">
            <v>0</v>
          </cell>
          <cell r="F38">
            <v>0</v>
          </cell>
          <cell r="G38">
            <v>0</v>
          </cell>
          <cell r="H38">
            <v>0</v>
          </cell>
          <cell r="I38">
            <v>0</v>
          </cell>
          <cell r="J38">
            <v>0</v>
          </cell>
          <cell r="K38">
            <v>0</v>
          </cell>
          <cell r="L38">
            <v>0</v>
          </cell>
        </row>
        <row r="39">
          <cell r="A39">
            <v>34</v>
          </cell>
          <cell r="B39">
            <v>0</v>
          </cell>
          <cell r="C39">
            <v>0</v>
          </cell>
          <cell r="D39">
            <v>0</v>
          </cell>
          <cell r="E39">
            <v>0</v>
          </cell>
          <cell r="F39">
            <v>0</v>
          </cell>
          <cell r="G39">
            <v>0</v>
          </cell>
          <cell r="H39">
            <v>0</v>
          </cell>
          <cell r="I39">
            <v>0</v>
          </cell>
          <cell r="J39">
            <v>0</v>
          </cell>
          <cell r="K39">
            <v>0</v>
          </cell>
          <cell r="L39">
            <v>0</v>
          </cell>
        </row>
        <row r="40">
          <cell r="A40">
            <v>35</v>
          </cell>
          <cell r="B40">
            <v>0</v>
          </cell>
          <cell r="C40">
            <v>0</v>
          </cell>
          <cell r="D40">
            <v>0</v>
          </cell>
          <cell r="E40">
            <v>0</v>
          </cell>
          <cell r="F40">
            <v>0</v>
          </cell>
          <cell r="G40">
            <v>0</v>
          </cell>
          <cell r="H40">
            <v>0</v>
          </cell>
          <cell r="I40">
            <v>0</v>
          </cell>
          <cell r="J40">
            <v>0</v>
          </cell>
          <cell r="K40">
            <v>0</v>
          </cell>
          <cell r="L40">
            <v>0</v>
          </cell>
        </row>
        <row r="41">
          <cell r="A41">
            <v>36</v>
          </cell>
          <cell r="B41">
            <v>0</v>
          </cell>
          <cell r="C41">
            <v>0</v>
          </cell>
          <cell r="D41">
            <v>0</v>
          </cell>
          <cell r="E41">
            <v>0</v>
          </cell>
          <cell r="F41">
            <v>0</v>
          </cell>
          <cell r="G41">
            <v>0</v>
          </cell>
          <cell r="H41">
            <v>0</v>
          </cell>
          <cell r="I41">
            <v>0</v>
          </cell>
          <cell r="J41">
            <v>0</v>
          </cell>
          <cell r="K41">
            <v>0</v>
          </cell>
          <cell r="L41">
            <v>0</v>
          </cell>
        </row>
        <row r="42">
          <cell r="A42">
            <v>37</v>
          </cell>
          <cell r="B42">
            <v>0</v>
          </cell>
          <cell r="C42">
            <v>0</v>
          </cell>
          <cell r="D42">
            <v>0</v>
          </cell>
          <cell r="E42">
            <v>0</v>
          </cell>
          <cell r="F42">
            <v>0</v>
          </cell>
          <cell r="G42">
            <v>0</v>
          </cell>
          <cell r="H42">
            <v>0</v>
          </cell>
          <cell r="I42">
            <v>0</v>
          </cell>
          <cell r="J42">
            <v>0</v>
          </cell>
          <cell r="K42">
            <v>0</v>
          </cell>
          <cell r="L42">
            <v>0</v>
          </cell>
        </row>
        <row r="43">
          <cell r="A43">
            <v>38</v>
          </cell>
          <cell r="B43">
            <v>0</v>
          </cell>
          <cell r="C43">
            <v>0</v>
          </cell>
          <cell r="D43">
            <v>0</v>
          </cell>
          <cell r="E43">
            <v>0</v>
          </cell>
          <cell r="F43">
            <v>0</v>
          </cell>
          <cell r="G43">
            <v>0</v>
          </cell>
          <cell r="H43">
            <v>0</v>
          </cell>
          <cell r="I43">
            <v>0</v>
          </cell>
          <cell r="J43">
            <v>0</v>
          </cell>
          <cell r="K43">
            <v>0</v>
          </cell>
          <cell r="L43">
            <v>0</v>
          </cell>
        </row>
        <row r="44">
          <cell r="A44">
            <v>39</v>
          </cell>
          <cell r="B44">
            <v>0</v>
          </cell>
          <cell r="C44">
            <v>0</v>
          </cell>
          <cell r="D44">
            <v>0</v>
          </cell>
          <cell r="E44">
            <v>0</v>
          </cell>
          <cell r="F44">
            <v>0</v>
          </cell>
          <cell r="G44">
            <v>0</v>
          </cell>
          <cell r="H44">
            <v>0</v>
          </cell>
          <cell r="I44">
            <v>0</v>
          </cell>
          <cell r="J44">
            <v>0</v>
          </cell>
          <cell r="K44">
            <v>0</v>
          </cell>
          <cell r="L44">
            <v>0</v>
          </cell>
        </row>
        <row r="45">
          <cell r="A45">
            <v>40</v>
          </cell>
          <cell r="B45">
            <v>0</v>
          </cell>
          <cell r="C45">
            <v>0</v>
          </cell>
          <cell r="D45">
            <v>0</v>
          </cell>
          <cell r="E45">
            <v>0</v>
          </cell>
          <cell r="F45">
            <v>0</v>
          </cell>
          <cell r="G45">
            <v>0</v>
          </cell>
          <cell r="H45">
            <v>0</v>
          </cell>
          <cell r="I45">
            <v>0</v>
          </cell>
          <cell r="J45">
            <v>0</v>
          </cell>
          <cell r="K45">
            <v>0</v>
          </cell>
          <cell r="L45">
            <v>0</v>
          </cell>
        </row>
        <row r="46">
          <cell r="A46">
            <v>41</v>
          </cell>
          <cell r="B46">
            <v>0</v>
          </cell>
          <cell r="C46">
            <v>0</v>
          </cell>
          <cell r="D46">
            <v>0</v>
          </cell>
          <cell r="E46">
            <v>0</v>
          </cell>
          <cell r="F46">
            <v>0</v>
          </cell>
          <cell r="G46">
            <v>0</v>
          </cell>
          <cell r="H46">
            <v>0</v>
          </cell>
          <cell r="I46">
            <v>0</v>
          </cell>
          <cell r="J46">
            <v>0</v>
          </cell>
          <cell r="K46">
            <v>0</v>
          </cell>
          <cell r="L46">
            <v>0</v>
          </cell>
        </row>
        <row r="47">
          <cell r="A47">
            <v>42</v>
          </cell>
          <cell r="B47">
            <v>0</v>
          </cell>
          <cell r="C47">
            <v>0</v>
          </cell>
          <cell r="D47">
            <v>0</v>
          </cell>
          <cell r="E47">
            <v>0</v>
          </cell>
          <cell r="F47">
            <v>0</v>
          </cell>
          <cell r="G47">
            <v>0</v>
          </cell>
          <cell r="H47">
            <v>0</v>
          </cell>
          <cell r="I47">
            <v>0</v>
          </cell>
          <cell r="J47">
            <v>0</v>
          </cell>
          <cell r="K47">
            <v>0</v>
          </cell>
          <cell r="L47">
            <v>0</v>
          </cell>
        </row>
        <row r="48">
          <cell r="A48">
            <v>43</v>
          </cell>
          <cell r="B48">
            <v>0</v>
          </cell>
          <cell r="C48">
            <v>0</v>
          </cell>
          <cell r="D48">
            <v>0</v>
          </cell>
          <cell r="E48">
            <v>0</v>
          </cell>
          <cell r="F48">
            <v>0</v>
          </cell>
          <cell r="G48">
            <v>0</v>
          </cell>
          <cell r="H48">
            <v>0</v>
          </cell>
          <cell r="I48">
            <v>0</v>
          </cell>
          <cell r="J48">
            <v>0</v>
          </cell>
          <cell r="K48">
            <v>0</v>
          </cell>
          <cell r="L48">
            <v>0</v>
          </cell>
        </row>
        <row r="49">
          <cell r="A49">
            <v>44</v>
          </cell>
          <cell r="B49">
            <v>0</v>
          </cell>
          <cell r="C49">
            <v>0</v>
          </cell>
          <cell r="D49">
            <v>0</v>
          </cell>
          <cell r="E49">
            <v>0</v>
          </cell>
          <cell r="F49">
            <v>0</v>
          </cell>
          <cell r="G49">
            <v>0</v>
          </cell>
          <cell r="H49">
            <v>0</v>
          </cell>
          <cell r="I49">
            <v>0</v>
          </cell>
          <cell r="J49">
            <v>0</v>
          </cell>
          <cell r="K49">
            <v>0</v>
          </cell>
          <cell r="L49">
            <v>0</v>
          </cell>
        </row>
        <row r="50">
          <cell r="A50">
            <v>45</v>
          </cell>
          <cell r="B50">
            <v>0</v>
          </cell>
          <cell r="C50">
            <v>0</v>
          </cell>
          <cell r="D50">
            <v>0</v>
          </cell>
          <cell r="E50">
            <v>0</v>
          </cell>
          <cell r="F50">
            <v>0</v>
          </cell>
          <cell r="G50">
            <v>0</v>
          </cell>
          <cell r="H50">
            <v>0</v>
          </cell>
          <cell r="I50">
            <v>0</v>
          </cell>
          <cell r="J50">
            <v>0</v>
          </cell>
          <cell r="K50">
            <v>0</v>
          </cell>
          <cell r="L50">
            <v>0</v>
          </cell>
        </row>
        <row r="51">
          <cell r="A51">
            <v>46</v>
          </cell>
          <cell r="B51">
            <v>0</v>
          </cell>
          <cell r="C51">
            <v>0</v>
          </cell>
          <cell r="D51">
            <v>0</v>
          </cell>
          <cell r="E51">
            <v>0</v>
          </cell>
          <cell r="F51">
            <v>0</v>
          </cell>
          <cell r="G51">
            <v>0</v>
          </cell>
          <cell r="H51">
            <v>0</v>
          </cell>
          <cell r="I51">
            <v>0</v>
          </cell>
          <cell r="J51">
            <v>0</v>
          </cell>
          <cell r="K51">
            <v>0</v>
          </cell>
          <cell r="L51">
            <v>0</v>
          </cell>
        </row>
        <row r="52">
          <cell r="A52">
            <v>47</v>
          </cell>
          <cell r="B52">
            <v>0</v>
          </cell>
          <cell r="C52">
            <v>0</v>
          </cell>
          <cell r="D52">
            <v>0</v>
          </cell>
          <cell r="E52">
            <v>0</v>
          </cell>
          <cell r="F52">
            <v>0</v>
          </cell>
          <cell r="G52">
            <v>0</v>
          </cell>
          <cell r="H52">
            <v>0</v>
          </cell>
          <cell r="I52">
            <v>0</v>
          </cell>
          <cell r="J52">
            <v>0</v>
          </cell>
          <cell r="K52">
            <v>0</v>
          </cell>
          <cell r="L52">
            <v>0</v>
          </cell>
        </row>
        <row r="53">
          <cell r="A53">
            <v>48</v>
          </cell>
          <cell r="B53">
            <v>0</v>
          </cell>
          <cell r="C53">
            <v>0</v>
          </cell>
          <cell r="D53">
            <v>0</v>
          </cell>
          <cell r="E53">
            <v>0</v>
          </cell>
          <cell r="F53">
            <v>0</v>
          </cell>
          <cell r="G53">
            <v>0</v>
          </cell>
          <cell r="H53">
            <v>0</v>
          </cell>
          <cell r="I53">
            <v>0</v>
          </cell>
          <cell r="J53">
            <v>0</v>
          </cell>
          <cell r="K53">
            <v>0</v>
          </cell>
          <cell r="L53">
            <v>0</v>
          </cell>
        </row>
        <row r="54">
          <cell r="A54">
            <v>49</v>
          </cell>
          <cell r="B54">
            <v>0</v>
          </cell>
          <cell r="C54">
            <v>0</v>
          </cell>
          <cell r="D54">
            <v>0</v>
          </cell>
          <cell r="E54">
            <v>0</v>
          </cell>
          <cell r="F54">
            <v>0</v>
          </cell>
          <cell r="G54">
            <v>0</v>
          </cell>
          <cell r="H54">
            <v>0</v>
          </cell>
          <cell r="I54">
            <v>0</v>
          </cell>
          <cell r="J54">
            <v>0</v>
          </cell>
          <cell r="K54">
            <v>0</v>
          </cell>
          <cell r="L54">
            <v>0</v>
          </cell>
        </row>
        <row r="55">
          <cell r="A55">
            <v>50</v>
          </cell>
          <cell r="B55">
            <v>0</v>
          </cell>
          <cell r="C55">
            <v>0</v>
          </cell>
          <cell r="D55">
            <v>0</v>
          </cell>
          <cell r="E55">
            <v>0</v>
          </cell>
          <cell r="F55">
            <v>0</v>
          </cell>
          <cell r="G55">
            <v>0</v>
          </cell>
          <cell r="H55">
            <v>0</v>
          </cell>
          <cell r="I55">
            <v>0</v>
          </cell>
          <cell r="J55">
            <v>0</v>
          </cell>
          <cell r="K55">
            <v>0</v>
          </cell>
          <cell r="L55">
            <v>0</v>
          </cell>
        </row>
        <row r="56">
          <cell r="A56">
            <v>51</v>
          </cell>
          <cell r="B56">
            <v>0</v>
          </cell>
          <cell r="C56">
            <v>0</v>
          </cell>
          <cell r="D56">
            <v>0</v>
          </cell>
          <cell r="E56">
            <v>0</v>
          </cell>
          <cell r="F56">
            <v>0</v>
          </cell>
          <cell r="G56">
            <v>0</v>
          </cell>
          <cell r="H56">
            <v>0</v>
          </cell>
          <cell r="I56">
            <v>0</v>
          </cell>
          <cell r="J56">
            <v>0</v>
          </cell>
          <cell r="K56">
            <v>0</v>
          </cell>
          <cell r="L56">
            <v>0</v>
          </cell>
        </row>
        <row r="57">
          <cell r="A57">
            <v>52</v>
          </cell>
          <cell r="B57">
            <v>0</v>
          </cell>
          <cell r="C57">
            <v>0</v>
          </cell>
          <cell r="D57">
            <v>0</v>
          </cell>
          <cell r="E57">
            <v>0</v>
          </cell>
          <cell r="F57">
            <v>0</v>
          </cell>
          <cell r="G57">
            <v>0</v>
          </cell>
          <cell r="H57">
            <v>0</v>
          </cell>
          <cell r="I57">
            <v>0</v>
          </cell>
          <cell r="J57">
            <v>0</v>
          </cell>
          <cell r="K57">
            <v>0</v>
          </cell>
          <cell r="L57">
            <v>0</v>
          </cell>
        </row>
        <row r="58">
          <cell r="A58">
            <v>53</v>
          </cell>
          <cell r="B58">
            <v>0</v>
          </cell>
          <cell r="C58">
            <v>0</v>
          </cell>
          <cell r="D58">
            <v>0</v>
          </cell>
          <cell r="E58">
            <v>0</v>
          </cell>
          <cell r="F58">
            <v>0</v>
          </cell>
          <cell r="G58">
            <v>0</v>
          </cell>
          <cell r="H58">
            <v>0</v>
          </cell>
          <cell r="I58">
            <v>0</v>
          </cell>
          <cell r="J58">
            <v>0</v>
          </cell>
          <cell r="K58">
            <v>0</v>
          </cell>
          <cell r="L58">
            <v>0</v>
          </cell>
        </row>
        <row r="59">
          <cell r="A59">
            <v>54</v>
          </cell>
          <cell r="B59">
            <v>0</v>
          </cell>
          <cell r="C59">
            <v>0</v>
          </cell>
          <cell r="D59">
            <v>0</v>
          </cell>
          <cell r="E59">
            <v>0</v>
          </cell>
          <cell r="F59">
            <v>0</v>
          </cell>
          <cell r="G59">
            <v>0</v>
          </cell>
          <cell r="H59">
            <v>0</v>
          </cell>
          <cell r="I59">
            <v>0</v>
          </cell>
          <cell r="J59">
            <v>0</v>
          </cell>
          <cell r="K59">
            <v>0</v>
          </cell>
          <cell r="L59">
            <v>0</v>
          </cell>
        </row>
        <row r="60">
          <cell r="A60">
            <v>55</v>
          </cell>
          <cell r="B60">
            <v>0</v>
          </cell>
          <cell r="C60">
            <v>0</v>
          </cell>
          <cell r="D60">
            <v>0</v>
          </cell>
          <cell r="E60">
            <v>0</v>
          </cell>
          <cell r="F60">
            <v>0</v>
          </cell>
          <cell r="G60">
            <v>0</v>
          </cell>
          <cell r="H60">
            <v>0</v>
          </cell>
          <cell r="I60">
            <v>0</v>
          </cell>
          <cell r="J60">
            <v>0</v>
          </cell>
          <cell r="K60">
            <v>0</v>
          </cell>
          <cell r="L60">
            <v>0</v>
          </cell>
        </row>
        <row r="61">
          <cell r="A61">
            <v>56</v>
          </cell>
          <cell r="B61">
            <v>0</v>
          </cell>
          <cell r="C61">
            <v>0</v>
          </cell>
          <cell r="D61">
            <v>0</v>
          </cell>
          <cell r="E61">
            <v>0</v>
          </cell>
          <cell r="F61">
            <v>0</v>
          </cell>
          <cell r="G61">
            <v>0</v>
          </cell>
          <cell r="H61">
            <v>0</v>
          </cell>
          <cell r="I61">
            <v>0</v>
          </cell>
          <cell r="J61">
            <v>0</v>
          </cell>
          <cell r="K61">
            <v>0</v>
          </cell>
          <cell r="L61">
            <v>0</v>
          </cell>
        </row>
        <row r="62">
          <cell r="A62">
            <v>57</v>
          </cell>
          <cell r="B62">
            <v>0</v>
          </cell>
          <cell r="C62">
            <v>0</v>
          </cell>
          <cell r="D62">
            <v>0</v>
          </cell>
          <cell r="E62">
            <v>0</v>
          </cell>
          <cell r="F62">
            <v>0</v>
          </cell>
          <cell r="G62">
            <v>0</v>
          </cell>
          <cell r="H62">
            <v>0</v>
          </cell>
          <cell r="I62">
            <v>0</v>
          </cell>
          <cell r="J62">
            <v>0</v>
          </cell>
          <cell r="K62">
            <v>0</v>
          </cell>
          <cell r="L62">
            <v>0</v>
          </cell>
        </row>
        <row r="63">
          <cell r="A63">
            <v>58</v>
          </cell>
          <cell r="B63">
            <v>0</v>
          </cell>
          <cell r="C63">
            <v>0</v>
          </cell>
          <cell r="D63">
            <v>0</v>
          </cell>
          <cell r="E63">
            <v>0</v>
          </cell>
          <cell r="F63">
            <v>0</v>
          </cell>
          <cell r="G63">
            <v>0</v>
          </cell>
          <cell r="H63">
            <v>0</v>
          </cell>
          <cell r="I63">
            <v>0</v>
          </cell>
          <cell r="J63">
            <v>0</v>
          </cell>
          <cell r="K63">
            <v>0</v>
          </cell>
          <cell r="L63">
            <v>0</v>
          </cell>
        </row>
        <row r="64">
          <cell r="A64">
            <v>59</v>
          </cell>
          <cell r="B64">
            <v>0</v>
          </cell>
          <cell r="C64">
            <v>0</v>
          </cell>
          <cell r="D64">
            <v>0</v>
          </cell>
          <cell r="E64">
            <v>0</v>
          </cell>
          <cell r="F64">
            <v>0</v>
          </cell>
          <cell r="G64">
            <v>0</v>
          </cell>
          <cell r="H64">
            <v>0</v>
          </cell>
          <cell r="I64">
            <v>0</v>
          </cell>
          <cell r="J64">
            <v>0</v>
          </cell>
          <cell r="K64">
            <v>0</v>
          </cell>
          <cell r="L64">
            <v>0</v>
          </cell>
        </row>
        <row r="65">
          <cell r="A65">
            <v>60</v>
          </cell>
          <cell r="B65">
            <v>0</v>
          </cell>
          <cell r="C65">
            <v>0</v>
          </cell>
          <cell r="D65">
            <v>0</v>
          </cell>
          <cell r="E65">
            <v>0</v>
          </cell>
          <cell r="F65">
            <v>0</v>
          </cell>
          <cell r="G65">
            <v>0</v>
          </cell>
          <cell r="H65">
            <v>0</v>
          </cell>
          <cell r="I65">
            <v>0</v>
          </cell>
          <cell r="J65">
            <v>0</v>
          </cell>
          <cell r="K65">
            <v>0</v>
          </cell>
          <cell r="L65">
            <v>0</v>
          </cell>
        </row>
      </sheetData>
      <sheetData sheetId="87">
        <row r="11">
          <cell r="I11">
            <v>1</v>
          </cell>
        </row>
      </sheetData>
      <sheetData sheetId="88">
        <row r="7">
          <cell r="A7">
            <v>1</v>
          </cell>
          <cell r="B7" t="str">
            <v>1. Memahami penggunaan teknologi informasi dan komunikasi, dan prospeknya di masa mendatang</v>
          </cell>
          <cell r="C7" t="str">
            <v>1. 1. Mengidentifikasi berbagai peralatan teknologi informasi dan komunikasi</v>
          </cell>
          <cell r="D7" t="str">
            <v>Peralatan teknologi informasi dan komunikasi</v>
          </cell>
          <cell r="E7" t="str">
            <v> Mengidentifikasi peralatan teknologi informasi dan komunikasi di berbagai bidang dengan cermat dan berhati-hati Menjelaskan fungsi berbagai peralatan teknologi informasi dan komunikasi dengan berfikir logis</v>
          </cell>
          <cell r="F7" t="str">
            <v>Buku Paket &amp; Perangkat TIK (komputer, telepon/ hand-phone, faximail, multi media dll.),buku paket, lembar kerja</v>
          </cell>
          <cell r="G7" t="str">
            <v>Apakah yang dimaksud dengan komputer, jelaskan !</v>
          </cell>
          <cell r="H7" t="str">
            <v>Secara Bahasa Komputer berasal dari Bahasa Inggris, yakni To Compute, atau Bahasa Latin "Computare. Sedangkan secara istilah komputer adalah alat yang digunakan untuk menginput, memproses, menyimpan dan mengoutputkan sebuat data, agar lebih tertata rapi</v>
          </cell>
        </row>
        <row r="8">
          <cell r="A8">
            <v>2</v>
          </cell>
          <cell r="B8">
            <v>0</v>
          </cell>
          <cell r="C8">
            <v>0</v>
          </cell>
          <cell r="D8">
            <v>0</v>
          </cell>
          <cell r="E8">
            <v>0</v>
          </cell>
          <cell r="F8">
            <v>0</v>
          </cell>
          <cell r="G8">
            <v>0</v>
          </cell>
          <cell r="H8">
            <v>0</v>
          </cell>
        </row>
        <row r="9">
          <cell r="A9">
            <v>3</v>
          </cell>
          <cell r="B9">
            <v>0</v>
          </cell>
          <cell r="C9">
            <v>0</v>
          </cell>
          <cell r="D9">
            <v>0</v>
          </cell>
          <cell r="E9">
            <v>0</v>
          </cell>
          <cell r="F9">
            <v>0</v>
          </cell>
          <cell r="G9">
            <v>0</v>
          </cell>
          <cell r="H9">
            <v>0</v>
          </cell>
        </row>
        <row r="10">
          <cell r="A10">
            <v>4</v>
          </cell>
          <cell r="B10">
            <v>0</v>
          </cell>
          <cell r="C10">
            <v>0</v>
          </cell>
          <cell r="D10">
            <v>0</v>
          </cell>
          <cell r="E10">
            <v>0</v>
          </cell>
          <cell r="F10">
            <v>0</v>
          </cell>
          <cell r="G10">
            <v>0</v>
          </cell>
          <cell r="H10">
            <v>0</v>
          </cell>
        </row>
        <row r="11">
          <cell r="A11">
            <v>5</v>
          </cell>
          <cell r="B11">
            <v>0</v>
          </cell>
          <cell r="C11">
            <v>0</v>
          </cell>
          <cell r="D11">
            <v>0</v>
          </cell>
          <cell r="E11">
            <v>0</v>
          </cell>
          <cell r="F11">
            <v>0</v>
          </cell>
          <cell r="G11">
            <v>0</v>
          </cell>
          <cell r="H11">
            <v>0</v>
          </cell>
        </row>
        <row r="12">
          <cell r="A12">
            <v>6</v>
          </cell>
          <cell r="B12">
            <v>0</v>
          </cell>
          <cell r="C12">
            <v>0</v>
          </cell>
          <cell r="D12">
            <v>0</v>
          </cell>
          <cell r="E12">
            <v>0</v>
          </cell>
          <cell r="F12">
            <v>0</v>
          </cell>
          <cell r="G12">
            <v>0</v>
          </cell>
          <cell r="H12">
            <v>0</v>
          </cell>
        </row>
        <row r="13">
          <cell r="A13">
            <v>7</v>
          </cell>
          <cell r="B13">
            <v>0</v>
          </cell>
          <cell r="C13">
            <v>0</v>
          </cell>
          <cell r="D13">
            <v>0</v>
          </cell>
          <cell r="E13">
            <v>0</v>
          </cell>
          <cell r="F13">
            <v>0</v>
          </cell>
          <cell r="G13">
            <v>0</v>
          </cell>
          <cell r="H13">
            <v>0</v>
          </cell>
        </row>
        <row r="14">
          <cell r="A14">
            <v>8</v>
          </cell>
          <cell r="B14">
            <v>0</v>
          </cell>
          <cell r="C14">
            <v>0</v>
          </cell>
          <cell r="D14">
            <v>0</v>
          </cell>
          <cell r="E14">
            <v>0</v>
          </cell>
          <cell r="F14">
            <v>0</v>
          </cell>
          <cell r="G14">
            <v>0</v>
          </cell>
          <cell r="H14">
            <v>0</v>
          </cell>
        </row>
        <row r="15">
          <cell r="A15">
            <v>9</v>
          </cell>
          <cell r="B15">
            <v>0</v>
          </cell>
          <cell r="C15">
            <v>0</v>
          </cell>
          <cell r="D15">
            <v>0</v>
          </cell>
          <cell r="E15">
            <v>0</v>
          </cell>
          <cell r="F15">
            <v>0</v>
          </cell>
          <cell r="G15">
            <v>0</v>
          </cell>
          <cell r="H15">
            <v>0</v>
          </cell>
        </row>
        <row r="16">
          <cell r="A16">
            <v>10</v>
          </cell>
          <cell r="B16">
            <v>0</v>
          </cell>
          <cell r="C16">
            <v>0</v>
          </cell>
          <cell r="D16">
            <v>0</v>
          </cell>
          <cell r="E16">
            <v>0</v>
          </cell>
          <cell r="F16">
            <v>0</v>
          </cell>
          <cell r="G16">
            <v>0</v>
          </cell>
          <cell r="H16">
            <v>0</v>
          </cell>
        </row>
        <row r="17">
          <cell r="A17">
            <v>11</v>
          </cell>
          <cell r="B17">
            <v>0</v>
          </cell>
          <cell r="C17">
            <v>0</v>
          </cell>
          <cell r="D17">
            <v>0</v>
          </cell>
          <cell r="E17">
            <v>0</v>
          </cell>
          <cell r="F17">
            <v>0</v>
          </cell>
          <cell r="G17">
            <v>0</v>
          </cell>
          <cell r="H17">
            <v>0</v>
          </cell>
        </row>
        <row r="18">
          <cell r="A18">
            <v>12</v>
          </cell>
          <cell r="B18">
            <v>0</v>
          </cell>
          <cell r="C18">
            <v>0</v>
          </cell>
          <cell r="D18">
            <v>0</v>
          </cell>
          <cell r="E18">
            <v>0</v>
          </cell>
          <cell r="F18">
            <v>0</v>
          </cell>
          <cell r="G18">
            <v>0</v>
          </cell>
          <cell r="H18">
            <v>0</v>
          </cell>
        </row>
        <row r="19">
          <cell r="A19">
            <v>13</v>
          </cell>
          <cell r="B19">
            <v>0</v>
          </cell>
          <cell r="C19">
            <v>0</v>
          </cell>
          <cell r="D19">
            <v>0</v>
          </cell>
          <cell r="E19">
            <v>0</v>
          </cell>
          <cell r="F19">
            <v>0</v>
          </cell>
          <cell r="G19">
            <v>0</v>
          </cell>
          <cell r="H19">
            <v>0</v>
          </cell>
        </row>
        <row r="20">
          <cell r="A20">
            <v>14</v>
          </cell>
          <cell r="B20">
            <v>0</v>
          </cell>
          <cell r="C20">
            <v>0</v>
          </cell>
          <cell r="D20">
            <v>0</v>
          </cell>
          <cell r="E20">
            <v>0</v>
          </cell>
          <cell r="F20">
            <v>0</v>
          </cell>
          <cell r="G20">
            <v>0</v>
          </cell>
          <cell r="H20">
            <v>0</v>
          </cell>
        </row>
        <row r="21">
          <cell r="A21">
            <v>15</v>
          </cell>
          <cell r="B21">
            <v>0</v>
          </cell>
          <cell r="C21">
            <v>0</v>
          </cell>
          <cell r="D21">
            <v>0</v>
          </cell>
          <cell r="E21">
            <v>0</v>
          </cell>
          <cell r="F21">
            <v>0</v>
          </cell>
          <cell r="G21">
            <v>0</v>
          </cell>
          <cell r="H21">
            <v>0</v>
          </cell>
        </row>
        <row r="22">
          <cell r="A22">
            <v>16</v>
          </cell>
          <cell r="B22">
            <v>0</v>
          </cell>
          <cell r="C22">
            <v>0</v>
          </cell>
          <cell r="D22">
            <v>0</v>
          </cell>
          <cell r="E22">
            <v>0</v>
          </cell>
          <cell r="F22">
            <v>0</v>
          </cell>
          <cell r="G22">
            <v>0</v>
          </cell>
          <cell r="H22">
            <v>0</v>
          </cell>
        </row>
        <row r="23">
          <cell r="A23">
            <v>17</v>
          </cell>
          <cell r="B23">
            <v>0</v>
          </cell>
          <cell r="C23">
            <v>0</v>
          </cell>
          <cell r="D23">
            <v>0</v>
          </cell>
          <cell r="E23">
            <v>0</v>
          </cell>
          <cell r="F23">
            <v>0</v>
          </cell>
          <cell r="G23">
            <v>0</v>
          </cell>
          <cell r="H23">
            <v>0</v>
          </cell>
        </row>
        <row r="24">
          <cell r="A24">
            <v>18</v>
          </cell>
          <cell r="B24">
            <v>0</v>
          </cell>
          <cell r="C24">
            <v>0</v>
          </cell>
          <cell r="D24">
            <v>0</v>
          </cell>
          <cell r="E24">
            <v>0</v>
          </cell>
          <cell r="F24">
            <v>0</v>
          </cell>
          <cell r="G24">
            <v>0</v>
          </cell>
          <cell r="H24">
            <v>0</v>
          </cell>
        </row>
        <row r="25">
          <cell r="A25">
            <v>19</v>
          </cell>
          <cell r="B25">
            <v>0</v>
          </cell>
          <cell r="C25">
            <v>0</v>
          </cell>
          <cell r="D25">
            <v>0</v>
          </cell>
          <cell r="E25">
            <v>0</v>
          </cell>
          <cell r="F25">
            <v>0</v>
          </cell>
          <cell r="G25">
            <v>0</v>
          </cell>
          <cell r="H25">
            <v>0</v>
          </cell>
        </row>
        <row r="26">
          <cell r="A26">
            <v>20</v>
          </cell>
          <cell r="B26">
            <v>0</v>
          </cell>
          <cell r="C26">
            <v>0</v>
          </cell>
          <cell r="D26">
            <v>0</v>
          </cell>
          <cell r="E26">
            <v>0</v>
          </cell>
          <cell r="F26">
            <v>0</v>
          </cell>
          <cell r="G26">
            <v>0</v>
          </cell>
          <cell r="H26">
            <v>0</v>
          </cell>
        </row>
      </sheetData>
      <sheetData sheetId="89"/>
      <sheetData sheetId="90"/>
      <sheetData sheetId="91"/>
      <sheetData sheetId="92">
        <row r="1">
          <cell r="W1" t="str">
            <v xml:space="preserve"> 1-A</v>
          </cell>
          <cell r="X1">
            <v>36</v>
          </cell>
        </row>
        <row r="2">
          <cell r="W2" t="str">
            <v xml:space="preserve"> 1-B</v>
          </cell>
          <cell r="X2">
            <v>35</v>
          </cell>
        </row>
        <row r="3">
          <cell r="W3" t="str">
            <v xml:space="preserve"> 1-C</v>
          </cell>
          <cell r="X3">
            <v>0</v>
          </cell>
        </row>
        <row r="4">
          <cell r="W4" t="str">
            <v xml:space="preserve"> 1-D</v>
          </cell>
          <cell r="X4">
            <v>0</v>
          </cell>
        </row>
        <row r="5">
          <cell r="W5" t="str">
            <v xml:space="preserve"> 1-E</v>
          </cell>
          <cell r="X5">
            <v>0</v>
          </cell>
        </row>
        <row r="6">
          <cell r="W6" t="str">
            <v xml:space="preserve"> 1-F</v>
          </cell>
          <cell r="X6">
            <v>0</v>
          </cell>
        </row>
        <row r="7">
          <cell r="W7" t="str">
            <v xml:space="preserve"> 1-G</v>
          </cell>
          <cell r="X7">
            <v>0</v>
          </cell>
        </row>
        <row r="8">
          <cell r="W8" t="str">
            <v xml:space="preserve"> 1-H</v>
          </cell>
          <cell r="X8">
            <v>0</v>
          </cell>
        </row>
        <row r="14">
          <cell r="AB14" t="str">
            <v xml:space="preserve"> 1-A</v>
          </cell>
          <cell r="AC14" t="str">
            <v xml:space="preserve"> 1-B</v>
          </cell>
          <cell r="AD14" t="str">
            <v xml:space="preserve"> 1-C</v>
          </cell>
          <cell r="AE14" t="str">
            <v xml:space="preserve"> 1-D</v>
          </cell>
          <cell r="AF14" t="str">
            <v xml:space="preserve"> 1-E</v>
          </cell>
          <cell r="AG14" t="str">
            <v xml:space="preserve"> 1-F</v>
          </cell>
          <cell r="AH14" t="str">
            <v xml:space="preserve"> 1-G</v>
          </cell>
          <cell r="AI14" t="str">
            <v xml:space="preserve"> 1-H</v>
          </cell>
        </row>
        <row r="15">
          <cell r="AB15">
            <v>74.772222222222211</v>
          </cell>
          <cell r="AC15" t="str">
            <v/>
          </cell>
          <cell r="AD15" t="str">
            <v/>
          </cell>
          <cell r="AE15" t="str">
            <v/>
          </cell>
          <cell r="AF15" t="str">
            <v/>
          </cell>
          <cell r="AG15" t="str">
            <v/>
          </cell>
          <cell r="AH15" t="str">
            <v/>
          </cell>
          <cell r="AI15" t="str">
            <v/>
          </cell>
        </row>
      </sheetData>
      <sheetData sheetId="93"/>
      <sheetData sheetId="94"/>
      <sheetData sheetId="95"/>
      <sheetData sheetId="96"/>
      <sheetData sheetId="97"/>
      <sheetData sheetId="98"/>
      <sheetData sheetId="9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
      <sheetName val="conv"/>
      <sheetName val="data"/>
      <sheetName val="DATA MC"/>
      <sheetName val="NILAI MC"/>
      <sheetName val="analisi MC"/>
      <sheetName val="PROSES MC"/>
      <sheetName val="GRFIK MC"/>
      <sheetName val="DATA UR"/>
      <sheetName val="Proses UR"/>
      <sheetName val="Analisis UR"/>
      <sheetName val="NILAI UR"/>
      <sheetName val="DIAGRAM UR"/>
      <sheetName val="Nil Gab"/>
      <sheetName val="Remed"/>
      <sheetName val="Perbaikan"/>
      <sheetName val="Saran"/>
      <sheetName val="dasek"/>
      <sheetName val="dagur"/>
      <sheetName val="sik1"/>
      <sheetName val="sik2"/>
      <sheetName val="sik3"/>
      <sheetName val="sik4"/>
      <sheetName val="sik5"/>
      <sheetName val="sik6"/>
      <sheetName val="sik7"/>
      <sheetName val="sik8"/>
      <sheetName val="rek1"/>
      <sheetName val="rek2"/>
      <sheetName val="rek3"/>
      <sheetName val="rek4"/>
      <sheetName val="rek5"/>
      <sheetName val="rek6"/>
      <sheetName val="rek7"/>
      <sheetName val="rek8"/>
      <sheetName val="ket1"/>
      <sheetName val="ket2"/>
      <sheetName val="ket3"/>
      <sheetName val="ket4"/>
      <sheetName val="ket5"/>
      <sheetName val="ket6"/>
      <sheetName val="ket7"/>
      <sheetName val="ket8"/>
      <sheetName val="peng1"/>
      <sheetName val="peng2"/>
      <sheetName val="peng3"/>
      <sheetName val="peng4"/>
      <sheetName val="peng5"/>
      <sheetName val="peng6"/>
      <sheetName val="peng7"/>
      <sheetName val="peng8"/>
      <sheetName val="Sheet1"/>
      <sheetName val="dasiUt"/>
      <sheetName val="jur1"/>
      <sheetName val="jur2"/>
      <sheetName val="jur3"/>
      <sheetName val="jur4"/>
      <sheetName val="jur5"/>
      <sheetName val="jur6"/>
      <sheetName val="jur7"/>
      <sheetName val="jur8"/>
      <sheetName val="ab1"/>
      <sheetName val="ab2"/>
      <sheetName val="ab3"/>
      <sheetName val="ab4"/>
      <sheetName val="ab5"/>
      <sheetName val="ab6"/>
      <sheetName val="ab7"/>
      <sheetName val="ab8"/>
      <sheetName val="skl"/>
      <sheetName val="ki-kd"/>
      <sheetName val="kkm"/>
      <sheetName val="kaldik"/>
      <sheetName val="me"/>
      <sheetName val="jadNgajar"/>
      <sheetName val="prota"/>
      <sheetName val="Buku"/>
      <sheetName val="EtikGuru"/>
      <sheetName val="IkrarGuru"/>
      <sheetName val="prosem"/>
      <sheetName val="Nil"/>
      <sheetName val="Pembiasaan"/>
      <sheetName val="Sila_Rpp"/>
      <sheetName val="analisis HU"/>
      <sheetName val="MenuKis"/>
      <sheetName val="DataKis"/>
      <sheetName val="database"/>
      <sheetName val="KartuPG"/>
      <sheetName val="RSoalEs"/>
      <sheetName val="Cover"/>
      <sheetName val="kartuESy"/>
      <sheetName val="Tatib"/>
      <sheetName val="DS"/>
      <sheetName val="EvDiri"/>
      <sheetName val="TindakL"/>
      <sheetName val="cov"/>
      <sheetName val="cov1"/>
      <sheetName val="admG"/>
      <sheetName val="Menut"/>
      <sheetName val="peringat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4">
          <cell r="B4" t="str">
            <v xml:space="preserve"> 1-A</v>
          </cell>
          <cell r="C4" t="str">
            <v xml:space="preserve"> 1-B</v>
          </cell>
          <cell r="D4" t="str">
            <v xml:space="preserve"> 1-C</v>
          </cell>
          <cell r="E4" t="str">
            <v xml:space="preserve"> 1-D</v>
          </cell>
          <cell r="F4" t="str">
            <v xml:space="preserve"> 1-E</v>
          </cell>
          <cell r="G4" t="str">
            <v xml:space="preserve"> 1-F</v>
          </cell>
          <cell r="H4" t="str">
            <v xml:space="preserve"> 1-G</v>
          </cell>
          <cell r="I4" t="str">
            <v xml:space="preserve"> 1-H</v>
          </cell>
        </row>
        <row r="5">
          <cell r="B5" t="str">
            <v>ACHMAD SYAUQI</v>
          </cell>
          <cell r="C5" t="str">
            <v>ACHMAD BUKHORI</v>
          </cell>
          <cell r="D5">
            <v>0</v>
          </cell>
          <cell r="E5">
            <v>0</v>
          </cell>
          <cell r="F5">
            <v>0</v>
          </cell>
          <cell r="G5">
            <v>0</v>
          </cell>
          <cell r="H5">
            <v>0</v>
          </cell>
          <cell r="I5">
            <v>0</v>
          </cell>
        </row>
        <row r="6">
          <cell r="B6" t="str">
            <v>ADAM NURSAID</v>
          </cell>
          <cell r="C6" t="str">
            <v>ADRIAN IBNU RACHMAN</v>
          </cell>
          <cell r="D6">
            <v>0</v>
          </cell>
          <cell r="E6">
            <v>0</v>
          </cell>
          <cell r="F6">
            <v>0</v>
          </cell>
          <cell r="G6">
            <v>0</v>
          </cell>
          <cell r="H6">
            <v>0</v>
          </cell>
          <cell r="I6">
            <v>0</v>
          </cell>
        </row>
        <row r="7">
          <cell r="B7" t="str">
            <v>ADZRA NADIRA NUR AMALIA</v>
          </cell>
          <cell r="C7" t="str">
            <v>ALI SYEH ABU BAKAR</v>
          </cell>
          <cell r="D7">
            <v>0</v>
          </cell>
          <cell r="E7">
            <v>0</v>
          </cell>
          <cell r="F7">
            <v>0</v>
          </cell>
          <cell r="G7">
            <v>0</v>
          </cell>
          <cell r="H7">
            <v>0</v>
          </cell>
          <cell r="I7">
            <v>0</v>
          </cell>
        </row>
        <row r="8">
          <cell r="B8" t="str">
            <v>AHMANDA SYAHRIL GUSMAN</v>
          </cell>
          <cell r="C8" t="str">
            <v>ANDRE NAUFAL PUTRA</v>
          </cell>
          <cell r="D8">
            <v>0</v>
          </cell>
          <cell r="E8">
            <v>0</v>
          </cell>
          <cell r="F8">
            <v>0</v>
          </cell>
          <cell r="G8">
            <v>0</v>
          </cell>
          <cell r="H8">
            <v>0</v>
          </cell>
          <cell r="I8">
            <v>0</v>
          </cell>
        </row>
        <row r="9">
          <cell r="B9" t="str">
            <v>ARDIYANSYAH TEGAR RAMADAN</v>
          </cell>
          <cell r="C9" t="str">
            <v>ANGEL AULIA RAHMA</v>
          </cell>
          <cell r="D9">
            <v>0</v>
          </cell>
          <cell r="E9">
            <v>0</v>
          </cell>
          <cell r="F9">
            <v>0</v>
          </cell>
          <cell r="G9">
            <v>0</v>
          </cell>
          <cell r="H9">
            <v>0</v>
          </cell>
          <cell r="I9">
            <v>0</v>
          </cell>
        </row>
        <row r="10">
          <cell r="B10" t="str">
            <v>BONA  RAMADHANI  ZEIN</v>
          </cell>
          <cell r="C10" t="str">
            <v>CRUS PRADANA KUSUMA</v>
          </cell>
          <cell r="D10">
            <v>0</v>
          </cell>
          <cell r="E10">
            <v>0</v>
          </cell>
          <cell r="F10">
            <v>0</v>
          </cell>
          <cell r="G10">
            <v>0</v>
          </cell>
          <cell r="H10">
            <v>0</v>
          </cell>
          <cell r="I10">
            <v>0</v>
          </cell>
        </row>
        <row r="11">
          <cell r="B11" t="str">
            <v>BUNGA AMELIA</v>
          </cell>
          <cell r="C11" t="str">
            <v>DEA SITI APRIANTI</v>
          </cell>
          <cell r="D11">
            <v>0</v>
          </cell>
          <cell r="E11">
            <v>0</v>
          </cell>
          <cell r="F11">
            <v>0</v>
          </cell>
          <cell r="G11">
            <v>0</v>
          </cell>
          <cell r="H11">
            <v>0</v>
          </cell>
          <cell r="I11">
            <v>0</v>
          </cell>
        </row>
        <row r="12">
          <cell r="B12" t="str">
            <v>CHELSY MILKA NAIYALA SHOFYAN</v>
          </cell>
          <cell r="C12" t="str">
            <v>DHINI ARETA PUTRI PURWANTO</v>
          </cell>
          <cell r="D12">
            <v>0</v>
          </cell>
          <cell r="E12">
            <v>0</v>
          </cell>
          <cell r="F12">
            <v>0</v>
          </cell>
          <cell r="G12">
            <v>0</v>
          </cell>
          <cell r="H12">
            <v>0</v>
          </cell>
          <cell r="I12">
            <v>0</v>
          </cell>
        </row>
        <row r="13">
          <cell r="B13" t="str">
            <v>DANANG PRASETYO</v>
          </cell>
          <cell r="C13" t="str">
            <v>EKA PUTRI WULANDARI</v>
          </cell>
          <cell r="D13">
            <v>0</v>
          </cell>
          <cell r="E13">
            <v>0</v>
          </cell>
          <cell r="F13">
            <v>0</v>
          </cell>
          <cell r="G13">
            <v>0</v>
          </cell>
          <cell r="H13">
            <v>0</v>
          </cell>
          <cell r="I13">
            <v>0</v>
          </cell>
        </row>
        <row r="14">
          <cell r="B14" t="str">
            <v>DANIEL SAMUEL TUPALESSY</v>
          </cell>
          <cell r="C14" t="str">
            <v>FABIAN AHMAD KHALIEF</v>
          </cell>
          <cell r="D14">
            <v>0</v>
          </cell>
          <cell r="E14">
            <v>0</v>
          </cell>
          <cell r="F14">
            <v>0</v>
          </cell>
          <cell r="G14">
            <v>0</v>
          </cell>
          <cell r="H14">
            <v>0</v>
          </cell>
          <cell r="I14">
            <v>0</v>
          </cell>
        </row>
        <row r="15">
          <cell r="B15" t="str">
            <v>DUTA FAUZY DWITAMA</v>
          </cell>
          <cell r="C15" t="str">
            <v>FADIA QABILA PUTRI CANDRA</v>
          </cell>
          <cell r="D15">
            <v>0</v>
          </cell>
          <cell r="E15">
            <v>0</v>
          </cell>
          <cell r="F15">
            <v>0</v>
          </cell>
          <cell r="G15">
            <v>0</v>
          </cell>
          <cell r="H15">
            <v>0</v>
          </cell>
          <cell r="I15">
            <v>0</v>
          </cell>
        </row>
        <row r="16">
          <cell r="B16" t="str">
            <v>DWI RAMADHAN</v>
          </cell>
          <cell r="C16" t="str">
            <v>FAJAR RAMADHAN</v>
          </cell>
          <cell r="D16">
            <v>0</v>
          </cell>
          <cell r="E16">
            <v>0</v>
          </cell>
          <cell r="F16">
            <v>0</v>
          </cell>
          <cell r="G16">
            <v>0</v>
          </cell>
          <cell r="H16">
            <v>0</v>
          </cell>
          <cell r="I16">
            <v>0</v>
          </cell>
        </row>
        <row r="17">
          <cell r="B17" t="str">
            <v>ELSA RAHMA ALYA</v>
          </cell>
          <cell r="C17" t="str">
            <v>FATIMATU ZAHRA</v>
          </cell>
          <cell r="D17">
            <v>0</v>
          </cell>
          <cell r="E17">
            <v>0</v>
          </cell>
          <cell r="F17">
            <v>0</v>
          </cell>
          <cell r="G17">
            <v>0</v>
          </cell>
          <cell r="H17">
            <v>0</v>
          </cell>
          <cell r="I17">
            <v>0</v>
          </cell>
        </row>
        <row r="18">
          <cell r="B18" t="str">
            <v>FIKRI RAMDHONI HIDAYAT</v>
          </cell>
          <cell r="C18" t="str">
            <v>FERDIANSYAH MAULANA</v>
          </cell>
          <cell r="D18">
            <v>0</v>
          </cell>
          <cell r="E18">
            <v>0</v>
          </cell>
          <cell r="F18">
            <v>0</v>
          </cell>
          <cell r="G18">
            <v>0</v>
          </cell>
          <cell r="H18">
            <v>0</v>
          </cell>
          <cell r="I18">
            <v>0</v>
          </cell>
        </row>
        <row r="19">
          <cell r="B19" t="str">
            <v>GHINA ARLIENTA BALQIS KISWARA</v>
          </cell>
          <cell r="C19" t="str">
            <v>FERRY KUSUMA</v>
          </cell>
          <cell r="D19">
            <v>0</v>
          </cell>
          <cell r="E19">
            <v>0</v>
          </cell>
          <cell r="F19">
            <v>0</v>
          </cell>
          <cell r="G19">
            <v>0</v>
          </cell>
          <cell r="H19">
            <v>0</v>
          </cell>
          <cell r="I19">
            <v>0</v>
          </cell>
        </row>
        <row r="20">
          <cell r="B20" t="str">
            <v>GIDEON RAEL</v>
          </cell>
          <cell r="C20" t="str">
            <v>FITRAH AMELIA PRATIWI</v>
          </cell>
          <cell r="D20">
            <v>0</v>
          </cell>
          <cell r="E20">
            <v>0</v>
          </cell>
          <cell r="F20">
            <v>0</v>
          </cell>
          <cell r="G20">
            <v>0</v>
          </cell>
          <cell r="H20">
            <v>0</v>
          </cell>
          <cell r="I20">
            <v>0</v>
          </cell>
        </row>
        <row r="21">
          <cell r="B21" t="str">
            <v>GIVORSCHY SOPLANTILA</v>
          </cell>
          <cell r="C21" t="str">
            <v>FITRIYANIH</v>
          </cell>
          <cell r="D21">
            <v>0</v>
          </cell>
          <cell r="E21">
            <v>0</v>
          </cell>
          <cell r="F21">
            <v>0</v>
          </cell>
          <cell r="G21">
            <v>0</v>
          </cell>
          <cell r="H21">
            <v>0</v>
          </cell>
          <cell r="I21">
            <v>0</v>
          </cell>
        </row>
        <row r="22">
          <cell r="B22" t="str">
            <v>HAYFA NADIRA ANDRIANSYAH</v>
          </cell>
          <cell r="C22" t="str">
            <v>GUNTUR WIBOWO</v>
          </cell>
          <cell r="D22">
            <v>0</v>
          </cell>
          <cell r="E22">
            <v>0</v>
          </cell>
          <cell r="F22">
            <v>0</v>
          </cell>
          <cell r="G22">
            <v>0</v>
          </cell>
          <cell r="H22">
            <v>0</v>
          </cell>
          <cell r="I22">
            <v>0</v>
          </cell>
        </row>
        <row r="23">
          <cell r="B23" t="str">
            <v>ILHAM ISLAMET</v>
          </cell>
          <cell r="C23" t="str">
            <v>HEDI HIDAYAT</v>
          </cell>
          <cell r="D23">
            <v>0</v>
          </cell>
          <cell r="E23">
            <v>0</v>
          </cell>
          <cell r="F23">
            <v>0</v>
          </cell>
          <cell r="G23">
            <v>0</v>
          </cell>
          <cell r="H23">
            <v>0</v>
          </cell>
          <cell r="I23">
            <v>0</v>
          </cell>
        </row>
        <row r="24">
          <cell r="B24" t="str">
            <v>KARIN THERESIA</v>
          </cell>
          <cell r="C24" t="str">
            <v>IMAM AMIN NULLAH</v>
          </cell>
          <cell r="D24">
            <v>0</v>
          </cell>
          <cell r="E24">
            <v>0</v>
          </cell>
          <cell r="F24">
            <v>0</v>
          </cell>
          <cell r="G24">
            <v>0</v>
          </cell>
          <cell r="H24">
            <v>0</v>
          </cell>
          <cell r="I24">
            <v>0</v>
          </cell>
        </row>
        <row r="25">
          <cell r="B25" t="str">
            <v>MARIA MARGARETHA AUGUSTYNA</v>
          </cell>
          <cell r="C25" t="str">
            <v>MAYA DWI RAMADHANI</v>
          </cell>
          <cell r="D25">
            <v>0</v>
          </cell>
          <cell r="E25">
            <v>0</v>
          </cell>
          <cell r="F25">
            <v>0</v>
          </cell>
          <cell r="G25">
            <v>0</v>
          </cell>
          <cell r="H25">
            <v>0</v>
          </cell>
          <cell r="I25">
            <v>0</v>
          </cell>
        </row>
        <row r="26">
          <cell r="B26" t="str">
            <v>MARSELLA FAJ'RI DEHAN PRATAMA</v>
          </cell>
          <cell r="C26" t="str">
            <v>MOCHAMMAD BIMO SETIAWAN</v>
          </cell>
          <cell r="D26">
            <v>0</v>
          </cell>
          <cell r="E26">
            <v>0</v>
          </cell>
          <cell r="F26">
            <v>0</v>
          </cell>
          <cell r="G26">
            <v>0</v>
          </cell>
          <cell r="H26">
            <v>0</v>
          </cell>
          <cell r="I26">
            <v>0</v>
          </cell>
        </row>
        <row r="27">
          <cell r="B27" t="str">
            <v>MUHAMMAD ABDAN SYAKURO SIMBOLON</v>
          </cell>
          <cell r="C27" t="str">
            <v>MUHAMMAD NAJWAN PUTRA</v>
          </cell>
          <cell r="D27">
            <v>0</v>
          </cell>
          <cell r="E27">
            <v>0</v>
          </cell>
          <cell r="F27">
            <v>0</v>
          </cell>
          <cell r="G27">
            <v>0</v>
          </cell>
          <cell r="H27">
            <v>0</v>
          </cell>
          <cell r="I27">
            <v>0</v>
          </cell>
        </row>
        <row r="28">
          <cell r="B28" t="str">
            <v>MUHAMMAD ILHAM HILMI</v>
          </cell>
          <cell r="C28" t="str">
            <v>MUHAMMAD REVA ABYAN ISLAMI</v>
          </cell>
          <cell r="D28">
            <v>0</v>
          </cell>
          <cell r="E28">
            <v>0</v>
          </cell>
          <cell r="F28">
            <v>0</v>
          </cell>
          <cell r="G28">
            <v>0</v>
          </cell>
          <cell r="H28">
            <v>0</v>
          </cell>
          <cell r="I28">
            <v>0</v>
          </cell>
        </row>
        <row r="29">
          <cell r="B29" t="str">
            <v>MUHAMMAD RAVA ABIYYU ISLAMI</v>
          </cell>
          <cell r="C29" t="str">
            <v>NAOVAL NUR FAHLEFI</v>
          </cell>
          <cell r="D29">
            <v>0</v>
          </cell>
          <cell r="E29">
            <v>0</v>
          </cell>
          <cell r="F29">
            <v>0</v>
          </cell>
          <cell r="G29">
            <v>0</v>
          </cell>
          <cell r="H29">
            <v>0</v>
          </cell>
          <cell r="I29">
            <v>0</v>
          </cell>
        </row>
        <row r="30">
          <cell r="B30" t="str">
            <v>NANDAR ADE PUTRA</v>
          </cell>
          <cell r="C30" t="str">
            <v>RAHMAH CHANTIKA RUSTIYONO PUTR</v>
          </cell>
          <cell r="D30">
            <v>0</v>
          </cell>
          <cell r="E30">
            <v>0</v>
          </cell>
          <cell r="F30">
            <v>0</v>
          </cell>
          <cell r="G30">
            <v>0</v>
          </cell>
          <cell r="H30">
            <v>0</v>
          </cell>
          <cell r="I30">
            <v>0</v>
          </cell>
        </row>
        <row r="31">
          <cell r="B31" t="str">
            <v>NATASYA ZAHRA RIYANTI</v>
          </cell>
          <cell r="C31" t="str">
            <v>RAHMAH HIDAYAH</v>
          </cell>
          <cell r="D31">
            <v>0</v>
          </cell>
          <cell r="E31">
            <v>0</v>
          </cell>
          <cell r="F31">
            <v>0</v>
          </cell>
          <cell r="G31">
            <v>0</v>
          </cell>
          <cell r="H31">
            <v>0</v>
          </cell>
          <cell r="I31">
            <v>0</v>
          </cell>
        </row>
        <row r="32">
          <cell r="B32" t="str">
            <v>NOVA JOJOR</v>
          </cell>
          <cell r="C32" t="str">
            <v>RAINER ADITYATAMA</v>
          </cell>
          <cell r="D32">
            <v>0</v>
          </cell>
          <cell r="E32">
            <v>0</v>
          </cell>
          <cell r="F32">
            <v>0</v>
          </cell>
          <cell r="G32">
            <v>0</v>
          </cell>
          <cell r="H32">
            <v>0</v>
          </cell>
          <cell r="I32">
            <v>0</v>
          </cell>
        </row>
        <row r="33">
          <cell r="B33" t="str">
            <v>NOVA KHAIRANI AKHZA</v>
          </cell>
          <cell r="C33" t="str">
            <v>RIASTANIA ANJANI</v>
          </cell>
          <cell r="D33">
            <v>0</v>
          </cell>
          <cell r="E33">
            <v>0</v>
          </cell>
          <cell r="F33">
            <v>0</v>
          </cell>
          <cell r="G33">
            <v>0</v>
          </cell>
          <cell r="H33">
            <v>0</v>
          </cell>
          <cell r="I33">
            <v>0</v>
          </cell>
        </row>
        <row r="34">
          <cell r="B34" t="str">
            <v>PUTRA EKA WIBOWO</v>
          </cell>
          <cell r="C34" t="str">
            <v>RIFAT VALDERAMA</v>
          </cell>
          <cell r="D34">
            <v>0</v>
          </cell>
          <cell r="E34">
            <v>0</v>
          </cell>
          <cell r="F34">
            <v>0</v>
          </cell>
          <cell r="G34">
            <v>0</v>
          </cell>
          <cell r="H34">
            <v>0</v>
          </cell>
          <cell r="I34">
            <v>0</v>
          </cell>
        </row>
        <row r="35">
          <cell r="B35" t="str">
            <v>RIANA KHOIRUN NISSA</v>
          </cell>
          <cell r="C35" t="str">
            <v>SADDAM ARYO PUTRANTO</v>
          </cell>
          <cell r="D35">
            <v>0</v>
          </cell>
          <cell r="E35">
            <v>0</v>
          </cell>
          <cell r="F35">
            <v>0</v>
          </cell>
          <cell r="G35">
            <v>0</v>
          </cell>
          <cell r="H35">
            <v>0</v>
          </cell>
          <cell r="I35">
            <v>0</v>
          </cell>
        </row>
        <row r="36">
          <cell r="B36" t="str">
            <v>RIZKY AZKA RAMADHAN</v>
          </cell>
          <cell r="C36" t="str">
            <v>SAFIRA RAMADHANI BUDIMAN</v>
          </cell>
          <cell r="D36">
            <v>0</v>
          </cell>
          <cell r="E36">
            <v>0</v>
          </cell>
          <cell r="F36">
            <v>0</v>
          </cell>
          <cell r="G36">
            <v>0</v>
          </cell>
          <cell r="H36">
            <v>0</v>
          </cell>
          <cell r="I36">
            <v>0</v>
          </cell>
        </row>
        <row r="37">
          <cell r="B37" t="str">
            <v>SHARFANI RAMADHAN OKTAVIANTO</v>
          </cell>
          <cell r="C37" t="str">
            <v>SALMA SABRINA</v>
          </cell>
          <cell r="D37">
            <v>0</v>
          </cell>
          <cell r="E37">
            <v>0</v>
          </cell>
          <cell r="F37">
            <v>0</v>
          </cell>
          <cell r="G37">
            <v>0</v>
          </cell>
          <cell r="H37">
            <v>0</v>
          </cell>
          <cell r="I37">
            <v>0</v>
          </cell>
        </row>
        <row r="38">
          <cell r="B38" t="str">
            <v>SYAIPUL BASYRI</v>
          </cell>
          <cell r="C38" t="str">
            <v>SYAKIRA SALSABILA</v>
          </cell>
          <cell r="D38">
            <v>0</v>
          </cell>
          <cell r="E38">
            <v>0</v>
          </cell>
          <cell r="F38">
            <v>0</v>
          </cell>
          <cell r="G38">
            <v>0</v>
          </cell>
          <cell r="H38">
            <v>0</v>
          </cell>
          <cell r="I38">
            <v>0</v>
          </cell>
        </row>
        <row r="39">
          <cell r="B39" t="str">
            <v>SYIPA AMANATUNNISA</v>
          </cell>
          <cell r="C39" t="str">
            <v>ZHIRA SALSABILLA SYARIEL</v>
          </cell>
          <cell r="D39">
            <v>0</v>
          </cell>
          <cell r="E39">
            <v>0</v>
          </cell>
          <cell r="F39">
            <v>0</v>
          </cell>
          <cell r="G39">
            <v>0</v>
          </cell>
          <cell r="H39">
            <v>0</v>
          </cell>
          <cell r="I39">
            <v>0</v>
          </cell>
        </row>
        <row r="40">
          <cell r="B40" t="str">
            <v>YOSHIKA PUTRI KEZIA WULANDARI</v>
          </cell>
          <cell r="C40">
            <v>0</v>
          </cell>
          <cell r="D40">
            <v>0</v>
          </cell>
          <cell r="E40">
            <v>0</v>
          </cell>
          <cell r="F40">
            <v>0</v>
          </cell>
          <cell r="G40">
            <v>0</v>
          </cell>
          <cell r="H40">
            <v>0</v>
          </cell>
          <cell r="I40">
            <v>0</v>
          </cell>
        </row>
        <row r="41">
          <cell r="B41">
            <v>0</v>
          </cell>
          <cell r="C41">
            <v>0</v>
          </cell>
          <cell r="D41">
            <v>0</v>
          </cell>
          <cell r="E41">
            <v>0</v>
          </cell>
          <cell r="F41">
            <v>0</v>
          </cell>
          <cell r="G41">
            <v>0</v>
          </cell>
          <cell r="H41">
            <v>0</v>
          </cell>
          <cell r="I41">
            <v>0</v>
          </cell>
        </row>
        <row r="42">
          <cell r="B42">
            <v>0</v>
          </cell>
          <cell r="C42">
            <v>0</v>
          </cell>
          <cell r="D42">
            <v>0</v>
          </cell>
          <cell r="E42">
            <v>0</v>
          </cell>
          <cell r="F42">
            <v>0</v>
          </cell>
          <cell r="G42">
            <v>0</v>
          </cell>
          <cell r="H42">
            <v>0</v>
          </cell>
          <cell r="I42">
            <v>0</v>
          </cell>
        </row>
        <row r="43">
          <cell r="B43">
            <v>0</v>
          </cell>
          <cell r="C43">
            <v>0</v>
          </cell>
          <cell r="D43">
            <v>0</v>
          </cell>
          <cell r="E43">
            <v>0</v>
          </cell>
          <cell r="F43">
            <v>0</v>
          </cell>
          <cell r="G43">
            <v>0</v>
          </cell>
          <cell r="H43">
            <v>0</v>
          </cell>
          <cell r="I43">
            <v>0</v>
          </cell>
        </row>
        <row r="44">
          <cell r="B44">
            <v>0</v>
          </cell>
          <cell r="C44">
            <v>0</v>
          </cell>
          <cell r="D44">
            <v>0</v>
          </cell>
          <cell r="E44">
            <v>0</v>
          </cell>
          <cell r="F44">
            <v>0</v>
          </cell>
          <cell r="G44">
            <v>0</v>
          </cell>
          <cell r="H44">
            <v>0</v>
          </cell>
          <cell r="I44">
            <v>0</v>
          </cell>
        </row>
      </sheetData>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ow r="8">
          <cell r="D8">
            <v>1</v>
          </cell>
          <cell r="E8" t="str">
            <v>(Alquran)
Menerapkan hukum bacaan qalqalah  dan ra</v>
          </cell>
        </row>
        <row r="9">
          <cell r="D9">
            <v>0</v>
          </cell>
          <cell r="E9">
            <v>0</v>
          </cell>
        </row>
        <row r="10">
          <cell r="D10">
            <v>2</v>
          </cell>
          <cell r="E10" t="str">
            <v>(Aqidah)
Meningkatkan keimanan kepada kitab-kitab Allah</v>
          </cell>
        </row>
        <row r="11">
          <cell r="D11">
            <v>0</v>
          </cell>
          <cell r="E11">
            <v>0</v>
          </cell>
        </row>
        <row r="12">
          <cell r="D12">
            <v>0</v>
          </cell>
          <cell r="E12">
            <v>0</v>
          </cell>
        </row>
        <row r="13">
          <cell r="D13">
            <v>3</v>
          </cell>
          <cell r="E13" t="str">
            <v>(Akhlak)
Membiasakan perilaku terpuji</v>
          </cell>
        </row>
        <row r="14">
          <cell r="D14">
            <v>0</v>
          </cell>
          <cell r="E14">
            <v>0</v>
          </cell>
        </row>
        <row r="15">
          <cell r="D15">
            <v>0</v>
          </cell>
          <cell r="E15">
            <v>0</v>
          </cell>
        </row>
        <row r="16">
          <cell r="D16">
            <v>4</v>
          </cell>
          <cell r="E16" t="str">
            <v xml:space="preserve">(Akhlak)
Menghindari perilaku tercela </v>
          </cell>
        </row>
        <row r="17">
          <cell r="D17">
            <v>0</v>
          </cell>
          <cell r="E17">
            <v>0</v>
          </cell>
        </row>
        <row r="18">
          <cell r="D18">
            <v>0</v>
          </cell>
          <cell r="E18">
            <v>0</v>
          </cell>
        </row>
        <row r="19">
          <cell r="D19">
            <v>5</v>
          </cell>
          <cell r="E19" t="str">
            <v>(Fiqih)
Mengenal tatacara shalat sunnat</v>
          </cell>
        </row>
        <row r="20">
          <cell r="D20">
            <v>0</v>
          </cell>
          <cell r="E20">
            <v>0</v>
          </cell>
        </row>
        <row r="21">
          <cell r="D21">
            <v>6</v>
          </cell>
          <cell r="E21" t="str">
            <v>(Fiqih): 
Memahami macam-macam sujud</v>
          </cell>
        </row>
        <row r="22">
          <cell r="D22">
            <v>0</v>
          </cell>
          <cell r="E22">
            <v>0</v>
          </cell>
        </row>
        <row r="23">
          <cell r="D23">
            <v>0</v>
          </cell>
          <cell r="E23">
            <v>0</v>
          </cell>
        </row>
        <row r="24">
          <cell r="D24">
            <v>7</v>
          </cell>
          <cell r="E24" t="str">
            <v>(Fiqih): 
Memahami tatacara puasa</v>
          </cell>
        </row>
        <row r="25">
          <cell r="D25">
            <v>0</v>
          </cell>
          <cell r="E25">
            <v>0</v>
          </cell>
        </row>
        <row r="26">
          <cell r="D26">
            <v>0</v>
          </cell>
          <cell r="E26">
            <v>0</v>
          </cell>
        </row>
        <row r="27">
          <cell r="D27">
            <v>0</v>
          </cell>
          <cell r="E27">
            <v>0</v>
          </cell>
        </row>
        <row r="28">
          <cell r="D28">
            <v>8</v>
          </cell>
          <cell r="E28" t="str">
            <v>(Fiqih): 
Memahami zakat</v>
          </cell>
        </row>
        <row r="29">
          <cell r="D29">
            <v>0</v>
          </cell>
          <cell r="E29">
            <v>0</v>
          </cell>
        </row>
        <row r="30">
          <cell r="D30">
            <v>0</v>
          </cell>
          <cell r="E30">
            <v>0</v>
          </cell>
        </row>
        <row r="31">
          <cell r="D31">
            <v>0</v>
          </cell>
          <cell r="E31">
            <v>0</v>
          </cell>
        </row>
        <row r="32">
          <cell r="D32">
            <v>9</v>
          </cell>
          <cell r="E32" t="str">
            <v>(Tarikh dan Kebudayaan Islam): 
Memahami sejarah Nabi Muhammad Saw.</v>
          </cell>
        </row>
        <row r="33">
          <cell r="D33">
            <v>0</v>
          </cell>
          <cell r="E33">
            <v>0</v>
          </cell>
        </row>
        <row r="34">
          <cell r="D34">
            <v>0</v>
          </cell>
          <cell r="E34">
            <v>0</v>
          </cell>
        </row>
        <row r="35">
          <cell r="D35">
            <v>0</v>
          </cell>
          <cell r="E35">
            <v>0</v>
          </cell>
        </row>
        <row r="36">
          <cell r="D36">
            <v>0</v>
          </cell>
          <cell r="E36">
            <v>0</v>
          </cell>
        </row>
        <row r="37">
          <cell r="D37">
            <v>0</v>
          </cell>
          <cell r="E37">
            <v>0</v>
          </cell>
        </row>
        <row r="38">
          <cell r="D38">
            <v>0</v>
          </cell>
          <cell r="E38">
            <v>0</v>
          </cell>
        </row>
        <row r="39">
          <cell r="D39">
            <v>0</v>
          </cell>
          <cell r="E39">
            <v>0</v>
          </cell>
        </row>
        <row r="40">
          <cell r="D40">
            <v>0</v>
          </cell>
          <cell r="E40">
            <v>0</v>
          </cell>
        </row>
        <row r="41">
          <cell r="D41">
            <v>0</v>
          </cell>
          <cell r="E41">
            <v>0</v>
          </cell>
        </row>
        <row r="42">
          <cell r="D42">
            <v>0</v>
          </cell>
          <cell r="E42">
            <v>0</v>
          </cell>
        </row>
      </sheetData>
      <sheetData sheetId="76"/>
      <sheetData sheetId="77"/>
      <sheetData sheetId="78"/>
      <sheetData sheetId="79"/>
      <sheetData sheetId="80"/>
      <sheetData sheetId="81"/>
      <sheetData sheetId="82"/>
      <sheetData sheetId="83"/>
      <sheetData sheetId="84"/>
      <sheetData sheetId="85"/>
      <sheetData sheetId="86">
        <row r="4">
          <cell r="G4" t="str">
            <v>SOAL</v>
          </cell>
        </row>
        <row r="5">
          <cell r="G5">
            <v>0</v>
          </cell>
        </row>
        <row r="6">
          <cell r="A6">
            <v>1</v>
          </cell>
          <cell r="B6" t="str">
            <v>1. Memahami penggunaan teknologi informasi dan komunikasi, dan prospeknya di masa mendatang</v>
          </cell>
          <cell r="C6" t="str">
            <v>1. 1. Mengidentifikasi berbagai peralatan teknologi informasi dan komunikasi</v>
          </cell>
          <cell r="D6" t="str">
            <v>Peralatan teknologi informasi dan komunikasi</v>
          </cell>
          <cell r="E6" t="str">
            <v xml:space="preserve"> Mengidentifikasi peralatan teknologi informasi dan komunikasi di berbagai bidang dengan cermat dan berhati-hati
 Menjelaskan fungsi berbagai peralatan teknologi informasi dan komunikasi dengan berfikir logis
</v>
          </cell>
          <cell r="F6" t="str">
            <v>Buku Paket &amp; Perangkat TIK (komputer, telepon/ hand-phone, faximail, multi media dll.),
buku paket, lembar kerja</v>
          </cell>
          <cell r="G6" t="str">
            <v>Komputer berasal dari kata "To Compute", yang mempunyai arti…..</v>
          </cell>
          <cell r="H6" t="str">
            <v>A</v>
          </cell>
          <cell r="I6" t="str">
            <v>Alat hitung</v>
          </cell>
          <cell r="J6" t="str">
            <v>Berhitung</v>
          </cell>
          <cell r="K6" t="str">
            <v>Komputer</v>
          </cell>
          <cell r="L6" t="str">
            <v>Kalkulator</v>
          </cell>
        </row>
        <row r="7">
          <cell r="A7">
            <v>2</v>
          </cell>
          <cell r="B7" t="str">
            <v>1. Memahami penggunaan teknologi informasi dan komunikasi, dan prospeknya di masa mendatang</v>
          </cell>
          <cell r="C7" t="str">
            <v>1. 1. Mengidentifikasi berbagai peralatan teknologi informasi dan komunikasi</v>
          </cell>
          <cell r="D7" t="str">
            <v>Peralatan teknologi informasi dan komunikasi</v>
          </cell>
          <cell r="E7" t="str">
            <v xml:space="preserve"> Mengidentifikasi peralatan teknologi informasi dan komunikasi di berbagai bidang dengan cermat dan berhati-hati
 Menjelaskan fungsi berbagai peralatan teknologi informasi dan komunikasi dengan berfikir logis
</v>
          </cell>
          <cell r="F7" t="str">
            <v>Buku Paket &amp; Perangkat TIK (komputer, telepon/ hand-phone, faximail, multi media dll.),
buku paket, lembar kerja</v>
          </cell>
          <cell r="G7" t="str">
            <v>Bagian komputer yang termasuk alat input adalah….</v>
          </cell>
          <cell r="H7" t="str">
            <v>B</v>
          </cell>
          <cell r="I7" t="str">
            <v>Monitor</v>
          </cell>
          <cell r="J7" t="str">
            <v>Keyboard</v>
          </cell>
          <cell r="K7" t="str">
            <v>CPU</v>
          </cell>
          <cell r="L7" t="str">
            <v>Speaker</v>
          </cell>
        </row>
        <row r="8">
          <cell r="A8">
            <v>3</v>
          </cell>
          <cell r="B8">
            <v>0</v>
          </cell>
          <cell r="C8">
            <v>0</v>
          </cell>
          <cell r="D8">
            <v>0</v>
          </cell>
          <cell r="E8">
            <v>0</v>
          </cell>
          <cell r="F8">
            <v>0</v>
          </cell>
          <cell r="G8">
            <v>0</v>
          </cell>
          <cell r="H8">
            <v>0</v>
          </cell>
          <cell r="I8">
            <v>0</v>
          </cell>
          <cell r="J8">
            <v>0</v>
          </cell>
          <cell r="K8">
            <v>0</v>
          </cell>
          <cell r="L8">
            <v>0</v>
          </cell>
        </row>
        <row r="9">
          <cell r="A9">
            <v>4</v>
          </cell>
          <cell r="B9">
            <v>0</v>
          </cell>
          <cell r="C9">
            <v>0</v>
          </cell>
          <cell r="D9">
            <v>0</v>
          </cell>
          <cell r="E9">
            <v>0</v>
          </cell>
          <cell r="F9">
            <v>0</v>
          </cell>
          <cell r="G9">
            <v>0</v>
          </cell>
          <cell r="H9">
            <v>0</v>
          </cell>
          <cell r="I9">
            <v>0</v>
          </cell>
          <cell r="J9">
            <v>0</v>
          </cell>
          <cell r="K9">
            <v>0</v>
          </cell>
          <cell r="L9">
            <v>0</v>
          </cell>
        </row>
        <row r="10">
          <cell r="A10">
            <v>5</v>
          </cell>
          <cell r="B10">
            <v>0</v>
          </cell>
          <cell r="C10">
            <v>0</v>
          </cell>
          <cell r="D10">
            <v>0</v>
          </cell>
          <cell r="E10">
            <v>0</v>
          </cell>
          <cell r="F10">
            <v>0</v>
          </cell>
          <cell r="G10">
            <v>0</v>
          </cell>
          <cell r="H10">
            <v>0</v>
          </cell>
          <cell r="I10">
            <v>0</v>
          </cell>
          <cell r="J10">
            <v>0</v>
          </cell>
          <cell r="K10">
            <v>0</v>
          </cell>
          <cell r="L10">
            <v>0</v>
          </cell>
        </row>
        <row r="11">
          <cell r="A11">
            <v>6</v>
          </cell>
          <cell r="B11">
            <v>0</v>
          </cell>
          <cell r="C11">
            <v>0</v>
          </cell>
          <cell r="D11">
            <v>0</v>
          </cell>
          <cell r="E11">
            <v>0</v>
          </cell>
          <cell r="F11">
            <v>0</v>
          </cell>
          <cell r="G11">
            <v>0</v>
          </cell>
          <cell r="H11">
            <v>0</v>
          </cell>
          <cell r="I11">
            <v>0</v>
          </cell>
          <cell r="J11">
            <v>0</v>
          </cell>
          <cell r="K11">
            <v>0</v>
          </cell>
          <cell r="L11">
            <v>0</v>
          </cell>
        </row>
        <row r="12">
          <cell r="A12">
            <v>7</v>
          </cell>
          <cell r="B12">
            <v>0</v>
          </cell>
          <cell r="C12">
            <v>0</v>
          </cell>
          <cell r="D12">
            <v>0</v>
          </cell>
          <cell r="E12">
            <v>0</v>
          </cell>
          <cell r="F12">
            <v>0</v>
          </cell>
          <cell r="G12">
            <v>0</v>
          </cell>
          <cell r="H12">
            <v>0</v>
          </cell>
          <cell r="I12">
            <v>0</v>
          </cell>
          <cell r="J12">
            <v>0</v>
          </cell>
          <cell r="K12">
            <v>0</v>
          </cell>
          <cell r="L12">
            <v>0</v>
          </cell>
        </row>
        <row r="13">
          <cell r="A13">
            <v>8</v>
          </cell>
          <cell r="B13">
            <v>0</v>
          </cell>
          <cell r="C13">
            <v>0</v>
          </cell>
          <cell r="D13">
            <v>0</v>
          </cell>
          <cell r="E13">
            <v>0</v>
          </cell>
          <cell r="F13">
            <v>0</v>
          </cell>
          <cell r="G13">
            <v>0</v>
          </cell>
          <cell r="H13">
            <v>0</v>
          </cell>
          <cell r="I13">
            <v>0</v>
          </cell>
          <cell r="J13">
            <v>0</v>
          </cell>
          <cell r="K13">
            <v>0</v>
          </cell>
          <cell r="L13">
            <v>0</v>
          </cell>
        </row>
        <row r="14">
          <cell r="A14">
            <v>9</v>
          </cell>
          <cell r="B14">
            <v>0</v>
          </cell>
          <cell r="C14">
            <v>0</v>
          </cell>
          <cell r="D14">
            <v>0</v>
          </cell>
          <cell r="E14">
            <v>0</v>
          </cell>
          <cell r="F14">
            <v>0</v>
          </cell>
          <cell r="G14">
            <v>0</v>
          </cell>
          <cell r="H14">
            <v>0</v>
          </cell>
          <cell r="I14">
            <v>0</v>
          </cell>
          <cell r="J14">
            <v>0</v>
          </cell>
          <cell r="K14">
            <v>0</v>
          </cell>
          <cell r="L14">
            <v>0</v>
          </cell>
        </row>
        <row r="15">
          <cell r="A15">
            <v>10</v>
          </cell>
          <cell r="B15">
            <v>0</v>
          </cell>
          <cell r="C15">
            <v>0</v>
          </cell>
          <cell r="D15">
            <v>0</v>
          </cell>
          <cell r="E15">
            <v>0</v>
          </cell>
          <cell r="F15">
            <v>0</v>
          </cell>
          <cell r="G15">
            <v>0</v>
          </cell>
          <cell r="H15">
            <v>0</v>
          </cell>
          <cell r="I15">
            <v>0</v>
          </cell>
          <cell r="J15">
            <v>0</v>
          </cell>
          <cell r="K15">
            <v>0</v>
          </cell>
          <cell r="L15">
            <v>0</v>
          </cell>
        </row>
        <row r="16">
          <cell r="A16">
            <v>11</v>
          </cell>
          <cell r="B16">
            <v>0</v>
          </cell>
          <cell r="C16">
            <v>0</v>
          </cell>
          <cell r="D16">
            <v>0</v>
          </cell>
          <cell r="E16">
            <v>0</v>
          </cell>
          <cell r="F16">
            <v>0</v>
          </cell>
          <cell r="G16">
            <v>0</v>
          </cell>
          <cell r="H16">
            <v>0</v>
          </cell>
          <cell r="I16">
            <v>0</v>
          </cell>
          <cell r="J16">
            <v>0</v>
          </cell>
          <cell r="K16">
            <v>0</v>
          </cell>
          <cell r="L16">
            <v>0</v>
          </cell>
        </row>
        <row r="17">
          <cell r="A17">
            <v>12</v>
          </cell>
          <cell r="B17">
            <v>0</v>
          </cell>
          <cell r="C17">
            <v>0</v>
          </cell>
          <cell r="D17">
            <v>0</v>
          </cell>
          <cell r="E17">
            <v>0</v>
          </cell>
          <cell r="F17">
            <v>0</v>
          </cell>
          <cell r="G17">
            <v>0</v>
          </cell>
          <cell r="H17">
            <v>0</v>
          </cell>
          <cell r="I17">
            <v>0</v>
          </cell>
          <cell r="J17">
            <v>0</v>
          </cell>
          <cell r="K17">
            <v>0</v>
          </cell>
          <cell r="L17">
            <v>0</v>
          </cell>
        </row>
        <row r="18">
          <cell r="A18">
            <v>13</v>
          </cell>
          <cell r="B18">
            <v>0</v>
          </cell>
          <cell r="C18">
            <v>0</v>
          </cell>
          <cell r="D18">
            <v>0</v>
          </cell>
          <cell r="E18">
            <v>0</v>
          </cell>
          <cell r="F18">
            <v>0</v>
          </cell>
          <cell r="G18">
            <v>0</v>
          </cell>
          <cell r="H18">
            <v>0</v>
          </cell>
          <cell r="I18">
            <v>0</v>
          </cell>
          <cell r="J18">
            <v>0</v>
          </cell>
          <cell r="K18">
            <v>0</v>
          </cell>
          <cell r="L18">
            <v>0</v>
          </cell>
        </row>
        <row r="19">
          <cell r="A19">
            <v>14</v>
          </cell>
          <cell r="B19">
            <v>0</v>
          </cell>
          <cell r="C19">
            <v>0</v>
          </cell>
          <cell r="D19">
            <v>0</v>
          </cell>
          <cell r="E19">
            <v>0</v>
          </cell>
          <cell r="F19">
            <v>0</v>
          </cell>
          <cell r="G19">
            <v>0</v>
          </cell>
          <cell r="H19">
            <v>0</v>
          </cell>
          <cell r="I19">
            <v>0</v>
          </cell>
          <cell r="J19">
            <v>0</v>
          </cell>
          <cell r="K19">
            <v>0</v>
          </cell>
          <cell r="L19">
            <v>0</v>
          </cell>
        </row>
        <row r="20">
          <cell r="A20">
            <v>15</v>
          </cell>
          <cell r="B20">
            <v>0</v>
          </cell>
          <cell r="C20">
            <v>0</v>
          </cell>
          <cell r="D20">
            <v>0</v>
          </cell>
          <cell r="E20">
            <v>0</v>
          </cell>
          <cell r="F20">
            <v>0</v>
          </cell>
          <cell r="G20">
            <v>0</v>
          </cell>
          <cell r="H20">
            <v>0</v>
          </cell>
          <cell r="I20">
            <v>0</v>
          </cell>
          <cell r="J20">
            <v>0</v>
          </cell>
          <cell r="K20">
            <v>0</v>
          </cell>
          <cell r="L20">
            <v>0</v>
          </cell>
        </row>
        <row r="21">
          <cell r="A21">
            <v>16</v>
          </cell>
          <cell r="B21">
            <v>0</v>
          </cell>
          <cell r="C21">
            <v>0</v>
          </cell>
          <cell r="D21">
            <v>0</v>
          </cell>
          <cell r="E21">
            <v>0</v>
          </cell>
          <cell r="F21">
            <v>0</v>
          </cell>
          <cell r="G21">
            <v>0</v>
          </cell>
          <cell r="H21">
            <v>0</v>
          </cell>
          <cell r="I21">
            <v>0</v>
          </cell>
          <cell r="J21">
            <v>0</v>
          </cell>
          <cell r="K21">
            <v>0</v>
          </cell>
          <cell r="L21">
            <v>0</v>
          </cell>
        </row>
        <row r="22">
          <cell r="A22">
            <v>17</v>
          </cell>
          <cell r="B22">
            <v>0</v>
          </cell>
          <cell r="C22">
            <v>0</v>
          </cell>
          <cell r="D22">
            <v>0</v>
          </cell>
          <cell r="E22">
            <v>0</v>
          </cell>
          <cell r="F22">
            <v>0</v>
          </cell>
          <cell r="G22">
            <v>0</v>
          </cell>
          <cell r="H22">
            <v>0</v>
          </cell>
          <cell r="I22">
            <v>0</v>
          </cell>
          <cell r="J22">
            <v>0</v>
          </cell>
          <cell r="K22">
            <v>0</v>
          </cell>
          <cell r="L22">
            <v>0</v>
          </cell>
        </row>
        <row r="23">
          <cell r="A23">
            <v>18</v>
          </cell>
          <cell r="B23">
            <v>0</v>
          </cell>
          <cell r="C23">
            <v>0</v>
          </cell>
          <cell r="D23">
            <v>0</v>
          </cell>
          <cell r="E23">
            <v>0</v>
          </cell>
          <cell r="F23">
            <v>0</v>
          </cell>
          <cell r="G23">
            <v>0</v>
          </cell>
          <cell r="H23">
            <v>0</v>
          </cell>
          <cell r="I23">
            <v>0</v>
          </cell>
          <cell r="J23">
            <v>0</v>
          </cell>
          <cell r="K23">
            <v>0</v>
          </cell>
          <cell r="L23">
            <v>0</v>
          </cell>
        </row>
        <row r="24">
          <cell r="A24">
            <v>19</v>
          </cell>
          <cell r="B24">
            <v>0</v>
          </cell>
          <cell r="C24">
            <v>0</v>
          </cell>
          <cell r="D24">
            <v>0</v>
          </cell>
          <cell r="E24">
            <v>0</v>
          </cell>
          <cell r="F24">
            <v>0</v>
          </cell>
          <cell r="G24">
            <v>0</v>
          </cell>
          <cell r="H24">
            <v>0</v>
          </cell>
          <cell r="I24">
            <v>0</v>
          </cell>
          <cell r="J24">
            <v>0</v>
          </cell>
          <cell r="K24">
            <v>0</v>
          </cell>
          <cell r="L24">
            <v>0</v>
          </cell>
        </row>
        <row r="25">
          <cell r="A25">
            <v>20</v>
          </cell>
          <cell r="B25">
            <v>0</v>
          </cell>
          <cell r="C25">
            <v>0</v>
          </cell>
          <cell r="D25">
            <v>0</v>
          </cell>
          <cell r="E25">
            <v>0</v>
          </cell>
          <cell r="F25">
            <v>0</v>
          </cell>
          <cell r="G25">
            <v>0</v>
          </cell>
          <cell r="H25">
            <v>0</v>
          </cell>
          <cell r="I25">
            <v>0</v>
          </cell>
          <cell r="J25">
            <v>0</v>
          </cell>
          <cell r="K25">
            <v>0</v>
          </cell>
          <cell r="L25">
            <v>0</v>
          </cell>
        </row>
        <row r="26">
          <cell r="A26">
            <v>21</v>
          </cell>
          <cell r="B26">
            <v>0</v>
          </cell>
          <cell r="C26">
            <v>0</v>
          </cell>
          <cell r="D26">
            <v>0</v>
          </cell>
          <cell r="E26">
            <v>0</v>
          </cell>
          <cell r="F26">
            <v>0</v>
          </cell>
          <cell r="G26">
            <v>0</v>
          </cell>
          <cell r="H26">
            <v>0</v>
          </cell>
          <cell r="I26">
            <v>0</v>
          </cell>
          <cell r="J26">
            <v>0</v>
          </cell>
          <cell r="K26">
            <v>0</v>
          </cell>
          <cell r="L26">
            <v>0</v>
          </cell>
        </row>
        <row r="27">
          <cell r="A27">
            <v>22</v>
          </cell>
          <cell r="B27">
            <v>0</v>
          </cell>
          <cell r="C27">
            <v>0</v>
          </cell>
          <cell r="D27">
            <v>0</v>
          </cell>
          <cell r="E27">
            <v>0</v>
          </cell>
          <cell r="F27">
            <v>0</v>
          </cell>
          <cell r="G27">
            <v>0</v>
          </cell>
          <cell r="H27">
            <v>0</v>
          </cell>
          <cell r="I27">
            <v>0</v>
          </cell>
          <cell r="J27">
            <v>0</v>
          </cell>
          <cell r="K27">
            <v>0</v>
          </cell>
          <cell r="L27">
            <v>0</v>
          </cell>
        </row>
        <row r="28">
          <cell r="A28">
            <v>23</v>
          </cell>
          <cell r="B28">
            <v>0</v>
          </cell>
          <cell r="C28">
            <v>0</v>
          </cell>
          <cell r="D28">
            <v>0</v>
          </cell>
          <cell r="E28">
            <v>0</v>
          </cell>
          <cell r="F28">
            <v>0</v>
          </cell>
          <cell r="G28">
            <v>0</v>
          </cell>
          <cell r="H28">
            <v>0</v>
          </cell>
          <cell r="I28">
            <v>0</v>
          </cell>
          <cell r="J28">
            <v>0</v>
          </cell>
          <cell r="K28">
            <v>0</v>
          </cell>
          <cell r="L28">
            <v>0</v>
          </cell>
        </row>
        <row r="29">
          <cell r="A29">
            <v>24</v>
          </cell>
          <cell r="B29">
            <v>0</v>
          </cell>
          <cell r="C29">
            <v>0</v>
          </cell>
          <cell r="D29">
            <v>0</v>
          </cell>
          <cell r="E29">
            <v>0</v>
          </cell>
          <cell r="F29">
            <v>0</v>
          </cell>
          <cell r="G29">
            <v>0</v>
          </cell>
          <cell r="H29">
            <v>0</v>
          </cell>
          <cell r="I29">
            <v>0</v>
          </cell>
          <cell r="J29">
            <v>0</v>
          </cell>
          <cell r="K29">
            <v>0</v>
          </cell>
          <cell r="L29">
            <v>0</v>
          </cell>
        </row>
        <row r="30">
          <cell r="A30">
            <v>25</v>
          </cell>
          <cell r="B30">
            <v>0</v>
          </cell>
          <cell r="C30">
            <v>0</v>
          </cell>
          <cell r="D30">
            <v>0</v>
          </cell>
          <cell r="E30">
            <v>0</v>
          </cell>
          <cell r="F30">
            <v>0</v>
          </cell>
          <cell r="G30">
            <v>0</v>
          </cell>
          <cell r="H30">
            <v>0</v>
          </cell>
          <cell r="I30">
            <v>0</v>
          </cell>
          <cell r="J30">
            <v>0</v>
          </cell>
          <cell r="K30">
            <v>0</v>
          </cell>
          <cell r="L30">
            <v>0</v>
          </cell>
        </row>
        <row r="31">
          <cell r="A31">
            <v>26</v>
          </cell>
          <cell r="B31">
            <v>0</v>
          </cell>
          <cell r="C31">
            <v>0</v>
          </cell>
          <cell r="D31">
            <v>0</v>
          </cell>
          <cell r="E31">
            <v>0</v>
          </cell>
          <cell r="F31">
            <v>0</v>
          </cell>
          <cell r="G31">
            <v>0</v>
          </cell>
          <cell r="H31">
            <v>0</v>
          </cell>
          <cell r="I31">
            <v>0</v>
          </cell>
          <cell r="J31">
            <v>0</v>
          </cell>
          <cell r="K31">
            <v>0</v>
          </cell>
          <cell r="L31">
            <v>0</v>
          </cell>
        </row>
        <row r="32">
          <cell r="A32">
            <v>27</v>
          </cell>
          <cell r="B32">
            <v>0</v>
          </cell>
          <cell r="C32">
            <v>0</v>
          </cell>
          <cell r="D32">
            <v>0</v>
          </cell>
          <cell r="E32">
            <v>0</v>
          </cell>
          <cell r="F32">
            <v>0</v>
          </cell>
          <cell r="G32">
            <v>0</v>
          </cell>
          <cell r="H32">
            <v>0</v>
          </cell>
          <cell r="I32">
            <v>0</v>
          </cell>
          <cell r="J32">
            <v>0</v>
          </cell>
          <cell r="K32">
            <v>0</v>
          </cell>
          <cell r="L32">
            <v>0</v>
          </cell>
        </row>
        <row r="33">
          <cell r="A33">
            <v>28</v>
          </cell>
          <cell r="B33">
            <v>0</v>
          </cell>
          <cell r="C33">
            <v>0</v>
          </cell>
          <cell r="D33">
            <v>0</v>
          </cell>
          <cell r="E33">
            <v>0</v>
          </cell>
          <cell r="F33">
            <v>0</v>
          </cell>
          <cell r="G33">
            <v>0</v>
          </cell>
          <cell r="H33">
            <v>0</v>
          </cell>
          <cell r="I33">
            <v>0</v>
          </cell>
          <cell r="J33">
            <v>0</v>
          </cell>
          <cell r="K33">
            <v>0</v>
          </cell>
          <cell r="L33">
            <v>0</v>
          </cell>
        </row>
        <row r="34">
          <cell r="A34">
            <v>29</v>
          </cell>
          <cell r="B34">
            <v>0</v>
          </cell>
          <cell r="C34">
            <v>0</v>
          </cell>
          <cell r="D34">
            <v>0</v>
          </cell>
          <cell r="E34">
            <v>0</v>
          </cell>
          <cell r="F34">
            <v>0</v>
          </cell>
          <cell r="G34">
            <v>0</v>
          </cell>
          <cell r="H34">
            <v>0</v>
          </cell>
          <cell r="I34">
            <v>0</v>
          </cell>
          <cell r="J34">
            <v>0</v>
          </cell>
          <cell r="K34">
            <v>0</v>
          </cell>
          <cell r="L34">
            <v>0</v>
          </cell>
        </row>
        <row r="35">
          <cell r="A35">
            <v>30</v>
          </cell>
          <cell r="B35">
            <v>0</v>
          </cell>
          <cell r="C35">
            <v>0</v>
          </cell>
          <cell r="D35">
            <v>0</v>
          </cell>
          <cell r="E35">
            <v>0</v>
          </cell>
          <cell r="F35">
            <v>0</v>
          </cell>
          <cell r="G35">
            <v>0</v>
          </cell>
          <cell r="H35">
            <v>0</v>
          </cell>
          <cell r="I35">
            <v>0</v>
          </cell>
          <cell r="J35">
            <v>0</v>
          </cell>
          <cell r="K35">
            <v>0</v>
          </cell>
          <cell r="L35">
            <v>0</v>
          </cell>
        </row>
        <row r="36">
          <cell r="A36">
            <v>31</v>
          </cell>
          <cell r="B36">
            <v>0</v>
          </cell>
          <cell r="C36">
            <v>0</v>
          </cell>
          <cell r="D36">
            <v>0</v>
          </cell>
          <cell r="E36">
            <v>0</v>
          </cell>
          <cell r="F36">
            <v>0</v>
          </cell>
          <cell r="G36">
            <v>0</v>
          </cell>
          <cell r="H36">
            <v>0</v>
          </cell>
          <cell r="I36">
            <v>0</v>
          </cell>
          <cell r="J36">
            <v>0</v>
          </cell>
          <cell r="K36">
            <v>0</v>
          </cell>
          <cell r="L36">
            <v>0</v>
          </cell>
        </row>
        <row r="37">
          <cell r="A37">
            <v>32</v>
          </cell>
          <cell r="B37">
            <v>0</v>
          </cell>
          <cell r="C37">
            <v>0</v>
          </cell>
          <cell r="D37">
            <v>0</v>
          </cell>
          <cell r="E37">
            <v>0</v>
          </cell>
          <cell r="F37">
            <v>0</v>
          </cell>
          <cell r="G37">
            <v>0</v>
          </cell>
          <cell r="H37">
            <v>0</v>
          </cell>
          <cell r="I37">
            <v>0</v>
          </cell>
          <cell r="J37">
            <v>0</v>
          </cell>
          <cell r="K37">
            <v>0</v>
          </cell>
          <cell r="L37">
            <v>0</v>
          </cell>
        </row>
        <row r="38">
          <cell r="A38">
            <v>33</v>
          </cell>
          <cell r="B38">
            <v>0</v>
          </cell>
          <cell r="C38">
            <v>0</v>
          </cell>
          <cell r="D38">
            <v>0</v>
          </cell>
          <cell r="E38">
            <v>0</v>
          </cell>
          <cell r="F38">
            <v>0</v>
          </cell>
          <cell r="G38">
            <v>0</v>
          </cell>
          <cell r="H38">
            <v>0</v>
          </cell>
          <cell r="I38">
            <v>0</v>
          </cell>
          <cell r="J38">
            <v>0</v>
          </cell>
          <cell r="K38">
            <v>0</v>
          </cell>
          <cell r="L38">
            <v>0</v>
          </cell>
        </row>
        <row r="39">
          <cell r="A39">
            <v>34</v>
          </cell>
          <cell r="B39">
            <v>0</v>
          </cell>
          <cell r="C39">
            <v>0</v>
          </cell>
          <cell r="D39">
            <v>0</v>
          </cell>
          <cell r="E39">
            <v>0</v>
          </cell>
          <cell r="F39">
            <v>0</v>
          </cell>
          <cell r="G39">
            <v>0</v>
          </cell>
          <cell r="H39">
            <v>0</v>
          </cell>
          <cell r="I39">
            <v>0</v>
          </cell>
          <cell r="J39">
            <v>0</v>
          </cell>
          <cell r="K39">
            <v>0</v>
          </cell>
          <cell r="L39">
            <v>0</v>
          </cell>
        </row>
        <row r="40">
          <cell r="A40">
            <v>35</v>
          </cell>
          <cell r="B40">
            <v>0</v>
          </cell>
          <cell r="C40">
            <v>0</v>
          </cell>
          <cell r="D40">
            <v>0</v>
          </cell>
          <cell r="E40">
            <v>0</v>
          </cell>
          <cell r="F40">
            <v>0</v>
          </cell>
          <cell r="G40">
            <v>0</v>
          </cell>
          <cell r="H40">
            <v>0</v>
          </cell>
          <cell r="I40">
            <v>0</v>
          </cell>
          <cell r="J40">
            <v>0</v>
          </cell>
          <cell r="K40">
            <v>0</v>
          </cell>
          <cell r="L40">
            <v>0</v>
          </cell>
        </row>
        <row r="41">
          <cell r="A41">
            <v>36</v>
          </cell>
          <cell r="B41">
            <v>0</v>
          </cell>
          <cell r="C41">
            <v>0</v>
          </cell>
          <cell r="D41">
            <v>0</v>
          </cell>
          <cell r="E41">
            <v>0</v>
          </cell>
          <cell r="F41">
            <v>0</v>
          </cell>
          <cell r="G41">
            <v>0</v>
          </cell>
          <cell r="H41">
            <v>0</v>
          </cell>
          <cell r="I41">
            <v>0</v>
          </cell>
          <cell r="J41">
            <v>0</v>
          </cell>
          <cell r="K41">
            <v>0</v>
          </cell>
          <cell r="L41">
            <v>0</v>
          </cell>
        </row>
        <row r="42">
          <cell r="A42">
            <v>37</v>
          </cell>
          <cell r="B42">
            <v>0</v>
          </cell>
          <cell r="C42">
            <v>0</v>
          </cell>
          <cell r="D42">
            <v>0</v>
          </cell>
          <cell r="E42">
            <v>0</v>
          </cell>
          <cell r="F42">
            <v>0</v>
          </cell>
          <cell r="G42">
            <v>0</v>
          </cell>
          <cell r="H42">
            <v>0</v>
          </cell>
          <cell r="I42">
            <v>0</v>
          </cell>
          <cell r="J42">
            <v>0</v>
          </cell>
          <cell r="K42">
            <v>0</v>
          </cell>
          <cell r="L42">
            <v>0</v>
          </cell>
        </row>
        <row r="43">
          <cell r="A43">
            <v>38</v>
          </cell>
          <cell r="B43">
            <v>0</v>
          </cell>
          <cell r="C43">
            <v>0</v>
          </cell>
          <cell r="D43">
            <v>0</v>
          </cell>
          <cell r="E43">
            <v>0</v>
          </cell>
          <cell r="F43">
            <v>0</v>
          </cell>
          <cell r="G43">
            <v>0</v>
          </cell>
          <cell r="H43">
            <v>0</v>
          </cell>
          <cell r="I43">
            <v>0</v>
          </cell>
          <cell r="J43">
            <v>0</v>
          </cell>
          <cell r="K43">
            <v>0</v>
          </cell>
          <cell r="L43">
            <v>0</v>
          </cell>
        </row>
        <row r="44">
          <cell r="A44">
            <v>39</v>
          </cell>
          <cell r="B44">
            <v>0</v>
          </cell>
          <cell r="C44">
            <v>0</v>
          </cell>
          <cell r="D44">
            <v>0</v>
          </cell>
          <cell r="E44">
            <v>0</v>
          </cell>
          <cell r="F44">
            <v>0</v>
          </cell>
          <cell r="G44">
            <v>0</v>
          </cell>
          <cell r="H44">
            <v>0</v>
          </cell>
          <cell r="I44">
            <v>0</v>
          </cell>
          <cell r="J44">
            <v>0</v>
          </cell>
          <cell r="K44">
            <v>0</v>
          </cell>
          <cell r="L44">
            <v>0</v>
          </cell>
        </row>
        <row r="45">
          <cell r="A45">
            <v>40</v>
          </cell>
          <cell r="B45">
            <v>0</v>
          </cell>
          <cell r="C45">
            <v>0</v>
          </cell>
          <cell r="D45">
            <v>0</v>
          </cell>
          <cell r="E45">
            <v>0</v>
          </cell>
          <cell r="F45">
            <v>0</v>
          </cell>
          <cell r="G45">
            <v>0</v>
          </cell>
          <cell r="H45">
            <v>0</v>
          </cell>
          <cell r="I45">
            <v>0</v>
          </cell>
          <cell r="J45">
            <v>0</v>
          </cell>
          <cell r="K45">
            <v>0</v>
          </cell>
          <cell r="L45">
            <v>0</v>
          </cell>
        </row>
        <row r="46">
          <cell r="A46">
            <v>41</v>
          </cell>
          <cell r="B46">
            <v>0</v>
          </cell>
          <cell r="C46">
            <v>0</v>
          </cell>
          <cell r="D46">
            <v>0</v>
          </cell>
          <cell r="E46">
            <v>0</v>
          </cell>
          <cell r="F46">
            <v>0</v>
          </cell>
          <cell r="G46">
            <v>0</v>
          </cell>
          <cell r="H46">
            <v>0</v>
          </cell>
          <cell r="I46">
            <v>0</v>
          </cell>
          <cell r="J46">
            <v>0</v>
          </cell>
          <cell r="K46">
            <v>0</v>
          </cell>
          <cell r="L46">
            <v>0</v>
          </cell>
        </row>
        <row r="47">
          <cell r="A47">
            <v>42</v>
          </cell>
          <cell r="B47">
            <v>0</v>
          </cell>
          <cell r="C47">
            <v>0</v>
          </cell>
          <cell r="D47">
            <v>0</v>
          </cell>
          <cell r="E47">
            <v>0</v>
          </cell>
          <cell r="F47">
            <v>0</v>
          </cell>
          <cell r="G47">
            <v>0</v>
          </cell>
          <cell r="H47">
            <v>0</v>
          </cell>
          <cell r="I47">
            <v>0</v>
          </cell>
          <cell r="J47">
            <v>0</v>
          </cell>
          <cell r="K47">
            <v>0</v>
          </cell>
          <cell r="L47">
            <v>0</v>
          </cell>
        </row>
        <row r="48">
          <cell r="A48">
            <v>43</v>
          </cell>
          <cell r="B48">
            <v>0</v>
          </cell>
          <cell r="C48">
            <v>0</v>
          </cell>
          <cell r="D48">
            <v>0</v>
          </cell>
          <cell r="E48">
            <v>0</v>
          </cell>
          <cell r="F48">
            <v>0</v>
          </cell>
          <cell r="G48">
            <v>0</v>
          </cell>
          <cell r="H48">
            <v>0</v>
          </cell>
          <cell r="I48">
            <v>0</v>
          </cell>
          <cell r="J48">
            <v>0</v>
          </cell>
          <cell r="K48">
            <v>0</v>
          </cell>
          <cell r="L48">
            <v>0</v>
          </cell>
        </row>
        <row r="49">
          <cell r="A49">
            <v>44</v>
          </cell>
          <cell r="B49">
            <v>0</v>
          </cell>
          <cell r="C49">
            <v>0</v>
          </cell>
          <cell r="D49">
            <v>0</v>
          </cell>
          <cell r="E49">
            <v>0</v>
          </cell>
          <cell r="F49">
            <v>0</v>
          </cell>
          <cell r="G49">
            <v>0</v>
          </cell>
          <cell r="H49">
            <v>0</v>
          </cell>
          <cell r="I49">
            <v>0</v>
          </cell>
          <cell r="J49">
            <v>0</v>
          </cell>
          <cell r="K49">
            <v>0</v>
          </cell>
          <cell r="L49">
            <v>0</v>
          </cell>
        </row>
        <row r="50">
          <cell r="A50">
            <v>45</v>
          </cell>
          <cell r="B50">
            <v>0</v>
          </cell>
          <cell r="C50">
            <v>0</v>
          </cell>
          <cell r="D50">
            <v>0</v>
          </cell>
          <cell r="E50">
            <v>0</v>
          </cell>
          <cell r="F50">
            <v>0</v>
          </cell>
          <cell r="G50">
            <v>0</v>
          </cell>
          <cell r="H50">
            <v>0</v>
          </cell>
          <cell r="I50">
            <v>0</v>
          </cell>
          <cell r="J50">
            <v>0</v>
          </cell>
          <cell r="K50">
            <v>0</v>
          </cell>
          <cell r="L50">
            <v>0</v>
          </cell>
        </row>
        <row r="51">
          <cell r="A51">
            <v>46</v>
          </cell>
          <cell r="B51">
            <v>0</v>
          </cell>
          <cell r="C51">
            <v>0</v>
          </cell>
          <cell r="D51">
            <v>0</v>
          </cell>
          <cell r="E51">
            <v>0</v>
          </cell>
          <cell r="F51">
            <v>0</v>
          </cell>
          <cell r="G51">
            <v>0</v>
          </cell>
          <cell r="H51">
            <v>0</v>
          </cell>
          <cell r="I51">
            <v>0</v>
          </cell>
          <cell r="J51">
            <v>0</v>
          </cell>
          <cell r="K51">
            <v>0</v>
          </cell>
          <cell r="L51">
            <v>0</v>
          </cell>
        </row>
        <row r="52">
          <cell r="A52">
            <v>47</v>
          </cell>
          <cell r="B52">
            <v>0</v>
          </cell>
          <cell r="C52">
            <v>0</v>
          </cell>
          <cell r="D52">
            <v>0</v>
          </cell>
          <cell r="E52">
            <v>0</v>
          </cell>
          <cell r="F52">
            <v>0</v>
          </cell>
          <cell r="G52">
            <v>0</v>
          </cell>
          <cell r="H52">
            <v>0</v>
          </cell>
          <cell r="I52">
            <v>0</v>
          </cell>
          <cell r="J52">
            <v>0</v>
          </cell>
          <cell r="K52">
            <v>0</v>
          </cell>
          <cell r="L52">
            <v>0</v>
          </cell>
        </row>
        <row r="53">
          <cell r="A53">
            <v>48</v>
          </cell>
          <cell r="B53">
            <v>0</v>
          </cell>
          <cell r="C53">
            <v>0</v>
          </cell>
          <cell r="D53">
            <v>0</v>
          </cell>
          <cell r="E53">
            <v>0</v>
          </cell>
          <cell r="F53">
            <v>0</v>
          </cell>
          <cell r="G53">
            <v>0</v>
          </cell>
          <cell r="H53">
            <v>0</v>
          </cell>
          <cell r="I53">
            <v>0</v>
          </cell>
          <cell r="J53">
            <v>0</v>
          </cell>
          <cell r="K53">
            <v>0</v>
          </cell>
          <cell r="L53">
            <v>0</v>
          </cell>
        </row>
        <row r="54">
          <cell r="A54">
            <v>49</v>
          </cell>
          <cell r="B54">
            <v>0</v>
          </cell>
          <cell r="C54">
            <v>0</v>
          </cell>
          <cell r="D54">
            <v>0</v>
          </cell>
          <cell r="E54">
            <v>0</v>
          </cell>
          <cell r="F54">
            <v>0</v>
          </cell>
          <cell r="G54">
            <v>0</v>
          </cell>
          <cell r="H54">
            <v>0</v>
          </cell>
          <cell r="I54">
            <v>0</v>
          </cell>
          <cell r="J54">
            <v>0</v>
          </cell>
          <cell r="K54">
            <v>0</v>
          </cell>
          <cell r="L54">
            <v>0</v>
          </cell>
        </row>
        <row r="55">
          <cell r="A55">
            <v>50</v>
          </cell>
          <cell r="B55">
            <v>0</v>
          </cell>
          <cell r="C55">
            <v>0</v>
          </cell>
          <cell r="D55">
            <v>0</v>
          </cell>
          <cell r="E55">
            <v>0</v>
          </cell>
          <cell r="F55">
            <v>0</v>
          </cell>
          <cell r="G55">
            <v>0</v>
          </cell>
          <cell r="H55">
            <v>0</v>
          </cell>
          <cell r="I55">
            <v>0</v>
          </cell>
          <cell r="J55">
            <v>0</v>
          </cell>
          <cell r="K55">
            <v>0</v>
          </cell>
          <cell r="L55">
            <v>0</v>
          </cell>
        </row>
        <row r="56">
          <cell r="A56">
            <v>51</v>
          </cell>
          <cell r="B56">
            <v>0</v>
          </cell>
          <cell r="C56">
            <v>0</v>
          </cell>
          <cell r="D56">
            <v>0</v>
          </cell>
          <cell r="E56">
            <v>0</v>
          </cell>
          <cell r="F56">
            <v>0</v>
          </cell>
          <cell r="G56">
            <v>0</v>
          </cell>
          <cell r="H56">
            <v>0</v>
          </cell>
          <cell r="I56">
            <v>0</v>
          </cell>
          <cell r="J56">
            <v>0</v>
          </cell>
          <cell r="K56">
            <v>0</v>
          </cell>
          <cell r="L56">
            <v>0</v>
          </cell>
        </row>
        <row r="57">
          <cell r="A57">
            <v>52</v>
          </cell>
          <cell r="B57">
            <v>0</v>
          </cell>
          <cell r="C57">
            <v>0</v>
          </cell>
          <cell r="D57">
            <v>0</v>
          </cell>
          <cell r="E57">
            <v>0</v>
          </cell>
          <cell r="F57">
            <v>0</v>
          </cell>
          <cell r="G57">
            <v>0</v>
          </cell>
          <cell r="H57">
            <v>0</v>
          </cell>
          <cell r="I57">
            <v>0</v>
          </cell>
          <cell r="J57">
            <v>0</v>
          </cell>
          <cell r="K57">
            <v>0</v>
          </cell>
          <cell r="L57">
            <v>0</v>
          </cell>
        </row>
        <row r="58">
          <cell r="A58">
            <v>53</v>
          </cell>
          <cell r="B58">
            <v>0</v>
          </cell>
          <cell r="C58">
            <v>0</v>
          </cell>
          <cell r="D58">
            <v>0</v>
          </cell>
          <cell r="E58">
            <v>0</v>
          </cell>
          <cell r="F58">
            <v>0</v>
          </cell>
          <cell r="G58">
            <v>0</v>
          </cell>
          <cell r="H58">
            <v>0</v>
          </cell>
          <cell r="I58">
            <v>0</v>
          </cell>
          <cell r="J58">
            <v>0</v>
          </cell>
          <cell r="K58">
            <v>0</v>
          </cell>
          <cell r="L58">
            <v>0</v>
          </cell>
        </row>
        <row r="59">
          <cell r="A59">
            <v>54</v>
          </cell>
          <cell r="B59">
            <v>0</v>
          </cell>
          <cell r="C59">
            <v>0</v>
          </cell>
          <cell r="D59">
            <v>0</v>
          </cell>
          <cell r="E59">
            <v>0</v>
          </cell>
          <cell r="F59">
            <v>0</v>
          </cell>
          <cell r="G59">
            <v>0</v>
          </cell>
          <cell r="H59">
            <v>0</v>
          </cell>
          <cell r="I59">
            <v>0</v>
          </cell>
          <cell r="J59">
            <v>0</v>
          </cell>
          <cell r="K59">
            <v>0</v>
          </cell>
          <cell r="L59">
            <v>0</v>
          </cell>
        </row>
        <row r="60">
          <cell r="A60">
            <v>55</v>
          </cell>
          <cell r="B60">
            <v>0</v>
          </cell>
          <cell r="C60">
            <v>0</v>
          </cell>
          <cell r="D60">
            <v>0</v>
          </cell>
          <cell r="E60">
            <v>0</v>
          </cell>
          <cell r="F60">
            <v>0</v>
          </cell>
          <cell r="G60">
            <v>0</v>
          </cell>
          <cell r="H60">
            <v>0</v>
          </cell>
          <cell r="I60">
            <v>0</v>
          </cell>
          <cell r="J60">
            <v>0</v>
          </cell>
          <cell r="K60">
            <v>0</v>
          </cell>
          <cell r="L60">
            <v>0</v>
          </cell>
        </row>
        <row r="61">
          <cell r="A61">
            <v>56</v>
          </cell>
          <cell r="B61">
            <v>0</v>
          </cell>
          <cell r="C61">
            <v>0</v>
          </cell>
          <cell r="D61">
            <v>0</v>
          </cell>
          <cell r="E61">
            <v>0</v>
          </cell>
          <cell r="F61">
            <v>0</v>
          </cell>
          <cell r="G61">
            <v>0</v>
          </cell>
          <cell r="H61">
            <v>0</v>
          </cell>
          <cell r="I61">
            <v>0</v>
          </cell>
          <cell r="J61">
            <v>0</v>
          </cell>
          <cell r="K61">
            <v>0</v>
          </cell>
          <cell r="L61">
            <v>0</v>
          </cell>
        </row>
        <row r="62">
          <cell r="A62">
            <v>57</v>
          </cell>
          <cell r="B62">
            <v>0</v>
          </cell>
          <cell r="C62">
            <v>0</v>
          </cell>
          <cell r="D62">
            <v>0</v>
          </cell>
          <cell r="E62">
            <v>0</v>
          </cell>
          <cell r="F62">
            <v>0</v>
          </cell>
          <cell r="G62">
            <v>0</v>
          </cell>
          <cell r="H62">
            <v>0</v>
          </cell>
          <cell r="I62">
            <v>0</v>
          </cell>
          <cell r="J62">
            <v>0</v>
          </cell>
          <cell r="K62">
            <v>0</v>
          </cell>
          <cell r="L62">
            <v>0</v>
          </cell>
        </row>
        <row r="63">
          <cell r="A63">
            <v>58</v>
          </cell>
          <cell r="B63">
            <v>0</v>
          </cell>
          <cell r="C63">
            <v>0</v>
          </cell>
          <cell r="D63">
            <v>0</v>
          </cell>
          <cell r="E63">
            <v>0</v>
          </cell>
          <cell r="F63">
            <v>0</v>
          </cell>
          <cell r="G63">
            <v>0</v>
          </cell>
          <cell r="H63">
            <v>0</v>
          </cell>
          <cell r="I63">
            <v>0</v>
          </cell>
          <cell r="J63">
            <v>0</v>
          </cell>
          <cell r="K63">
            <v>0</v>
          </cell>
          <cell r="L63">
            <v>0</v>
          </cell>
        </row>
        <row r="64">
          <cell r="A64">
            <v>59</v>
          </cell>
          <cell r="B64">
            <v>0</v>
          </cell>
          <cell r="C64">
            <v>0</v>
          </cell>
          <cell r="D64">
            <v>0</v>
          </cell>
          <cell r="E64">
            <v>0</v>
          </cell>
          <cell r="F64">
            <v>0</v>
          </cell>
          <cell r="G64">
            <v>0</v>
          </cell>
          <cell r="H64">
            <v>0</v>
          </cell>
          <cell r="I64">
            <v>0</v>
          </cell>
          <cell r="J64">
            <v>0</v>
          </cell>
          <cell r="K64">
            <v>0</v>
          </cell>
          <cell r="L64">
            <v>0</v>
          </cell>
        </row>
        <row r="65">
          <cell r="A65">
            <v>60</v>
          </cell>
          <cell r="B65">
            <v>0</v>
          </cell>
          <cell r="C65">
            <v>0</v>
          </cell>
          <cell r="D65">
            <v>0</v>
          </cell>
          <cell r="E65">
            <v>0</v>
          </cell>
          <cell r="F65">
            <v>0</v>
          </cell>
          <cell r="G65">
            <v>0</v>
          </cell>
          <cell r="H65">
            <v>0</v>
          </cell>
          <cell r="I65">
            <v>0</v>
          </cell>
          <cell r="J65">
            <v>0</v>
          </cell>
          <cell r="K65">
            <v>0</v>
          </cell>
          <cell r="L65">
            <v>0</v>
          </cell>
        </row>
      </sheetData>
      <sheetData sheetId="87">
        <row r="11">
          <cell r="I11">
            <v>1</v>
          </cell>
        </row>
      </sheetData>
      <sheetData sheetId="88">
        <row r="7">
          <cell r="A7">
            <v>1</v>
          </cell>
          <cell r="B7" t="str">
            <v>1. Memahami penggunaan teknologi informasi dan komunikasi, dan prospeknya di masa mendatang</v>
          </cell>
          <cell r="C7" t="str">
            <v>1. 1. Mengidentifikasi berbagai peralatan teknologi informasi dan komunikasi</v>
          </cell>
          <cell r="D7" t="str">
            <v>Peralatan teknologi informasi dan komunikasi</v>
          </cell>
          <cell r="E7" t="str">
            <v xml:space="preserve"> Mengidentifikasi peralatan teknologi informasi dan komunikasi di berbagai bidang dengan cermat dan berhati-hati
 Menjelaskan fungsi berbagai peralatan teknologi informasi dan komunikasi dengan berfikir logis
</v>
          </cell>
          <cell r="F7" t="str">
            <v>Buku Paket &amp; Perangkat TIK (komputer, telepon/ hand-phone, faximail, multi media dll.),
buku paket, lembar kerja</v>
          </cell>
          <cell r="G7" t="str">
            <v>Apakah yang dimaksud dengan komputer, jelaskan !</v>
          </cell>
          <cell r="H7" t="str">
            <v>Secara Bahasa Komputer berasal dari Bahasa Inggris, yakni To Compute, atau Bahasa Latin "Computare. Sedangkan secara istilah komputer adalah alat yang digunakan untuk menginput, memproses, menyimpan dan mengoutputkan sebuat data, agar lebih tertata rapi</v>
          </cell>
        </row>
        <row r="8">
          <cell r="A8">
            <v>2</v>
          </cell>
          <cell r="B8">
            <v>0</v>
          </cell>
          <cell r="C8">
            <v>0</v>
          </cell>
          <cell r="D8">
            <v>0</v>
          </cell>
          <cell r="E8">
            <v>0</v>
          </cell>
          <cell r="F8">
            <v>0</v>
          </cell>
          <cell r="G8">
            <v>0</v>
          </cell>
          <cell r="H8">
            <v>0</v>
          </cell>
        </row>
        <row r="9">
          <cell r="A9">
            <v>3</v>
          </cell>
          <cell r="B9">
            <v>0</v>
          </cell>
          <cell r="C9">
            <v>0</v>
          </cell>
          <cell r="D9">
            <v>0</v>
          </cell>
          <cell r="E9">
            <v>0</v>
          </cell>
          <cell r="F9">
            <v>0</v>
          </cell>
          <cell r="G9">
            <v>0</v>
          </cell>
          <cell r="H9">
            <v>0</v>
          </cell>
        </row>
        <row r="10">
          <cell r="A10">
            <v>4</v>
          </cell>
          <cell r="B10">
            <v>0</v>
          </cell>
          <cell r="C10">
            <v>0</v>
          </cell>
          <cell r="D10">
            <v>0</v>
          </cell>
          <cell r="E10">
            <v>0</v>
          </cell>
          <cell r="F10">
            <v>0</v>
          </cell>
          <cell r="G10">
            <v>0</v>
          </cell>
          <cell r="H10">
            <v>0</v>
          </cell>
        </row>
        <row r="11">
          <cell r="A11">
            <v>5</v>
          </cell>
          <cell r="B11">
            <v>0</v>
          </cell>
          <cell r="C11">
            <v>0</v>
          </cell>
          <cell r="D11">
            <v>0</v>
          </cell>
          <cell r="E11">
            <v>0</v>
          </cell>
          <cell r="F11">
            <v>0</v>
          </cell>
          <cell r="G11">
            <v>0</v>
          </cell>
          <cell r="H11">
            <v>0</v>
          </cell>
        </row>
        <row r="12">
          <cell r="A12">
            <v>6</v>
          </cell>
          <cell r="B12">
            <v>0</v>
          </cell>
          <cell r="C12">
            <v>0</v>
          </cell>
          <cell r="D12">
            <v>0</v>
          </cell>
          <cell r="E12">
            <v>0</v>
          </cell>
          <cell r="F12">
            <v>0</v>
          </cell>
          <cell r="G12">
            <v>0</v>
          </cell>
          <cell r="H12">
            <v>0</v>
          </cell>
        </row>
        <row r="13">
          <cell r="A13">
            <v>7</v>
          </cell>
          <cell r="B13">
            <v>0</v>
          </cell>
          <cell r="C13">
            <v>0</v>
          </cell>
          <cell r="D13">
            <v>0</v>
          </cell>
          <cell r="E13">
            <v>0</v>
          </cell>
          <cell r="F13">
            <v>0</v>
          </cell>
          <cell r="G13">
            <v>0</v>
          </cell>
          <cell r="H13">
            <v>0</v>
          </cell>
        </row>
        <row r="14">
          <cell r="A14">
            <v>8</v>
          </cell>
          <cell r="B14">
            <v>0</v>
          </cell>
          <cell r="C14">
            <v>0</v>
          </cell>
          <cell r="D14">
            <v>0</v>
          </cell>
          <cell r="E14">
            <v>0</v>
          </cell>
          <cell r="F14">
            <v>0</v>
          </cell>
          <cell r="G14">
            <v>0</v>
          </cell>
          <cell r="H14">
            <v>0</v>
          </cell>
        </row>
        <row r="15">
          <cell r="A15">
            <v>9</v>
          </cell>
          <cell r="B15">
            <v>0</v>
          </cell>
          <cell r="C15">
            <v>0</v>
          </cell>
          <cell r="D15">
            <v>0</v>
          </cell>
          <cell r="E15">
            <v>0</v>
          </cell>
          <cell r="F15">
            <v>0</v>
          </cell>
          <cell r="G15">
            <v>0</v>
          </cell>
          <cell r="H15">
            <v>0</v>
          </cell>
        </row>
        <row r="16">
          <cell r="A16">
            <v>10</v>
          </cell>
          <cell r="B16">
            <v>0</v>
          </cell>
          <cell r="C16">
            <v>0</v>
          </cell>
          <cell r="D16">
            <v>0</v>
          </cell>
          <cell r="E16">
            <v>0</v>
          </cell>
          <cell r="F16">
            <v>0</v>
          </cell>
          <cell r="G16">
            <v>0</v>
          </cell>
          <cell r="H16">
            <v>0</v>
          </cell>
        </row>
        <row r="17">
          <cell r="A17">
            <v>11</v>
          </cell>
          <cell r="B17">
            <v>0</v>
          </cell>
          <cell r="C17">
            <v>0</v>
          </cell>
          <cell r="D17">
            <v>0</v>
          </cell>
          <cell r="E17">
            <v>0</v>
          </cell>
          <cell r="F17">
            <v>0</v>
          </cell>
          <cell r="G17">
            <v>0</v>
          </cell>
          <cell r="H17">
            <v>0</v>
          </cell>
        </row>
        <row r="18">
          <cell r="A18">
            <v>12</v>
          </cell>
          <cell r="B18">
            <v>0</v>
          </cell>
          <cell r="C18">
            <v>0</v>
          </cell>
          <cell r="D18">
            <v>0</v>
          </cell>
          <cell r="E18">
            <v>0</v>
          </cell>
          <cell r="F18">
            <v>0</v>
          </cell>
          <cell r="G18">
            <v>0</v>
          </cell>
          <cell r="H18">
            <v>0</v>
          </cell>
        </row>
        <row r="19">
          <cell r="A19">
            <v>13</v>
          </cell>
          <cell r="B19">
            <v>0</v>
          </cell>
          <cell r="C19">
            <v>0</v>
          </cell>
          <cell r="D19">
            <v>0</v>
          </cell>
          <cell r="E19">
            <v>0</v>
          </cell>
          <cell r="F19">
            <v>0</v>
          </cell>
          <cell r="G19">
            <v>0</v>
          </cell>
          <cell r="H19">
            <v>0</v>
          </cell>
        </row>
        <row r="20">
          <cell r="A20">
            <v>14</v>
          </cell>
          <cell r="B20">
            <v>0</v>
          </cell>
          <cell r="C20">
            <v>0</v>
          </cell>
          <cell r="D20">
            <v>0</v>
          </cell>
          <cell r="E20">
            <v>0</v>
          </cell>
          <cell r="F20">
            <v>0</v>
          </cell>
          <cell r="G20">
            <v>0</v>
          </cell>
          <cell r="H20">
            <v>0</v>
          </cell>
        </row>
        <row r="21">
          <cell r="A21">
            <v>15</v>
          </cell>
          <cell r="B21">
            <v>0</v>
          </cell>
          <cell r="C21">
            <v>0</v>
          </cell>
          <cell r="D21">
            <v>0</v>
          </cell>
          <cell r="E21">
            <v>0</v>
          </cell>
          <cell r="F21">
            <v>0</v>
          </cell>
          <cell r="G21">
            <v>0</v>
          </cell>
          <cell r="H21">
            <v>0</v>
          </cell>
        </row>
        <row r="22">
          <cell r="A22">
            <v>16</v>
          </cell>
          <cell r="B22">
            <v>0</v>
          </cell>
          <cell r="C22">
            <v>0</v>
          </cell>
          <cell r="D22">
            <v>0</v>
          </cell>
          <cell r="E22">
            <v>0</v>
          </cell>
          <cell r="F22">
            <v>0</v>
          </cell>
          <cell r="G22">
            <v>0</v>
          </cell>
          <cell r="H22">
            <v>0</v>
          </cell>
        </row>
        <row r="23">
          <cell r="A23">
            <v>17</v>
          </cell>
          <cell r="B23">
            <v>0</v>
          </cell>
          <cell r="C23">
            <v>0</v>
          </cell>
          <cell r="D23">
            <v>0</v>
          </cell>
          <cell r="E23">
            <v>0</v>
          </cell>
          <cell r="F23">
            <v>0</v>
          </cell>
          <cell r="G23">
            <v>0</v>
          </cell>
          <cell r="H23">
            <v>0</v>
          </cell>
        </row>
        <row r="24">
          <cell r="A24">
            <v>18</v>
          </cell>
          <cell r="B24">
            <v>0</v>
          </cell>
          <cell r="C24">
            <v>0</v>
          </cell>
          <cell r="D24">
            <v>0</v>
          </cell>
          <cell r="E24">
            <v>0</v>
          </cell>
          <cell r="F24">
            <v>0</v>
          </cell>
          <cell r="G24">
            <v>0</v>
          </cell>
          <cell r="H24">
            <v>0</v>
          </cell>
        </row>
        <row r="25">
          <cell r="A25">
            <v>19</v>
          </cell>
          <cell r="B25">
            <v>0</v>
          </cell>
          <cell r="C25">
            <v>0</v>
          </cell>
          <cell r="D25">
            <v>0</v>
          </cell>
          <cell r="E25">
            <v>0</v>
          </cell>
          <cell r="F25">
            <v>0</v>
          </cell>
          <cell r="G25">
            <v>0</v>
          </cell>
          <cell r="H25">
            <v>0</v>
          </cell>
        </row>
        <row r="26">
          <cell r="A26">
            <v>20</v>
          </cell>
          <cell r="B26">
            <v>0</v>
          </cell>
          <cell r="C26">
            <v>0</v>
          </cell>
          <cell r="D26">
            <v>0</v>
          </cell>
          <cell r="E26">
            <v>0</v>
          </cell>
          <cell r="F26">
            <v>0</v>
          </cell>
          <cell r="G26">
            <v>0</v>
          </cell>
          <cell r="H26">
            <v>0</v>
          </cell>
        </row>
      </sheetData>
      <sheetData sheetId="89"/>
      <sheetData sheetId="90"/>
      <sheetData sheetId="91"/>
      <sheetData sheetId="92">
        <row r="1">
          <cell r="W1" t="str">
            <v xml:space="preserve"> 1-A</v>
          </cell>
          <cell r="X1">
            <v>36</v>
          </cell>
        </row>
        <row r="2">
          <cell r="W2" t="str">
            <v xml:space="preserve"> 1-B</v>
          </cell>
          <cell r="X2">
            <v>35</v>
          </cell>
        </row>
        <row r="3">
          <cell r="W3" t="str">
            <v xml:space="preserve"> 1-C</v>
          </cell>
          <cell r="X3">
            <v>0</v>
          </cell>
        </row>
        <row r="4">
          <cell r="W4" t="str">
            <v xml:space="preserve"> 1-D</v>
          </cell>
          <cell r="X4">
            <v>0</v>
          </cell>
        </row>
        <row r="5">
          <cell r="W5" t="str">
            <v xml:space="preserve"> 1-E</v>
          </cell>
          <cell r="X5">
            <v>0</v>
          </cell>
        </row>
        <row r="6">
          <cell r="W6" t="str">
            <v xml:space="preserve"> 1-F</v>
          </cell>
          <cell r="X6">
            <v>0</v>
          </cell>
        </row>
        <row r="7">
          <cell r="W7" t="str">
            <v xml:space="preserve"> 1-G</v>
          </cell>
          <cell r="X7">
            <v>0</v>
          </cell>
        </row>
        <row r="8">
          <cell r="W8" t="str">
            <v xml:space="preserve"> 1-H</v>
          </cell>
          <cell r="X8">
            <v>0</v>
          </cell>
        </row>
        <row r="14">
          <cell r="AB14" t="str">
            <v xml:space="preserve"> 1-A</v>
          </cell>
          <cell r="AC14" t="str">
            <v xml:space="preserve"> 1-B</v>
          </cell>
          <cell r="AD14" t="str">
            <v xml:space="preserve"> 1-C</v>
          </cell>
          <cell r="AE14" t="str">
            <v xml:space="preserve"> 1-D</v>
          </cell>
          <cell r="AF14" t="str">
            <v xml:space="preserve"> 1-E</v>
          </cell>
          <cell r="AG14" t="str">
            <v xml:space="preserve"> 1-F</v>
          </cell>
          <cell r="AH14" t="str">
            <v xml:space="preserve"> 1-G</v>
          </cell>
          <cell r="AI14" t="str">
            <v xml:space="preserve"> 1-H</v>
          </cell>
        </row>
        <row r="15">
          <cell r="AB15">
            <v>74.772222222222211</v>
          </cell>
          <cell r="AC15" t="str">
            <v/>
          </cell>
          <cell r="AD15" t="str">
            <v/>
          </cell>
          <cell r="AE15" t="str">
            <v/>
          </cell>
          <cell r="AF15" t="str">
            <v/>
          </cell>
          <cell r="AG15" t="str">
            <v/>
          </cell>
          <cell r="AH15" t="str">
            <v/>
          </cell>
          <cell r="AI15" t="str">
            <v/>
          </cell>
        </row>
      </sheetData>
      <sheetData sheetId="93"/>
      <sheetData sheetId="94"/>
      <sheetData sheetId="95"/>
      <sheetData sheetId="96"/>
      <sheetData sheetId="97"/>
      <sheetData sheetId="98"/>
      <sheetData sheetId="9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yankBikin"/>
      <sheetName val="Panduan"/>
      <sheetName val="Menu"/>
      <sheetName val="DataPengawasDKI"/>
      <sheetName val="Data"/>
      <sheetName val="Isi"/>
      <sheetName val="Isi (2)"/>
      <sheetName val="Proses"/>
      <sheetName val="Proses (2)"/>
      <sheetName val="SKL"/>
      <sheetName val="SKL (2)"/>
      <sheetName val="PTK"/>
      <sheetName val="PTK (2)"/>
      <sheetName val="Sar_Pras"/>
      <sheetName val="Sar_Pras (2)"/>
      <sheetName val="Pengelolaan"/>
      <sheetName val="Pengelolaan (2)"/>
      <sheetName val="Biaya"/>
      <sheetName val="Biaya (2)"/>
      <sheetName val="Penilaian"/>
      <sheetName val="Penilaian (2)"/>
      <sheetName val="Sheet9"/>
      <sheetName val="Grafik_1"/>
      <sheetName val="Grafik_2"/>
      <sheetName val="Grafik_3"/>
      <sheetName val="Grafik_4"/>
      <sheetName val="Grafik_5"/>
      <sheetName val="Grafik_6"/>
      <sheetName val="Grafik_7"/>
      <sheetName val="Grafik_8"/>
      <sheetName val="Grafik_9"/>
      <sheetName val="Grafik_10"/>
      <sheetName val="Sheet12"/>
    </sheetNames>
    <sheetDataSet>
      <sheetData sheetId="0" refreshError="1"/>
      <sheetData sheetId="1" refreshError="1"/>
      <sheetData sheetId="2" refreshError="1"/>
      <sheetData sheetId="3" refreshError="1"/>
      <sheetData sheetId="4">
        <row r="14">
          <cell r="A14">
            <v>1</v>
          </cell>
          <cell r="B14" t="str">
            <v>MIS Al-Wathoniyah 06</v>
          </cell>
          <cell r="D14" t="str">
            <v>Hj. Siti Huliyah Masunah, S.P</v>
          </cell>
          <cell r="E14" t="str">
            <v>Jl. Tipar Cakung Km.3 RT.004/009 Cakung Barat</v>
          </cell>
        </row>
        <row r="15">
          <cell r="A15">
            <v>2</v>
          </cell>
          <cell r="B15" t="str">
            <v>MIS Al Wathoniyah 07</v>
          </cell>
          <cell r="D15" t="str">
            <v>HJ. Syaibatul Aslamiyah, Lc</v>
          </cell>
          <cell r="E15" t="str">
            <v>Jl. Tipar Cakung, Cakung Barat</v>
          </cell>
        </row>
        <row r="16">
          <cell r="A16">
            <v>3</v>
          </cell>
          <cell r="B16" t="str">
            <v>MIS Al-Wathoniyah 12</v>
          </cell>
          <cell r="D16" t="str">
            <v>Ibah Adibah, M.Pd.I</v>
          </cell>
          <cell r="E16" t="str">
            <v xml:space="preserve">Jl. Raya Penggilingan RT.014/08 Cakung </v>
          </cell>
        </row>
        <row r="17">
          <cell r="A17">
            <v>4</v>
          </cell>
          <cell r="B17" t="str">
            <v>MIS Al-Wathoniyah 16</v>
          </cell>
          <cell r="D17" t="str">
            <v>Hasan Udin, S.Ag</v>
          </cell>
          <cell r="E17" t="str">
            <v>Jl Raya Penggilingan RT 004/08</v>
          </cell>
        </row>
        <row r="18">
          <cell r="A18">
            <v>5</v>
          </cell>
          <cell r="B18" t="str">
            <v>MIS Haudiyah Al Wathoniyah  43</v>
          </cell>
          <cell r="D18" t="str">
            <v>Drs. HM. Akhfas Hasan</v>
          </cell>
          <cell r="E18" t="str">
            <v>Penggilingan</v>
          </cell>
        </row>
        <row r="19">
          <cell r="A19">
            <v>6</v>
          </cell>
          <cell r="B19" t="str">
            <v>MIS At Taqwa</v>
          </cell>
          <cell r="D19" t="str">
            <v>Widhiyanti R, S.Pd., MM.Pd.</v>
          </cell>
          <cell r="E19" t="str">
            <v>Jl Marzuki</v>
          </cell>
        </row>
        <row r="20">
          <cell r="A20">
            <v>7</v>
          </cell>
          <cell r="B20" t="str">
            <v>MIS Al Hidayah</v>
          </cell>
        </row>
        <row r="21">
          <cell r="A21">
            <v>8</v>
          </cell>
          <cell r="B21" t="str">
            <v>MIS Al Istiqomah</v>
          </cell>
        </row>
        <row r="22">
          <cell r="A22">
            <v>9</v>
          </cell>
          <cell r="B22" t="str">
            <v>MIS Al Akhyar</v>
          </cell>
        </row>
        <row r="23">
          <cell r="A23">
            <v>10</v>
          </cell>
          <cell r="B23" t="str">
            <v>MIS Hikmatul Husnaa</v>
          </cell>
          <cell r="D23" t="str">
            <v>H. Fadlan Hilmie, S.Hum</v>
          </cell>
          <cell r="E23" t="str">
            <v>Pulo Gebang RT.003/04 No.40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5">
          <cell r="B5">
            <v>1</v>
          </cell>
          <cell r="C5" t="str">
            <v>MIS Al-Wathoniyah 06</v>
          </cell>
          <cell r="D5">
            <v>211</v>
          </cell>
          <cell r="E5">
            <v>118</v>
          </cell>
          <cell r="F5">
            <v>173</v>
          </cell>
          <cell r="G5">
            <v>202</v>
          </cell>
          <cell r="H5">
            <v>300</v>
          </cell>
          <cell r="I5">
            <v>256</v>
          </cell>
          <cell r="J5">
            <v>310</v>
          </cell>
          <cell r="K5">
            <v>238</v>
          </cell>
        </row>
        <row r="6">
          <cell r="B6">
            <v>2</v>
          </cell>
          <cell r="C6" t="str">
            <v>MIS Al Wathoniyah 07</v>
          </cell>
          <cell r="D6">
            <v>220</v>
          </cell>
          <cell r="E6">
            <v>128</v>
          </cell>
          <cell r="F6">
            <v>216</v>
          </cell>
          <cell r="G6">
            <v>224</v>
          </cell>
          <cell r="H6">
            <v>308</v>
          </cell>
          <cell r="I6">
            <v>268</v>
          </cell>
          <cell r="J6">
            <v>312</v>
          </cell>
          <cell r="K6">
            <v>244</v>
          </cell>
        </row>
        <row r="7">
          <cell r="B7">
            <v>3</v>
          </cell>
          <cell r="C7" t="str">
            <v>MIS Al-Wathoniyah 12</v>
          </cell>
          <cell r="D7">
            <v>220</v>
          </cell>
          <cell r="E7">
            <v>128</v>
          </cell>
          <cell r="F7">
            <v>216</v>
          </cell>
          <cell r="G7">
            <v>224</v>
          </cell>
          <cell r="H7">
            <v>308</v>
          </cell>
          <cell r="I7">
            <v>268</v>
          </cell>
          <cell r="J7">
            <v>312</v>
          </cell>
          <cell r="K7">
            <v>4</v>
          </cell>
        </row>
        <row r="8">
          <cell r="B8">
            <v>4</v>
          </cell>
          <cell r="C8" t="str">
            <v>MIS Al-Wathoniyah 16</v>
          </cell>
          <cell r="D8">
            <v>220</v>
          </cell>
          <cell r="E8">
            <v>128</v>
          </cell>
          <cell r="F8">
            <v>216</v>
          </cell>
          <cell r="G8">
            <v>224</v>
          </cell>
          <cell r="H8">
            <v>308</v>
          </cell>
          <cell r="I8">
            <v>268</v>
          </cell>
          <cell r="J8">
            <v>312</v>
          </cell>
          <cell r="K8">
            <v>4</v>
          </cell>
        </row>
        <row r="9">
          <cell r="B9">
            <v>5</v>
          </cell>
          <cell r="C9" t="str">
            <v>MIS Haudiyah Al Wathoniyah  43</v>
          </cell>
          <cell r="D9">
            <v>220</v>
          </cell>
          <cell r="E9">
            <v>128</v>
          </cell>
          <cell r="F9">
            <v>216</v>
          </cell>
          <cell r="G9">
            <v>224</v>
          </cell>
          <cell r="H9">
            <v>308</v>
          </cell>
          <cell r="I9">
            <v>268</v>
          </cell>
          <cell r="J9">
            <v>312</v>
          </cell>
          <cell r="K9">
            <v>4</v>
          </cell>
        </row>
        <row r="10">
          <cell r="B10">
            <v>6</v>
          </cell>
          <cell r="C10" t="str">
            <v>MIS At Taqwa</v>
          </cell>
          <cell r="D10">
            <v>220</v>
          </cell>
          <cell r="E10">
            <v>128</v>
          </cell>
          <cell r="F10">
            <v>0</v>
          </cell>
          <cell r="G10">
            <v>224</v>
          </cell>
          <cell r="H10">
            <v>308</v>
          </cell>
          <cell r="I10">
            <v>268</v>
          </cell>
          <cell r="J10">
            <v>312</v>
          </cell>
          <cell r="K10">
            <v>4</v>
          </cell>
        </row>
        <row r="11">
          <cell r="B11">
            <v>7</v>
          </cell>
          <cell r="C11" t="str">
            <v>MIS Al Hidayah</v>
          </cell>
          <cell r="D11">
            <v>220</v>
          </cell>
          <cell r="E11">
            <v>128</v>
          </cell>
          <cell r="F11">
            <v>0</v>
          </cell>
          <cell r="G11">
            <v>0</v>
          </cell>
          <cell r="H11">
            <v>308</v>
          </cell>
          <cell r="I11">
            <v>268</v>
          </cell>
          <cell r="J11">
            <v>312</v>
          </cell>
          <cell r="K11">
            <v>4</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yankBikin"/>
      <sheetName val="Panduan"/>
      <sheetName val="Menu"/>
      <sheetName val="DataPengawasDKI"/>
      <sheetName val="Data"/>
      <sheetName val="Isi"/>
      <sheetName val="Isi (2)"/>
      <sheetName val="Proses"/>
      <sheetName val="Proses (2)"/>
      <sheetName val="SKL"/>
      <sheetName val="SKL (2)"/>
      <sheetName val="PTK"/>
      <sheetName val="PTK (2)"/>
      <sheetName val="Sar_Pras"/>
      <sheetName val="Sar_Pras (2)"/>
      <sheetName val="Pengelolaan"/>
      <sheetName val="Pengelolaan (2)"/>
      <sheetName val="Biaya"/>
      <sheetName val="Biaya (2)"/>
      <sheetName val="Penilaian"/>
      <sheetName val="Penilaian (2)"/>
      <sheetName val="Sheet9"/>
      <sheetName val="Grafik_1"/>
      <sheetName val="Grafik_2"/>
      <sheetName val="Grafik_3"/>
      <sheetName val="Grafik_4"/>
      <sheetName val="Grafik_5"/>
      <sheetName val="Grafik_6"/>
      <sheetName val="Grafik_7"/>
      <sheetName val="Grafik_8"/>
      <sheetName val="Grafik_9"/>
      <sheetName val="Grafik_10"/>
      <sheetName val="Sheet12"/>
    </sheetNames>
    <sheetDataSet>
      <sheetData sheetId="0" refreshError="1"/>
      <sheetData sheetId="1" refreshError="1"/>
      <sheetData sheetId="2" refreshError="1"/>
      <sheetData sheetId="3" refreshError="1"/>
      <sheetData sheetId="4">
        <row r="14">
          <cell r="A14">
            <v>1</v>
          </cell>
          <cell r="B14" t="str">
            <v>MIS Al-Wathoniyah 06</v>
          </cell>
          <cell r="D14" t="str">
            <v>Hj. Siti Huliyah Masunah, S.P</v>
          </cell>
          <cell r="E14" t="str">
            <v>Jl. Tipar Cakung Km.3 RT.004/009 Cakung Barat</v>
          </cell>
        </row>
        <row r="15">
          <cell r="A15">
            <v>2</v>
          </cell>
          <cell r="B15" t="str">
            <v>MIS Al Wathoniyah 07</v>
          </cell>
          <cell r="D15" t="str">
            <v>HJ. Syaibatul Aslamiyah, Lc</v>
          </cell>
          <cell r="E15" t="str">
            <v>Jl. Tipar Cakung, Cakung Barat</v>
          </cell>
        </row>
        <row r="16">
          <cell r="A16">
            <v>3</v>
          </cell>
          <cell r="B16" t="str">
            <v>MIS Al-Wathoniyah 12</v>
          </cell>
          <cell r="D16" t="str">
            <v>Ibah Adibah, M.Pd.I</v>
          </cell>
          <cell r="E16" t="str">
            <v xml:space="preserve">Jl. Raya Penggilingan RT.014/08 Cakung </v>
          </cell>
        </row>
        <row r="17">
          <cell r="A17">
            <v>4</v>
          </cell>
          <cell r="B17" t="str">
            <v>MIS Al-Wathoniyah 16</v>
          </cell>
          <cell r="D17" t="str">
            <v>Hasan Udin, S.Ag</v>
          </cell>
          <cell r="E17" t="str">
            <v>Jl Raya Penggilingan RT 004/08</v>
          </cell>
        </row>
        <row r="18">
          <cell r="A18">
            <v>5</v>
          </cell>
          <cell r="B18" t="str">
            <v>MIS Haudiyah Al Wathoniyah  43</v>
          </cell>
          <cell r="D18" t="str">
            <v>Drs. HM. Akhfas Hasan</v>
          </cell>
          <cell r="E18" t="str">
            <v>Penggilingan</v>
          </cell>
        </row>
        <row r="19">
          <cell r="A19">
            <v>6</v>
          </cell>
          <cell r="B19" t="str">
            <v>MIS At Taqwa</v>
          </cell>
          <cell r="D19" t="str">
            <v>Widhiyanti R, S.Pd., MM.Pd.</v>
          </cell>
          <cell r="E19" t="str">
            <v>Jl Marzuki</v>
          </cell>
        </row>
        <row r="20">
          <cell r="A20">
            <v>7</v>
          </cell>
          <cell r="B20" t="str">
            <v>MIS Al Hidayah</v>
          </cell>
        </row>
        <row r="21">
          <cell r="A21">
            <v>8</v>
          </cell>
          <cell r="B21" t="str">
            <v>MIS Al Istiqomah</v>
          </cell>
        </row>
        <row r="22">
          <cell r="A22">
            <v>9</v>
          </cell>
          <cell r="B22" t="str">
            <v>MIS Al Akhyar</v>
          </cell>
        </row>
        <row r="23">
          <cell r="A23">
            <v>10</v>
          </cell>
          <cell r="B23" t="str">
            <v>MIS Hikmatul Husnaa</v>
          </cell>
          <cell r="D23" t="str">
            <v>H. Fadlan Hilmie, S.Hum</v>
          </cell>
          <cell r="E23" t="str">
            <v>Pulo Gebang RT.003/04 No.40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5">
          <cell r="B5">
            <v>1</v>
          </cell>
          <cell r="C5" t="str">
            <v>MIS Al-Wathoniyah 06</v>
          </cell>
          <cell r="D5">
            <v>211</v>
          </cell>
          <cell r="E5">
            <v>118</v>
          </cell>
          <cell r="F5">
            <v>173</v>
          </cell>
          <cell r="G5">
            <v>202</v>
          </cell>
          <cell r="H5">
            <v>300</v>
          </cell>
          <cell r="I5">
            <v>256</v>
          </cell>
          <cell r="J5">
            <v>310</v>
          </cell>
          <cell r="K5">
            <v>238</v>
          </cell>
        </row>
        <row r="6">
          <cell r="B6">
            <v>2</v>
          </cell>
          <cell r="C6" t="str">
            <v>MIS Al Wathoniyah 07</v>
          </cell>
          <cell r="D6">
            <v>220</v>
          </cell>
          <cell r="E6">
            <v>128</v>
          </cell>
          <cell r="F6">
            <v>216</v>
          </cell>
          <cell r="G6">
            <v>224</v>
          </cell>
          <cell r="H6">
            <v>308</v>
          </cell>
          <cell r="I6">
            <v>268</v>
          </cell>
          <cell r="J6">
            <v>312</v>
          </cell>
          <cell r="K6">
            <v>244</v>
          </cell>
        </row>
        <row r="7">
          <cell r="B7">
            <v>3</v>
          </cell>
          <cell r="C7" t="str">
            <v>MIS Al-Wathoniyah 12</v>
          </cell>
          <cell r="D7">
            <v>220</v>
          </cell>
          <cell r="E7">
            <v>128</v>
          </cell>
          <cell r="F7">
            <v>216</v>
          </cell>
          <cell r="G7">
            <v>224</v>
          </cell>
          <cell r="H7">
            <v>308</v>
          </cell>
          <cell r="I7">
            <v>268</v>
          </cell>
          <cell r="J7">
            <v>312</v>
          </cell>
          <cell r="K7">
            <v>4</v>
          </cell>
        </row>
        <row r="8">
          <cell r="B8">
            <v>4</v>
          </cell>
          <cell r="C8" t="str">
            <v>MIS Al-Wathoniyah 16</v>
          </cell>
          <cell r="D8">
            <v>220</v>
          </cell>
          <cell r="E8">
            <v>128</v>
          </cell>
          <cell r="F8">
            <v>216</v>
          </cell>
          <cell r="G8">
            <v>224</v>
          </cell>
          <cell r="H8">
            <v>308</v>
          </cell>
          <cell r="I8">
            <v>268</v>
          </cell>
          <cell r="J8">
            <v>312</v>
          </cell>
          <cell r="K8">
            <v>4</v>
          </cell>
        </row>
        <row r="9">
          <cell r="B9">
            <v>5</v>
          </cell>
          <cell r="C9" t="str">
            <v>MIS Haudiyah Al Wathoniyah  43</v>
          </cell>
          <cell r="D9">
            <v>220</v>
          </cell>
          <cell r="E9">
            <v>128</v>
          </cell>
          <cell r="F9">
            <v>216</v>
          </cell>
          <cell r="G9">
            <v>224</v>
          </cell>
          <cell r="H9">
            <v>308</v>
          </cell>
          <cell r="I9">
            <v>268</v>
          </cell>
          <cell r="J9">
            <v>312</v>
          </cell>
          <cell r="K9">
            <v>4</v>
          </cell>
        </row>
        <row r="10">
          <cell r="B10">
            <v>6</v>
          </cell>
          <cell r="C10" t="str">
            <v>MIS At Taqwa</v>
          </cell>
          <cell r="D10">
            <v>220</v>
          </cell>
          <cell r="E10">
            <v>128</v>
          </cell>
          <cell r="F10">
            <v>0</v>
          </cell>
          <cell r="G10">
            <v>224</v>
          </cell>
          <cell r="H10">
            <v>308</v>
          </cell>
          <cell r="I10">
            <v>268</v>
          </cell>
          <cell r="J10">
            <v>312</v>
          </cell>
          <cell r="K10">
            <v>4</v>
          </cell>
        </row>
        <row r="11">
          <cell r="B11">
            <v>7</v>
          </cell>
          <cell r="C11" t="str">
            <v>MIS Al Hidayah</v>
          </cell>
          <cell r="D11">
            <v>220</v>
          </cell>
          <cell r="E11">
            <v>128</v>
          </cell>
          <cell r="F11">
            <v>0</v>
          </cell>
          <cell r="G11">
            <v>0</v>
          </cell>
          <cell r="H11">
            <v>308</v>
          </cell>
          <cell r="I11">
            <v>268</v>
          </cell>
          <cell r="J11">
            <v>312</v>
          </cell>
          <cell r="K11">
            <v>4</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DUAN"/>
      <sheetName val="Menu"/>
      <sheetName val="DataPengawas"/>
      <sheetName val="Pej_Penilai"/>
      <sheetName val="COVER"/>
      <sheetName val="AngkaKredit"/>
      <sheetName val="Target"/>
      <sheetName val="Target (2)"/>
      <sheetName val="Realisasi"/>
      <sheetName val="Rekap_PPKP"/>
      <sheetName val="Penunjang"/>
      <sheetName val="PrilakuKerja"/>
      <sheetName val="Capaian"/>
      <sheetName val="SKP"/>
      <sheetName val="PENILAIAN_SKP"/>
      <sheetName val="PRESTASI_KERJA"/>
      <sheetName val="ANJAB"/>
      <sheetName val="ABK"/>
      <sheetName val="DasarHukum"/>
      <sheetName val="Kriteria"/>
      <sheetName val="Rubrik"/>
      <sheetName val="Rubrik (2)"/>
      <sheetName val="Jumlah_KD"/>
      <sheetName val="Rumus"/>
      <sheetName val="Contoh"/>
      <sheetName val="NyankBikin"/>
      <sheetName val="catatan"/>
      <sheetName val="SK_Tutam"/>
      <sheetName val="Data_Terima"/>
    </sheetNames>
    <sheetDataSet>
      <sheetData sheetId="0" refreshError="1"/>
      <sheetData sheetId="1" refreshError="1"/>
      <sheetData sheetId="2" refreshError="1">
        <row r="6">
          <cell r="B6">
            <v>1</v>
          </cell>
          <cell r="C6" t="str">
            <v>Dr. H. IDRUS ALWI, M.Pd</v>
          </cell>
          <cell r="D6" t="str">
            <v>19681222 198903 1 002</v>
          </cell>
          <cell r="E6">
            <v>10</v>
          </cell>
          <cell r="F6" t="str">
            <v>Pembina Tk I</v>
          </cell>
          <cell r="G6" t="str">
            <v>IV/b</v>
          </cell>
          <cell r="H6" t="str">
            <v>Pengawas Madya</v>
          </cell>
          <cell r="I6" t="str">
            <v>Kantor Kementerian Agama Kota Jakarta Timur</v>
          </cell>
          <cell r="K6">
            <v>1</v>
          </cell>
          <cell r="L6" t="str">
            <v>Pengatur Muda</v>
          </cell>
          <cell r="M6" t="str">
            <v>II/a</v>
          </cell>
        </row>
        <row r="7">
          <cell r="B7">
            <v>2</v>
          </cell>
          <cell r="C7" t="str">
            <v>Drs. H. SUJANGI</v>
          </cell>
          <cell r="D7" t="str">
            <v>19590814 198203 1 004</v>
          </cell>
          <cell r="E7">
            <v>9</v>
          </cell>
          <cell r="F7" t="str">
            <v>Pembina</v>
          </cell>
          <cell r="G7" t="str">
            <v>IV/a</v>
          </cell>
          <cell r="H7" t="str">
            <v>Pengawas Madya</v>
          </cell>
          <cell r="I7" t="str">
            <v>Kantor Kementerian Agama Kota Jakarta Timur</v>
          </cell>
          <cell r="K7">
            <v>2</v>
          </cell>
          <cell r="L7" t="str">
            <v>Pengatur Muda Tk I</v>
          </cell>
          <cell r="M7" t="str">
            <v>II/b</v>
          </cell>
        </row>
        <row r="8">
          <cell r="B8">
            <v>3</v>
          </cell>
          <cell r="C8" t="str">
            <v>Drs. M. SALEH</v>
          </cell>
          <cell r="D8" t="str">
            <v>19610801 199603 1 001</v>
          </cell>
          <cell r="E8">
            <v>10</v>
          </cell>
          <cell r="F8" t="str">
            <v>Pembina Tk I</v>
          </cell>
          <cell r="G8" t="str">
            <v>IV/b</v>
          </cell>
          <cell r="H8" t="str">
            <v>Pengawas Madya</v>
          </cell>
          <cell r="I8" t="str">
            <v>Kantor Kementerian Agama Kota Jakarta Timur</v>
          </cell>
          <cell r="K8">
            <v>3</v>
          </cell>
          <cell r="L8" t="str">
            <v>Pengatur</v>
          </cell>
          <cell r="M8" t="str">
            <v>II/c</v>
          </cell>
        </row>
        <row r="9">
          <cell r="B9">
            <v>4</v>
          </cell>
          <cell r="C9" t="str">
            <v>SITI NURBAITI, S.Ag, M.Pd.I</v>
          </cell>
          <cell r="D9" t="str">
            <v>19690621 199303 2 002</v>
          </cell>
          <cell r="E9">
            <v>9</v>
          </cell>
          <cell r="F9" t="str">
            <v>Pembina</v>
          </cell>
          <cell r="G9" t="str">
            <v>IV/a</v>
          </cell>
          <cell r="H9" t="str">
            <v>Pengawas Madya</v>
          </cell>
          <cell r="I9" t="str">
            <v>Kantor Kementerian Agama Kota Jakarta Timur</v>
          </cell>
          <cell r="K9">
            <v>4</v>
          </cell>
          <cell r="L9" t="str">
            <v>Pengatur Tk I</v>
          </cell>
          <cell r="M9" t="str">
            <v>II/d</v>
          </cell>
        </row>
        <row r="10">
          <cell r="B10">
            <v>5</v>
          </cell>
          <cell r="C10" t="str">
            <v>Drs. A. AMIN MUSTOFA, M.Pd</v>
          </cell>
          <cell r="D10" t="str">
            <v>19670303 199603 1 002</v>
          </cell>
          <cell r="E10">
            <v>9</v>
          </cell>
          <cell r="F10" t="str">
            <v>Pembina</v>
          </cell>
          <cell r="G10" t="str">
            <v>IV/a</v>
          </cell>
          <cell r="H10" t="str">
            <v>Pengawas Madya</v>
          </cell>
          <cell r="I10" t="str">
            <v>Kantor Kementerian Agama Kota Jakarta Timur</v>
          </cell>
          <cell r="K10">
            <v>5</v>
          </cell>
          <cell r="L10" t="str">
            <v>Penata Muda</v>
          </cell>
          <cell r="M10" t="str">
            <v>III/a</v>
          </cell>
        </row>
        <row r="11">
          <cell r="B11">
            <v>6</v>
          </cell>
          <cell r="C11" t="str">
            <v>Drs. AKHMAD SUGANDA, M.Pd</v>
          </cell>
          <cell r="D11" t="str">
            <v>19600831 198703 1 002</v>
          </cell>
          <cell r="E11">
            <v>9</v>
          </cell>
          <cell r="F11" t="str">
            <v>Pembina</v>
          </cell>
          <cell r="G11" t="str">
            <v>IV/a</v>
          </cell>
          <cell r="H11" t="str">
            <v>Pengawas Madya</v>
          </cell>
          <cell r="I11" t="str">
            <v>Kantor Kementerian Agama Kota Jakarta Timur</v>
          </cell>
          <cell r="K11">
            <v>6</v>
          </cell>
          <cell r="L11" t="str">
            <v>Penata Muda Tk I</v>
          </cell>
          <cell r="M11" t="str">
            <v>III/b</v>
          </cell>
        </row>
        <row r="12">
          <cell r="B12">
            <v>7</v>
          </cell>
          <cell r="C12" t="str">
            <v>Dr. Hj. KUN SRI WARDHANI, M.Pd</v>
          </cell>
          <cell r="D12" t="str">
            <v>19650803 200501 2 004</v>
          </cell>
          <cell r="E12">
            <v>8</v>
          </cell>
          <cell r="F12" t="str">
            <v>Penata Tk I</v>
          </cell>
          <cell r="G12" t="str">
            <v>III/d</v>
          </cell>
          <cell r="H12" t="str">
            <v>Pengawas Muda</v>
          </cell>
          <cell r="I12" t="str">
            <v>Kantor Kementerian Agama Kota Jakarta Timur</v>
          </cell>
          <cell r="K12">
            <v>7</v>
          </cell>
          <cell r="L12" t="str">
            <v>Penata</v>
          </cell>
          <cell r="M12" t="str">
            <v>III/c</v>
          </cell>
          <cell r="N12" t="str">
            <v>Pengawas Muda</v>
          </cell>
        </row>
        <row r="13">
          <cell r="B13">
            <v>8</v>
          </cell>
          <cell r="C13" t="str">
            <v>ABDUL MANAP, M.Pd</v>
          </cell>
          <cell r="D13" t="str">
            <v>19691002 199803 1 002</v>
          </cell>
          <cell r="E13">
            <v>9</v>
          </cell>
          <cell r="F13" t="str">
            <v>Pembina</v>
          </cell>
          <cell r="G13" t="str">
            <v>IV/a</v>
          </cell>
          <cell r="H13" t="str">
            <v>Pengawas Madya</v>
          </cell>
          <cell r="I13" t="str">
            <v>Kantor Kementerian Agama Kota Jakarta Timur</v>
          </cell>
          <cell r="K13">
            <v>8</v>
          </cell>
          <cell r="L13" t="str">
            <v>Penata Tk I</v>
          </cell>
          <cell r="M13" t="str">
            <v>III/d</v>
          </cell>
          <cell r="N13" t="str">
            <v>Pengawas Muda</v>
          </cell>
        </row>
        <row r="14">
          <cell r="B14">
            <v>9</v>
          </cell>
          <cell r="C14" t="str">
            <v>ABDUL WAHAB, S.Pd</v>
          </cell>
          <cell r="D14" t="str">
            <v>19680812 200312 1 001</v>
          </cell>
          <cell r="E14">
            <v>8</v>
          </cell>
          <cell r="F14" t="str">
            <v>Penata Tk I</v>
          </cell>
          <cell r="G14" t="str">
            <v>III/d</v>
          </cell>
          <cell r="H14" t="str">
            <v>Pengawas Muda</v>
          </cell>
          <cell r="I14" t="str">
            <v>Kantor Kementerian Agama Kota Jakarta Timur</v>
          </cell>
          <cell r="K14">
            <v>9</v>
          </cell>
          <cell r="L14" t="str">
            <v>Pembina</v>
          </cell>
          <cell r="M14" t="str">
            <v>IV/a</v>
          </cell>
          <cell r="N14" t="str">
            <v>Pengawas Madya</v>
          </cell>
        </row>
        <row r="15">
          <cell r="B15">
            <v>10</v>
          </cell>
          <cell r="C15" t="str">
            <v>A. TAUFIK, S.Ag, MM</v>
          </cell>
          <cell r="D15" t="str">
            <v>19641201 199903 1 002</v>
          </cell>
          <cell r="E15">
            <v>9</v>
          </cell>
          <cell r="F15" t="str">
            <v>Pembina</v>
          </cell>
          <cell r="G15" t="str">
            <v>IV/a</v>
          </cell>
          <cell r="H15" t="str">
            <v>Pengawas Madya</v>
          </cell>
          <cell r="I15" t="str">
            <v>Kantor Kementerian Agama Kota Jakarta Timur</v>
          </cell>
          <cell r="K15">
            <v>10</v>
          </cell>
          <cell r="L15" t="str">
            <v>Pembina Tk I</v>
          </cell>
          <cell r="M15" t="str">
            <v>IV/b</v>
          </cell>
          <cell r="N15" t="str">
            <v>Pengawas Madya</v>
          </cell>
        </row>
        <row r="16">
          <cell r="B16">
            <v>11</v>
          </cell>
          <cell r="C16" t="str">
            <v>Drs. HADI WIJAYA</v>
          </cell>
          <cell r="D16" t="str">
            <v>19650514 199903 1 001</v>
          </cell>
          <cell r="E16">
            <v>9</v>
          </cell>
          <cell r="F16" t="str">
            <v>Pembina</v>
          </cell>
          <cell r="G16" t="str">
            <v>IV/a</v>
          </cell>
          <cell r="H16" t="str">
            <v>Pengawas Madya</v>
          </cell>
          <cell r="I16" t="str">
            <v>Kantor Kementerian Agama Kota Jakarta Timur</v>
          </cell>
          <cell r="K16">
            <v>11</v>
          </cell>
          <cell r="L16" t="str">
            <v>Pembina Utama Muda</v>
          </cell>
          <cell r="M16" t="str">
            <v>IV/c</v>
          </cell>
          <cell r="N16" t="str">
            <v>Pengawas Madya</v>
          </cell>
        </row>
        <row r="17">
          <cell r="B17">
            <v>12</v>
          </cell>
          <cell r="C17" t="str">
            <v>ARTATI ISMAILIA, SE, M.Ak</v>
          </cell>
          <cell r="D17" t="str">
            <v>19700601 200212 2 004</v>
          </cell>
          <cell r="E17">
            <v>9</v>
          </cell>
          <cell r="F17" t="str">
            <v>Pembina</v>
          </cell>
          <cell r="G17" t="str">
            <v>IV/a</v>
          </cell>
          <cell r="H17" t="str">
            <v>Pengawas Madya</v>
          </cell>
          <cell r="I17" t="str">
            <v>Kantor Kementerian Agama Kota Jakarta Timur</v>
          </cell>
          <cell r="K17">
            <v>12</v>
          </cell>
          <cell r="L17" t="str">
            <v>Pembina Utama Madya</v>
          </cell>
          <cell r="M17" t="str">
            <v>IV/d</v>
          </cell>
          <cell r="N17" t="str">
            <v>Pengawas Utama</v>
          </cell>
        </row>
        <row r="18">
          <cell r="B18">
            <v>13</v>
          </cell>
          <cell r="C18" t="str">
            <v>Drs. AHMAD KHOTIB, M.Pd</v>
          </cell>
          <cell r="D18" t="str">
            <v>19590703 198703 1 001</v>
          </cell>
          <cell r="E18">
            <v>9</v>
          </cell>
          <cell r="F18" t="str">
            <v>Pembina</v>
          </cell>
          <cell r="G18" t="str">
            <v>IV/a</v>
          </cell>
          <cell r="H18" t="str">
            <v>Pengawas Madya</v>
          </cell>
          <cell r="I18" t="str">
            <v>Kantor Kementerian Agama Kota Jakarta Timur</v>
          </cell>
          <cell r="K18">
            <v>13</v>
          </cell>
          <cell r="L18" t="str">
            <v>Pembina Utama</v>
          </cell>
          <cell r="M18" t="str">
            <v>IV/e</v>
          </cell>
          <cell r="N18" t="str">
            <v>Pengawas Utama</v>
          </cell>
        </row>
        <row r="19">
          <cell r="B19">
            <v>14</v>
          </cell>
          <cell r="C19" t="str">
            <v>SUTAN ASWIN, S.Pd</v>
          </cell>
          <cell r="D19" t="str">
            <v>19600314 198903 1 002</v>
          </cell>
          <cell r="E19">
            <v>10</v>
          </cell>
          <cell r="F19" t="str">
            <v>Pembina Tk I</v>
          </cell>
          <cell r="G19" t="str">
            <v>IV/b</v>
          </cell>
          <cell r="H19" t="str">
            <v>Pengawas Madya</v>
          </cell>
          <cell r="I19" t="str">
            <v>Kantor Kementerian Agama Kota Jakarta Timur</v>
          </cell>
        </row>
        <row r="20">
          <cell r="B20">
            <v>15</v>
          </cell>
          <cell r="C20" t="str">
            <v>Dra. IDA SAIDAH, M.MPd</v>
          </cell>
          <cell r="D20" t="str">
            <v>19650402 199503 2 001</v>
          </cell>
          <cell r="E20">
            <v>9</v>
          </cell>
          <cell r="F20" t="str">
            <v>Pembina</v>
          </cell>
          <cell r="G20" t="str">
            <v>IV/a</v>
          </cell>
          <cell r="H20" t="str">
            <v>Pengawas Madya</v>
          </cell>
          <cell r="I20" t="str">
            <v>Kantor Kementerian Agama Kota Jakarta Timur</v>
          </cell>
        </row>
        <row r="21">
          <cell r="B21">
            <v>16</v>
          </cell>
          <cell r="C21" t="str">
            <v>Dra. Hj. JAMILAH, M.Pd</v>
          </cell>
          <cell r="D21" t="str">
            <v>19620405 199203 2 002</v>
          </cell>
          <cell r="E21">
            <v>9</v>
          </cell>
          <cell r="F21" t="str">
            <v>Pembina</v>
          </cell>
          <cell r="G21" t="str">
            <v>IV/a</v>
          </cell>
          <cell r="H21" t="str">
            <v>Pengawas Madya</v>
          </cell>
          <cell r="I21" t="str">
            <v>Kantor Kementerian Agama Kota Jakarta Timur</v>
          </cell>
        </row>
        <row r="22">
          <cell r="B22">
            <v>17</v>
          </cell>
          <cell r="C22" t="str">
            <v>Dra. Hj. ZURNI ASNIDA</v>
          </cell>
          <cell r="D22" t="str">
            <v>19610228 199001 2 001</v>
          </cell>
          <cell r="E22">
            <v>10</v>
          </cell>
          <cell r="F22" t="str">
            <v>Pembina Tk I</v>
          </cell>
          <cell r="G22" t="str">
            <v>IV/b</v>
          </cell>
          <cell r="H22" t="str">
            <v>Pengawas Madya</v>
          </cell>
          <cell r="I22" t="str">
            <v>Kantor Kementerian Agama Kota Jakarta Timur</v>
          </cell>
        </row>
        <row r="23">
          <cell r="B23">
            <v>18</v>
          </cell>
          <cell r="C23" t="str">
            <v>TANTI ASTRIATIE Z, S.Pd, M.Pd</v>
          </cell>
          <cell r="D23" t="str">
            <v>19730420 200501 2 008</v>
          </cell>
          <cell r="E23">
            <v>8</v>
          </cell>
          <cell r="F23" t="str">
            <v>Penata Tk I</v>
          </cell>
          <cell r="G23" t="str">
            <v>III/d</v>
          </cell>
          <cell r="H23" t="str">
            <v>Pengawas Muda</v>
          </cell>
          <cell r="I23" t="str">
            <v>Kantor Kementerian Agama Kota Jakarta Timur</v>
          </cell>
        </row>
        <row r="24">
          <cell r="B24">
            <v>19</v>
          </cell>
          <cell r="C24" t="str">
            <v>KUSWIYATI, S.Pd, M.Pd</v>
          </cell>
          <cell r="D24" t="str">
            <v>19670916 200312 2 001</v>
          </cell>
          <cell r="E24">
            <v>8</v>
          </cell>
          <cell r="F24" t="str">
            <v>Penata Tk I</v>
          </cell>
          <cell r="G24" t="str">
            <v>III/d</v>
          </cell>
          <cell r="H24" t="str">
            <v>Pengawas Muda</v>
          </cell>
          <cell r="I24" t="str">
            <v>Kantor Kementerian Agama Kota Jakarta Timur</v>
          </cell>
        </row>
        <row r="25">
          <cell r="B25">
            <v>20</v>
          </cell>
          <cell r="C25" t="str">
            <v>RUSDAH, S.Ag</v>
          </cell>
          <cell r="D25" t="str">
            <v>19711208 200501 2 002</v>
          </cell>
          <cell r="E25">
            <v>8</v>
          </cell>
          <cell r="F25" t="str">
            <v>Penata Tk I</v>
          </cell>
          <cell r="G25" t="str">
            <v>III/d</v>
          </cell>
          <cell r="H25" t="str">
            <v>Pengawas Muda</v>
          </cell>
          <cell r="I25" t="str">
            <v>Kantor Kementerian Agama Kota Jakarta Timur</v>
          </cell>
        </row>
        <row r="26">
          <cell r="B26">
            <v>21</v>
          </cell>
          <cell r="C26" t="str">
            <v>WAWAN KURNIAWAN, S.Pd, M.Si</v>
          </cell>
          <cell r="D26" t="str">
            <v>19740814 200501 1 006</v>
          </cell>
          <cell r="E26">
            <v>8</v>
          </cell>
          <cell r="F26" t="str">
            <v>Penata Tk I</v>
          </cell>
          <cell r="G26" t="str">
            <v>III/d</v>
          </cell>
          <cell r="H26" t="str">
            <v>Pengawas Muda</v>
          </cell>
          <cell r="I26" t="str">
            <v>Kantor Kementerian Agama Kota Jakarta Timur</v>
          </cell>
        </row>
        <row r="27">
          <cell r="B27">
            <v>22</v>
          </cell>
          <cell r="C27" t="str">
            <v>MUHAMMAD YUNUS, S.Ag, M.Pd</v>
          </cell>
          <cell r="D27" t="str">
            <v>19731116 200501 1 004</v>
          </cell>
          <cell r="E27">
            <v>8</v>
          </cell>
          <cell r="F27" t="str">
            <v>Penata Tk I</v>
          </cell>
          <cell r="G27" t="str">
            <v>III/d</v>
          </cell>
          <cell r="H27" t="str">
            <v>Pengawas Muda</v>
          </cell>
          <cell r="I27" t="str">
            <v>Kantor Kementerian Agama Kota Jakarta Timur</v>
          </cell>
        </row>
        <row r="28">
          <cell r="B28">
            <v>23</v>
          </cell>
          <cell r="C28" t="str">
            <v>Drs. SASTRO JAGO HARTONO</v>
          </cell>
          <cell r="D28" t="str">
            <v>19630424 199703 1 001</v>
          </cell>
          <cell r="E28">
            <v>9</v>
          </cell>
          <cell r="F28" t="str">
            <v>Pembina</v>
          </cell>
          <cell r="G28" t="str">
            <v>IV/a</v>
          </cell>
          <cell r="H28" t="str">
            <v>Pengawas Madya</v>
          </cell>
          <cell r="I28" t="str">
            <v>Kantor Kementerian Agama Kota Jakarta Timur</v>
          </cell>
        </row>
        <row r="29">
          <cell r="B29">
            <v>24</v>
          </cell>
          <cell r="C29" t="str">
            <v>RUSTIATI, S.Pd, M.Pd</v>
          </cell>
          <cell r="D29" t="str">
            <v>19671022 200604 2 001</v>
          </cell>
          <cell r="E29">
            <v>8</v>
          </cell>
          <cell r="F29" t="str">
            <v>Penata Tk I</v>
          </cell>
          <cell r="G29" t="str">
            <v>III/d</v>
          </cell>
          <cell r="H29" t="str">
            <v>Pengawas Muda</v>
          </cell>
          <cell r="I29" t="str">
            <v>Kantor Kementerian Agama Kota Jakarta Timur</v>
          </cell>
        </row>
        <row r="30">
          <cell r="B30">
            <v>25</v>
          </cell>
          <cell r="C30" t="str">
            <v>SARJONO S.Pd</v>
          </cell>
          <cell r="D30" t="str">
            <v>19660326 200312 1 001</v>
          </cell>
          <cell r="E30">
            <v>8</v>
          </cell>
          <cell r="F30" t="str">
            <v>Penata Tk I</v>
          </cell>
          <cell r="G30" t="str">
            <v>III/d</v>
          </cell>
          <cell r="H30" t="str">
            <v>Pengawas Muda</v>
          </cell>
          <cell r="I30" t="str">
            <v>Kantor Kementerian Agama Kota Jakarta Timur</v>
          </cell>
        </row>
        <row r="31">
          <cell r="B31">
            <v>26</v>
          </cell>
          <cell r="C31" t="str">
            <v>Drs. AGUS UTOYO, MM</v>
          </cell>
          <cell r="D31" t="str">
            <v>19650803 199903 1 002</v>
          </cell>
          <cell r="E31">
            <v>9</v>
          </cell>
          <cell r="F31" t="str">
            <v>Pembina</v>
          </cell>
          <cell r="G31" t="str">
            <v>IV/a</v>
          </cell>
          <cell r="H31" t="str">
            <v>Pengawas Madya</v>
          </cell>
          <cell r="I31" t="str">
            <v>Kantor Kementerian Agama Kota Jakarta Timur</v>
          </cell>
        </row>
        <row r="32">
          <cell r="B32">
            <v>27</v>
          </cell>
          <cell r="C32" t="str">
            <v>MARWI, S.Pd.I</v>
          </cell>
          <cell r="D32" t="str">
            <v>19680927 199603 1 001</v>
          </cell>
          <cell r="E32">
            <v>9</v>
          </cell>
          <cell r="F32" t="str">
            <v>Pembina</v>
          </cell>
          <cell r="G32" t="str">
            <v>IV/a</v>
          </cell>
          <cell r="H32" t="str">
            <v>Pengawas Madya</v>
          </cell>
          <cell r="I32" t="str">
            <v>Kantor Kementerian Agama Kota Jakarta Timur</v>
          </cell>
        </row>
        <row r="33">
          <cell r="B33">
            <v>28</v>
          </cell>
          <cell r="C33" t="str">
            <v>SUHARTONO, S.Pd</v>
          </cell>
          <cell r="D33" t="str">
            <v>19680101 200112 1 002</v>
          </cell>
          <cell r="E33">
            <v>9</v>
          </cell>
          <cell r="F33" t="str">
            <v>Pembina</v>
          </cell>
          <cell r="G33" t="str">
            <v>IV/a</v>
          </cell>
          <cell r="H33" t="str">
            <v>Pengawas Madya</v>
          </cell>
          <cell r="I33" t="str">
            <v>Kantor Kementerian Agama Kota Jakarta Timur</v>
          </cell>
        </row>
        <row r="34">
          <cell r="B34">
            <v>29</v>
          </cell>
          <cell r="C34" t="str">
            <v>EUIS KURAISIN, M.Pd</v>
          </cell>
          <cell r="D34" t="str">
            <v>19690731 199303 2 001</v>
          </cell>
          <cell r="E34">
            <v>9</v>
          </cell>
          <cell r="F34" t="str">
            <v>Pembina</v>
          </cell>
          <cell r="G34" t="str">
            <v>IV/a</v>
          </cell>
          <cell r="H34" t="str">
            <v>Pengawas Madya</v>
          </cell>
          <cell r="I34" t="str">
            <v>Kantor Kementerian Agama Kota Jakarta Timur</v>
          </cell>
        </row>
        <row r="35">
          <cell r="B35">
            <v>30</v>
          </cell>
          <cell r="C35" t="str">
            <v>Dra. Hj. NUROZIAH</v>
          </cell>
          <cell r="D35" t="str">
            <v>19670622 199203 2 002</v>
          </cell>
          <cell r="E35">
            <v>9</v>
          </cell>
          <cell r="F35" t="str">
            <v>Pembina</v>
          </cell>
          <cell r="G35" t="str">
            <v>IV/a</v>
          </cell>
          <cell r="H35" t="str">
            <v>Pengawas Madya</v>
          </cell>
          <cell r="I35" t="str">
            <v>Kantor Kementerian Agama Kota Jakarta Timur</v>
          </cell>
        </row>
        <row r="36">
          <cell r="B36" t="str">
            <v/>
          </cell>
          <cell r="F36" t="str">
            <v/>
          </cell>
          <cell r="G36" t="str">
            <v/>
          </cell>
          <cell r="H36" t="str">
            <v/>
          </cell>
        </row>
        <row r="37">
          <cell r="B37" t="str">
            <v/>
          </cell>
          <cell r="F37" t="str">
            <v/>
          </cell>
          <cell r="G37" t="str">
            <v/>
          </cell>
          <cell r="H37" t="str">
            <v/>
          </cell>
        </row>
        <row r="38">
          <cell r="B38" t="str">
            <v/>
          </cell>
          <cell r="F38" t="str">
            <v/>
          </cell>
          <cell r="G38" t="str">
            <v/>
          </cell>
          <cell r="H38" t="str">
            <v/>
          </cell>
        </row>
        <row r="39">
          <cell r="B39" t="str">
            <v/>
          </cell>
          <cell r="F39" t="str">
            <v/>
          </cell>
          <cell r="G39" t="str">
            <v/>
          </cell>
          <cell r="H39" t="str">
            <v/>
          </cell>
        </row>
        <row r="40">
          <cell r="B40" t="str">
            <v/>
          </cell>
          <cell r="F40" t="str">
            <v/>
          </cell>
          <cell r="G40" t="str">
            <v/>
          </cell>
          <cell r="H40" t="str">
            <v/>
          </cell>
        </row>
        <row r="41">
          <cell r="B41" t="str">
            <v/>
          </cell>
          <cell r="F41" t="str">
            <v/>
          </cell>
          <cell r="G41" t="str">
            <v/>
          </cell>
          <cell r="H41" t="str">
            <v/>
          </cell>
        </row>
        <row r="42">
          <cell r="B42" t="str">
            <v/>
          </cell>
          <cell r="F42" t="str">
            <v/>
          </cell>
          <cell r="G42" t="str">
            <v/>
          </cell>
          <cell r="H42" t="str">
            <v/>
          </cell>
        </row>
        <row r="43">
          <cell r="B43" t="str">
            <v/>
          </cell>
          <cell r="F43" t="str">
            <v/>
          </cell>
          <cell r="G43" t="str">
            <v/>
          </cell>
          <cell r="H43" t="str">
            <v/>
          </cell>
        </row>
        <row r="44">
          <cell r="B44" t="str">
            <v/>
          </cell>
          <cell r="F44" t="str">
            <v/>
          </cell>
          <cell r="G44" t="str">
            <v/>
          </cell>
          <cell r="H44" t="str">
            <v/>
          </cell>
        </row>
        <row r="45">
          <cell r="B45" t="str">
            <v/>
          </cell>
          <cell r="F45" t="str">
            <v/>
          </cell>
          <cell r="G45" t="str">
            <v/>
          </cell>
          <cell r="H45" t="str">
            <v/>
          </cell>
        </row>
        <row r="46">
          <cell r="B46" t="str">
            <v/>
          </cell>
          <cell r="F46" t="str">
            <v/>
          </cell>
          <cell r="G46" t="str">
            <v/>
          </cell>
          <cell r="H46" t="str">
            <v/>
          </cell>
        </row>
        <row r="47">
          <cell r="B47" t="str">
            <v/>
          </cell>
          <cell r="F47" t="str">
            <v/>
          </cell>
          <cell r="G47" t="str">
            <v/>
          </cell>
          <cell r="H47" t="str">
            <v/>
          </cell>
        </row>
        <row r="48">
          <cell r="B48" t="str">
            <v/>
          </cell>
          <cell r="F48" t="str">
            <v/>
          </cell>
          <cell r="G48" t="str">
            <v/>
          </cell>
          <cell r="H48" t="str">
            <v/>
          </cell>
        </row>
        <row r="49">
          <cell r="B49" t="str">
            <v/>
          </cell>
          <cell r="F49" t="str">
            <v/>
          </cell>
          <cell r="G49" t="str">
            <v/>
          </cell>
          <cell r="H49" t="str">
            <v/>
          </cell>
        </row>
        <row r="50">
          <cell r="B50" t="str">
            <v/>
          </cell>
          <cell r="F50" t="str">
            <v/>
          </cell>
          <cell r="G50" t="str">
            <v/>
          </cell>
          <cell r="H50" t="str">
            <v/>
          </cell>
        </row>
        <row r="51">
          <cell r="B51" t="str">
            <v/>
          </cell>
          <cell r="F51" t="str">
            <v/>
          </cell>
          <cell r="G51" t="str">
            <v/>
          </cell>
          <cell r="H51" t="str">
            <v/>
          </cell>
        </row>
        <row r="52">
          <cell r="B52" t="str">
            <v/>
          </cell>
          <cell r="F52" t="str">
            <v/>
          </cell>
          <cell r="G52" t="str">
            <v/>
          </cell>
          <cell r="H52" t="str">
            <v/>
          </cell>
        </row>
        <row r="53">
          <cell r="B53" t="str">
            <v/>
          </cell>
          <cell r="F53" t="str">
            <v/>
          </cell>
          <cell r="G53" t="str">
            <v/>
          </cell>
          <cell r="H53" t="str">
            <v/>
          </cell>
        </row>
        <row r="54">
          <cell r="B54" t="str">
            <v/>
          </cell>
          <cell r="F54" t="str">
            <v/>
          </cell>
          <cell r="G54" t="str">
            <v/>
          </cell>
          <cell r="H54" t="str">
            <v/>
          </cell>
        </row>
        <row r="55">
          <cell r="B55" t="str">
            <v/>
          </cell>
          <cell r="F55" t="str">
            <v/>
          </cell>
          <cell r="G55" t="str">
            <v/>
          </cell>
          <cell r="H55" t="str">
            <v/>
          </cell>
        </row>
        <row r="56">
          <cell r="B56" t="str">
            <v/>
          </cell>
          <cell r="F56" t="str">
            <v/>
          </cell>
          <cell r="G56" t="str">
            <v/>
          </cell>
          <cell r="H56" t="str">
            <v/>
          </cell>
        </row>
        <row r="57">
          <cell r="B57" t="str">
            <v/>
          </cell>
          <cell r="F57" t="str">
            <v/>
          </cell>
          <cell r="G57" t="str">
            <v/>
          </cell>
          <cell r="H57" t="str">
            <v/>
          </cell>
        </row>
        <row r="58">
          <cell r="B58" t="str">
            <v/>
          </cell>
          <cell r="F58" t="str">
            <v/>
          </cell>
          <cell r="G58" t="str">
            <v/>
          </cell>
          <cell r="H58" t="str">
            <v/>
          </cell>
        </row>
        <row r="59">
          <cell r="B59" t="str">
            <v/>
          </cell>
          <cell r="F59" t="str">
            <v/>
          </cell>
          <cell r="G59" t="str">
            <v/>
          </cell>
          <cell r="H59" t="str">
            <v/>
          </cell>
        </row>
        <row r="60">
          <cell r="B60" t="str">
            <v/>
          </cell>
          <cell r="F60" t="str">
            <v/>
          </cell>
          <cell r="G60" t="str">
            <v/>
          </cell>
          <cell r="H60" t="str">
            <v/>
          </cell>
        </row>
        <row r="61">
          <cell r="B61" t="str">
            <v/>
          </cell>
          <cell r="F61" t="str">
            <v/>
          </cell>
          <cell r="G61" t="str">
            <v/>
          </cell>
          <cell r="H61" t="str">
            <v/>
          </cell>
        </row>
        <row r="62">
          <cell r="B62" t="str">
            <v/>
          </cell>
          <cell r="F62" t="str">
            <v/>
          </cell>
          <cell r="G62" t="str">
            <v/>
          </cell>
          <cell r="H62" t="str">
            <v/>
          </cell>
        </row>
        <row r="63">
          <cell r="B63" t="str">
            <v/>
          </cell>
          <cell r="F63" t="str">
            <v/>
          </cell>
          <cell r="G63" t="str">
            <v/>
          </cell>
          <cell r="H63" t="str">
            <v/>
          </cell>
        </row>
        <row r="64">
          <cell r="B64" t="str">
            <v/>
          </cell>
          <cell r="F64" t="str">
            <v/>
          </cell>
          <cell r="G64" t="str">
            <v/>
          </cell>
          <cell r="H64" t="str">
            <v/>
          </cell>
        </row>
        <row r="65">
          <cell r="B65" t="str">
            <v/>
          </cell>
          <cell r="F65" t="str">
            <v/>
          </cell>
          <cell r="G65" t="str">
            <v/>
          </cell>
          <cell r="H65" t="str">
            <v/>
          </cell>
        </row>
        <row r="66">
          <cell r="B66" t="str">
            <v/>
          </cell>
          <cell r="F66" t="str">
            <v/>
          </cell>
          <cell r="G66" t="str">
            <v/>
          </cell>
          <cell r="H66" t="str">
            <v/>
          </cell>
        </row>
        <row r="67">
          <cell r="B67" t="str">
            <v/>
          </cell>
          <cell r="F67" t="str">
            <v/>
          </cell>
          <cell r="G67" t="str">
            <v/>
          </cell>
          <cell r="H67" t="str">
            <v/>
          </cell>
        </row>
        <row r="68">
          <cell r="B68" t="str">
            <v/>
          </cell>
          <cell r="F68" t="str">
            <v/>
          </cell>
          <cell r="G68" t="str">
            <v/>
          </cell>
          <cell r="H68" t="str">
            <v/>
          </cell>
        </row>
        <row r="69">
          <cell r="B69" t="str">
            <v/>
          </cell>
          <cell r="F69" t="str">
            <v/>
          </cell>
          <cell r="G69" t="str">
            <v/>
          </cell>
          <cell r="H69" t="str">
            <v/>
          </cell>
        </row>
        <row r="70">
          <cell r="B70" t="str">
            <v/>
          </cell>
          <cell r="F70" t="str">
            <v/>
          </cell>
          <cell r="G70" t="str">
            <v/>
          </cell>
          <cell r="H70" t="str">
            <v/>
          </cell>
        </row>
        <row r="71">
          <cell r="B71" t="str">
            <v/>
          </cell>
          <cell r="F71" t="str">
            <v/>
          </cell>
          <cell r="G71" t="str">
            <v/>
          </cell>
          <cell r="H71" t="str">
            <v/>
          </cell>
        </row>
        <row r="72">
          <cell r="B72" t="str">
            <v/>
          </cell>
          <cell r="F72" t="str">
            <v/>
          </cell>
          <cell r="G72" t="str">
            <v/>
          </cell>
          <cell r="H72" t="str">
            <v/>
          </cell>
        </row>
        <row r="73">
          <cell r="B73" t="str">
            <v/>
          </cell>
          <cell r="F73" t="str">
            <v/>
          </cell>
          <cell r="G73" t="str">
            <v/>
          </cell>
          <cell r="H73" t="str">
            <v/>
          </cell>
        </row>
        <row r="74">
          <cell r="B74" t="str">
            <v/>
          </cell>
          <cell r="F74" t="str">
            <v/>
          </cell>
          <cell r="G74" t="str">
            <v/>
          </cell>
          <cell r="H74" t="str">
            <v/>
          </cell>
        </row>
        <row r="75">
          <cell r="B75" t="str">
            <v/>
          </cell>
          <cell r="F75" t="str">
            <v/>
          </cell>
          <cell r="G75" t="str">
            <v/>
          </cell>
          <cell r="H75" t="str">
            <v/>
          </cell>
        </row>
        <row r="76">
          <cell r="B76" t="str">
            <v/>
          </cell>
          <cell r="F76" t="str">
            <v/>
          </cell>
          <cell r="G76" t="str">
            <v/>
          </cell>
          <cell r="H76" t="str">
            <v/>
          </cell>
        </row>
        <row r="77">
          <cell r="B77" t="str">
            <v/>
          </cell>
          <cell r="F77" t="str">
            <v/>
          </cell>
          <cell r="G77" t="str">
            <v/>
          </cell>
          <cell r="H77" t="str">
            <v/>
          </cell>
        </row>
        <row r="78">
          <cell r="B78" t="str">
            <v/>
          </cell>
          <cell r="F78" t="str">
            <v/>
          </cell>
          <cell r="G78" t="str">
            <v/>
          </cell>
          <cell r="H78" t="str">
            <v/>
          </cell>
        </row>
        <row r="79">
          <cell r="B79" t="str">
            <v/>
          </cell>
          <cell r="F79" t="str">
            <v/>
          </cell>
          <cell r="G79" t="str">
            <v/>
          </cell>
          <cell r="H79" t="str">
            <v/>
          </cell>
        </row>
        <row r="80">
          <cell r="B80" t="str">
            <v/>
          </cell>
          <cell r="F80" t="str">
            <v/>
          </cell>
          <cell r="G80" t="str">
            <v/>
          </cell>
          <cell r="H80" t="str">
            <v/>
          </cell>
        </row>
        <row r="81">
          <cell r="B81" t="str">
            <v/>
          </cell>
          <cell r="F81" t="str">
            <v/>
          </cell>
          <cell r="G81" t="str">
            <v/>
          </cell>
          <cell r="H81" t="str">
            <v/>
          </cell>
        </row>
        <row r="82">
          <cell r="B82" t="str">
            <v/>
          </cell>
          <cell r="F82" t="str">
            <v/>
          </cell>
          <cell r="G82" t="str">
            <v/>
          </cell>
          <cell r="H82" t="str">
            <v/>
          </cell>
        </row>
        <row r="83">
          <cell r="B83" t="str">
            <v/>
          </cell>
          <cell r="F83" t="str">
            <v/>
          </cell>
          <cell r="G83" t="str">
            <v/>
          </cell>
          <cell r="H83" t="str">
            <v/>
          </cell>
        </row>
        <row r="84">
          <cell r="B84" t="str">
            <v/>
          </cell>
          <cell r="F84" t="str">
            <v/>
          </cell>
          <cell r="G84" t="str">
            <v/>
          </cell>
          <cell r="H84" t="str">
            <v/>
          </cell>
        </row>
        <row r="85">
          <cell r="B85" t="str">
            <v/>
          </cell>
          <cell r="F85" t="str">
            <v/>
          </cell>
          <cell r="G85" t="str">
            <v/>
          </cell>
          <cell r="H85" t="str">
            <v/>
          </cell>
        </row>
        <row r="86">
          <cell r="B86" t="str">
            <v/>
          </cell>
          <cell r="F86" t="str">
            <v/>
          </cell>
          <cell r="G86" t="str">
            <v/>
          </cell>
          <cell r="H86" t="str">
            <v/>
          </cell>
        </row>
        <row r="87">
          <cell r="B87" t="str">
            <v/>
          </cell>
          <cell r="F87" t="str">
            <v/>
          </cell>
          <cell r="G87" t="str">
            <v/>
          </cell>
          <cell r="H87" t="str">
            <v/>
          </cell>
        </row>
        <row r="88">
          <cell r="B88" t="str">
            <v/>
          </cell>
          <cell r="F88" t="str">
            <v/>
          </cell>
          <cell r="G88" t="str">
            <v/>
          </cell>
          <cell r="H88" t="str">
            <v/>
          </cell>
        </row>
        <row r="89">
          <cell r="B89" t="str">
            <v/>
          </cell>
          <cell r="F89" t="str">
            <v/>
          </cell>
          <cell r="G89" t="str">
            <v/>
          </cell>
          <cell r="H89" t="str">
            <v/>
          </cell>
        </row>
        <row r="90">
          <cell r="B90" t="str">
            <v/>
          </cell>
          <cell r="F90" t="str">
            <v/>
          </cell>
          <cell r="G90" t="str">
            <v/>
          </cell>
          <cell r="H90" t="str">
            <v/>
          </cell>
        </row>
        <row r="91">
          <cell r="B91" t="str">
            <v/>
          </cell>
          <cell r="F91" t="str">
            <v/>
          </cell>
          <cell r="G91" t="str">
            <v/>
          </cell>
          <cell r="H91" t="str">
            <v/>
          </cell>
        </row>
        <row r="92">
          <cell r="B92" t="str">
            <v/>
          </cell>
          <cell r="F92" t="str">
            <v/>
          </cell>
          <cell r="G92" t="str">
            <v/>
          </cell>
          <cell r="H92" t="str">
            <v/>
          </cell>
        </row>
        <row r="93">
          <cell r="B93" t="str">
            <v/>
          </cell>
          <cell r="F93" t="str">
            <v/>
          </cell>
          <cell r="G93" t="str">
            <v/>
          </cell>
          <cell r="H93" t="str">
            <v/>
          </cell>
        </row>
        <row r="94">
          <cell r="B94" t="str">
            <v/>
          </cell>
          <cell r="F94" t="str">
            <v/>
          </cell>
          <cell r="G94" t="str">
            <v/>
          </cell>
          <cell r="H94" t="str">
            <v/>
          </cell>
        </row>
        <row r="95">
          <cell r="B95" t="str">
            <v/>
          </cell>
          <cell r="F95" t="str">
            <v/>
          </cell>
          <cell r="G95" t="str">
            <v/>
          </cell>
          <cell r="H95" t="str">
            <v/>
          </cell>
        </row>
        <row r="96">
          <cell r="B96" t="str">
            <v/>
          </cell>
          <cell r="F96" t="str">
            <v/>
          </cell>
          <cell r="G96" t="str">
            <v/>
          </cell>
          <cell r="H96" t="str">
            <v/>
          </cell>
        </row>
        <row r="97">
          <cell r="B97" t="str">
            <v/>
          </cell>
          <cell r="F97" t="str">
            <v/>
          </cell>
          <cell r="G97" t="str">
            <v/>
          </cell>
          <cell r="H97" t="str">
            <v/>
          </cell>
        </row>
        <row r="98">
          <cell r="B98" t="str">
            <v/>
          </cell>
          <cell r="F98" t="str">
            <v/>
          </cell>
          <cell r="G98" t="str">
            <v/>
          </cell>
          <cell r="H98" t="str">
            <v/>
          </cell>
        </row>
        <row r="99">
          <cell r="B99" t="str">
            <v/>
          </cell>
          <cell r="F99" t="str">
            <v/>
          </cell>
          <cell r="G99" t="str">
            <v/>
          </cell>
          <cell r="H99" t="str">
            <v/>
          </cell>
        </row>
        <row r="100">
          <cell r="B100" t="str">
            <v/>
          </cell>
          <cell r="F100" t="str">
            <v/>
          </cell>
          <cell r="G100" t="str">
            <v/>
          </cell>
          <cell r="H100" t="str">
            <v/>
          </cell>
        </row>
        <row r="101">
          <cell r="B101" t="str">
            <v/>
          </cell>
          <cell r="F101" t="str">
            <v/>
          </cell>
          <cell r="G101" t="str">
            <v/>
          </cell>
          <cell r="H101" t="str">
            <v/>
          </cell>
        </row>
        <row r="102">
          <cell r="B102" t="str">
            <v/>
          </cell>
          <cell r="F102" t="str">
            <v/>
          </cell>
          <cell r="G102" t="str">
            <v/>
          </cell>
          <cell r="H102" t="str">
            <v/>
          </cell>
        </row>
        <row r="103">
          <cell r="B103" t="str">
            <v/>
          </cell>
          <cell r="F103" t="str">
            <v/>
          </cell>
          <cell r="G103" t="str">
            <v/>
          </cell>
          <cell r="H103" t="str">
            <v/>
          </cell>
        </row>
        <row r="104">
          <cell r="B104" t="str">
            <v/>
          </cell>
          <cell r="F104" t="str">
            <v/>
          </cell>
          <cell r="G104" t="str">
            <v/>
          </cell>
          <cell r="H104" t="str">
            <v/>
          </cell>
        </row>
        <row r="105">
          <cell r="B105" t="str">
            <v/>
          </cell>
          <cell r="F105" t="str">
            <v/>
          </cell>
          <cell r="G105" t="str">
            <v/>
          </cell>
          <cell r="H105" t="str">
            <v/>
          </cell>
        </row>
        <row r="106">
          <cell r="B106" t="str">
            <v/>
          </cell>
          <cell r="F106" t="str">
            <v/>
          </cell>
          <cell r="G106" t="str">
            <v/>
          </cell>
          <cell r="H106" t="str">
            <v/>
          </cell>
        </row>
        <row r="107">
          <cell r="B107" t="str">
            <v/>
          </cell>
          <cell r="F107" t="str">
            <v/>
          </cell>
          <cell r="G107" t="str">
            <v/>
          </cell>
          <cell r="H107" t="str">
            <v/>
          </cell>
        </row>
        <row r="108">
          <cell r="B108" t="str">
            <v/>
          </cell>
          <cell r="F108" t="str">
            <v/>
          </cell>
          <cell r="G108" t="str">
            <v/>
          </cell>
          <cell r="H108" t="str">
            <v/>
          </cell>
        </row>
        <row r="109">
          <cell r="B109" t="str">
            <v/>
          </cell>
          <cell r="F109" t="str">
            <v/>
          </cell>
          <cell r="G109" t="str">
            <v/>
          </cell>
          <cell r="H109" t="str">
            <v/>
          </cell>
        </row>
        <row r="110">
          <cell r="B110" t="str">
            <v/>
          </cell>
          <cell r="F110" t="str">
            <v/>
          </cell>
          <cell r="G110" t="str">
            <v/>
          </cell>
          <cell r="H110" t="str">
            <v/>
          </cell>
        </row>
        <row r="111">
          <cell r="B111" t="str">
            <v/>
          </cell>
          <cell r="F111" t="str">
            <v/>
          </cell>
          <cell r="G111" t="str">
            <v/>
          </cell>
          <cell r="H111" t="str">
            <v/>
          </cell>
        </row>
        <row r="112">
          <cell r="B112" t="str">
            <v/>
          </cell>
          <cell r="F112" t="str">
            <v/>
          </cell>
          <cell r="G112" t="str">
            <v/>
          </cell>
          <cell r="H112" t="str">
            <v/>
          </cell>
        </row>
        <row r="113">
          <cell r="B113" t="str">
            <v/>
          </cell>
          <cell r="F113" t="str">
            <v/>
          </cell>
          <cell r="G113" t="str">
            <v/>
          </cell>
          <cell r="H113" t="str">
            <v/>
          </cell>
        </row>
        <row r="114">
          <cell r="B114" t="str">
            <v/>
          </cell>
          <cell r="F114" t="str">
            <v/>
          </cell>
          <cell r="G114" t="str">
            <v/>
          </cell>
          <cell r="H114" t="str">
            <v/>
          </cell>
        </row>
        <row r="115">
          <cell r="B115" t="str">
            <v/>
          </cell>
          <cell r="F115" t="str">
            <v/>
          </cell>
          <cell r="G115" t="str">
            <v/>
          </cell>
          <cell r="H115" t="str">
            <v/>
          </cell>
        </row>
        <row r="116">
          <cell r="B116" t="str">
            <v/>
          </cell>
          <cell r="F116" t="str">
            <v/>
          </cell>
          <cell r="G116" t="str">
            <v/>
          </cell>
          <cell r="H116" t="str">
            <v/>
          </cell>
        </row>
        <row r="117">
          <cell r="B117" t="str">
            <v/>
          </cell>
          <cell r="F117" t="str">
            <v/>
          </cell>
          <cell r="G117" t="str">
            <v/>
          </cell>
          <cell r="H117" t="str">
            <v/>
          </cell>
        </row>
        <row r="118">
          <cell r="B118" t="str">
            <v/>
          </cell>
          <cell r="F118" t="str">
            <v/>
          </cell>
          <cell r="G118" t="str">
            <v/>
          </cell>
          <cell r="H118" t="str">
            <v/>
          </cell>
        </row>
        <row r="119">
          <cell r="B119" t="str">
            <v/>
          </cell>
          <cell r="F119" t="str">
            <v/>
          </cell>
          <cell r="G119" t="str">
            <v/>
          </cell>
          <cell r="H119" t="str">
            <v/>
          </cell>
        </row>
        <row r="120">
          <cell r="B120" t="str">
            <v/>
          </cell>
          <cell r="F120" t="str">
            <v/>
          </cell>
          <cell r="G120" t="str">
            <v/>
          </cell>
          <cell r="H120" t="str">
            <v/>
          </cell>
        </row>
        <row r="121">
          <cell r="B121" t="str">
            <v/>
          </cell>
          <cell r="F121" t="str">
            <v/>
          </cell>
          <cell r="G121" t="str">
            <v/>
          </cell>
          <cell r="H121" t="str">
            <v/>
          </cell>
        </row>
        <row r="122">
          <cell r="B122" t="str">
            <v/>
          </cell>
          <cell r="F122" t="str">
            <v/>
          </cell>
          <cell r="G122" t="str">
            <v/>
          </cell>
          <cell r="H122" t="str">
            <v/>
          </cell>
        </row>
        <row r="123">
          <cell r="B123" t="str">
            <v/>
          </cell>
          <cell r="F123" t="str">
            <v/>
          </cell>
          <cell r="G123" t="str">
            <v/>
          </cell>
          <cell r="H123" t="str">
            <v/>
          </cell>
        </row>
        <row r="124">
          <cell r="B124" t="str">
            <v/>
          </cell>
          <cell r="F124" t="str">
            <v/>
          </cell>
          <cell r="G124" t="str">
            <v/>
          </cell>
          <cell r="H124" t="str">
            <v/>
          </cell>
        </row>
        <row r="125">
          <cell r="B125" t="str">
            <v/>
          </cell>
          <cell r="F125" t="str">
            <v/>
          </cell>
          <cell r="G125" t="str">
            <v/>
          </cell>
          <cell r="H125" t="str">
            <v/>
          </cell>
        </row>
        <row r="126">
          <cell r="B126" t="str">
            <v/>
          </cell>
          <cell r="F126" t="str">
            <v/>
          </cell>
          <cell r="G126" t="str">
            <v/>
          </cell>
          <cell r="H126" t="str">
            <v/>
          </cell>
        </row>
        <row r="127">
          <cell r="B127" t="str">
            <v/>
          </cell>
          <cell r="F127" t="str">
            <v/>
          </cell>
          <cell r="G127" t="str">
            <v/>
          </cell>
          <cell r="H127" t="str">
            <v/>
          </cell>
        </row>
        <row r="128">
          <cell r="B128" t="str">
            <v/>
          </cell>
          <cell r="F128" t="str">
            <v/>
          </cell>
          <cell r="G128" t="str">
            <v/>
          </cell>
          <cell r="H128" t="str">
            <v/>
          </cell>
        </row>
        <row r="129">
          <cell r="B129" t="str">
            <v/>
          </cell>
          <cell r="F129" t="str">
            <v/>
          </cell>
          <cell r="G129" t="str">
            <v/>
          </cell>
          <cell r="H129" t="str">
            <v/>
          </cell>
        </row>
        <row r="130">
          <cell r="B130" t="str">
            <v/>
          </cell>
          <cell r="F130" t="str">
            <v/>
          </cell>
          <cell r="G130" t="str">
            <v/>
          </cell>
          <cell r="H130" t="str">
            <v/>
          </cell>
        </row>
        <row r="131">
          <cell r="B131" t="str">
            <v/>
          </cell>
          <cell r="F131" t="str">
            <v/>
          </cell>
          <cell r="G131" t="str">
            <v/>
          </cell>
          <cell r="H131" t="str">
            <v/>
          </cell>
        </row>
        <row r="132">
          <cell r="B132" t="str">
            <v/>
          </cell>
          <cell r="F132" t="str">
            <v/>
          </cell>
          <cell r="G132" t="str">
            <v/>
          </cell>
          <cell r="H132" t="str">
            <v/>
          </cell>
        </row>
        <row r="133">
          <cell r="B133" t="str">
            <v/>
          </cell>
          <cell r="F133" t="str">
            <v/>
          </cell>
          <cell r="G133" t="str">
            <v/>
          </cell>
          <cell r="H133" t="str">
            <v/>
          </cell>
        </row>
        <row r="134">
          <cell r="B134" t="str">
            <v/>
          </cell>
          <cell r="F134" t="str">
            <v/>
          </cell>
          <cell r="G134" t="str">
            <v/>
          </cell>
          <cell r="H134" t="str">
            <v/>
          </cell>
        </row>
        <row r="135">
          <cell r="B135" t="str">
            <v/>
          </cell>
          <cell r="F135" t="str">
            <v/>
          </cell>
          <cell r="G135" t="str">
            <v/>
          </cell>
          <cell r="H135" t="str">
            <v/>
          </cell>
        </row>
        <row r="136">
          <cell r="B136" t="str">
            <v/>
          </cell>
          <cell r="F136" t="str">
            <v/>
          </cell>
          <cell r="G136" t="str">
            <v/>
          </cell>
          <cell r="H136" t="str">
            <v/>
          </cell>
        </row>
        <row r="137">
          <cell r="B137" t="str">
            <v/>
          </cell>
          <cell r="F137" t="str">
            <v/>
          </cell>
          <cell r="G137" t="str">
            <v/>
          </cell>
          <cell r="H137" t="str">
            <v/>
          </cell>
        </row>
        <row r="138">
          <cell r="B138" t="str">
            <v/>
          </cell>
          <cell r="F138" t="str">
            <v/>
          </cell>
          <cell r="G138" t="str">
            <v/>
          </cell>
          <cell r="H138" t="str">
            <v/>
          </cell>
        </row>
        <row r="139">
          <cell r="B139" t="str">
            <v/>
          </cell>
          <cell r="F139" t="str">
            <v/>
          </cell>
          <cell r="G139" t="str">
            <v/>
          </cell>
          <cell r="H139" t="str">
            <v/>
          </cell>
        </row>
        <row r="140">
          <cell r="B140" t="str">
            <v/>
          </cell>
          <cell r="F140" t="str">
            <v/>
          </cell>
          <cell r="G140" t="str">
            <v/>
          </cell>
          <cell r="H140" t="str">
            <v/>
          </cell>
        </row>
        <row r="141">
          <cell r="B141" t="str">
            <v/>
          </cell>
          <cell r="F141" t="str">
            <v/>
          </cell>
          <cell r="G141" t="str">
            <v/>
          </cell>
          <cell r="H141" t="str">
            <v/>
          </cell>
        </row>
        <row r="142">
          <cell r="B142" t="str">
            <v/>
          </cell>
          <cell r="F142" t="str">
            <v/>
          </cell>
          <cell r="G142" t="str">
            <v/>
          </cell>
          <cell r="H142" t="str">
            <v/>
          </cell>
        </row>
        <row r="143">
          <cell r="B143" t="str">
            <v/>
          </cell>
        </row>
      </sheetData>
      <sheetData sheetId="3" refreshError="1"/>
      <sheetData sheetId="4" refreshError="1"/>
      <sheetData sheetId="5" refreshError="1">
        <row r="5">
          <cell r="C5">
            <v>1</v>
          </cell>
          <cell r="D5" t="str">
            <v>2a</v>
          </cell>
        </row>
        <row r="6">
          <cell r="C6">
            <v>2</v>
          </cell>
          <cell r="D6" t="str">
            <v>2b</v>
          </cell>
        </row>
        <row r="7">
          <cell r="C7">
            <v>3</v>
          </cell>
          <cell r="D7" t="str">
            <v>2c</v>
          </cell>
        </row>
        <row r="8">
          <cell r="C8">
            <v>4</v>
          </cell>
          <cell r="D8" t="str">
            <v>2d</v>
          </cell>
        </row>
        <row r="9">
          <cell r="C9">
            <v>5</v>
          </cell>
          <cell r="D9" t="str">
            <v>3a</v>
          </cell>
        </row>
        <row r="10">
          <cell r="C10">
            <v>6</v>
          </cell>
          <cell r="D10" t="str">
            <v>3b</v>
          </cell>
        </row>
        <row r="11">
          <cell r="C11">
            <v>7</v>
          </cell>
          <cell r="D11" t="str">
            <v>3c</v>
          </cell>
          <cell r="E11" t="str">
            <v>Muda</v>
          </cell>
          <cell r="F11" t="str">
            <v>Menyusun program tahunan pengawasan</v>
          </cell>
          <cell r="G11">
            <v>0.6</v>
          </cell>
          <cell r="H11" t="str">
            <v>Setiap program</v>
          </cell>
        </row>
        <row r="12">
          <cell r="C12">
            <v>8</v>
          </cell>
          <cell r="D12" t="str">
            <v>3d</v>
          </cell>
          <cell r="E12" t="str">
            <v>Muda</v>
          </cell>
          <cell r="F12" t="str">
            <v>Menyusun program tahunan pengawasan</v>
          </cell>
          <cell r="G12">
            <v>0.6</v>
          </cell>
          <cell r="H12" t="str">
            <v>Setiap program</v>
          </cell>
        </row>
        <row r="13">
          <cell r="C13">
            <v>9</v>
          </cell>
          <cell r="D13" t="str">
            <v>4a</v>
          </cell>
          <cell r="E13" t="str">
            <v>Madya</v>
          </cell>
          <cell r="F13" t="str">
            <v>Menyusun program tahunan pengawasan</v>
          </cell>
          <cell r="G13">
            <v>0.9</v>
          </cell>
          <cell r="H13" t="str">
            <v>Setiap program</v>
          </cell>
        </row>
        <row r="14">
          <cell r="C14">
            <v>10</v>
          </cell>
          <cell r="D14" t="str">
            <v>4b</v>
          </cell>
          <cell r="E14" t="str">
            <v>Madya</v>
          </cell>
          <cell r="F14" t="str">
            <v>Menyusun program tahunan pengawasan</v>
          </cell>
          <cell r="G14">
            <v>0.9</v>
          </cell>
          <cell r="H14" t="str">
            <v>Setiap program</v>
          </cell>
        </row>
        <row r="15">
          <cell r="C15">
            <v>11</v>
          </cell>
          <cell r="D15" t="str">
            <v>4c</v>
          </cell>
          <cell r="E15" t="str">
            <v>Madya</v>
          </cell>
          <cell r="F15" t="str">
            <v>Menyusun program tahunan pengawasan</v>
          </cell>
          <cell r="G15">
            <v>0.9</v>
          </cell>
          <cell r="H15" t="str">
            <v>Setiap program</v>
          </cell>
        </row>
        <row r="16">
          <cell r="C16">
            <v>12</v>
          </cell>
          <cell r="D16" t="str">
            <v>4d</v>
          </cell>
          <cell r="E16" t="str">
            <v>Utama</v>
          </cell>
          <cell r="F16" t="str">
            <v>Menyusun program tahunan pengawasan</v>
          </cell>
          <cell r="G16">
            <v>1.2</v>
          </cell>
          <cell r="H16" t="str">
            <v>Setiap program</v>
          </cell>
        </row>
        <row r="17">
          <cell r="C17">
            <v>13</v>
          </cell>
          <cell r="D17" t="str">
            <v>4e</v>
          </cell>
          <cell r="E17" t="str">
            <v>Utama</v>
          </cell>
          <cell r="F17" t="str">
            <v>Menyusun program tahunan pengawasan</v>
          </cell>
          <cell r="G17">
            <v>1.2</v>
          </cell>
          <cell r="H17" t="str">
            <v>Setiap program</v>
          </cell>
        </row>
        <row r="18">
          <cell r="C18">
            <v>1</v>
          </cell>
          <cell r="D18" t="str">
            <v>2a</v>
          </cell>
        </row>
        <row r="19">
          <cell r="C19">
            <v>2</v>
          </cell>
          <cell r="D19" t="str">
            <v>2b</v>
          </cell>
        </row>
        <row r="20">
          <cell r="C20">
            <v>3</v>
          </cell>
          <cell r="D20" t="str">
            <v>2c</v>
          </cell>
        </row>
        <row r="21">
          <cell r="C21">
            <v>4</v>
          </cell>
          <cell r="D21" t="str">
            <v>2d</v>
          </cell>
        </row>
        <row r="22">
          <cell r="C22">
            <v>5</v>
          </cell>
          <cell r="D22" t="str">
            <v>3a</v>
          </cell>
        </row>
        <row r="23">
          <cell r="C23">
            <v>6</v>
          </cell>
          <cell r="D23" t="str">
            <v>3b</v>
          </cell>
        </row>
        <row r="24">
          <cell r="C24">
            <v>7</v>
          </cell>
          <cell r="D24" t="str">
            <v>3c</v>
          </cell>
          <cell r="E24" t="str">
            <v>Muda</v>
          </cell>
          <cell r="F24" t="str">
            <v>Melaksanakan pembinaan guru dan/atau kepala madrasah</v>
          </cell>
          <cell r="G24">
            <v>5.6</v>
          </cell>
          <cell r="H24" t="str">
            <v>Setiap Laporan</v>
          </cell>
        </row>
        <row r="25">
          <cell r="C25">
            <v>8</v>
          </cell>
          <cell r="D25" t="str">
            <v>3d</v>
          </cell>
          <cell r="E25" t="str">
            <v>Muda</v>
          </cell>
          <cell r="F25" t="str">
            <v>Melaksanakan pembinaan guru dan/atau kepala madrasah</v>
          </cell>
          <cell r="G25">
            <v>5.6</v>
          </cell>
          <cell r="H25" t="str">
            <v>Setiap Laporan</v>
          </cell>
        </row>
        <row r="26">
          <cell r="C26">
            <v>9</v>
          </cell>
          <cell r="D26" t="str">
            <v>4a</v>
          </cell>
          <cell r="E26" t="str">
            <v>Madya</v>
          </cell>
          <cell r="F26" t="str">
            <v>Melaksanakan pembinaan guru dan/atau kepala madrasah</v>
          </cell>
          <cell r="G26">
            <v>6</v>
          </cell>
          <cell r="H26" t="str">
            <v>Setiap Laporan</v>
          </cell>
        </row>
        <row r="27">
          <cell r="C27">
            <v>10</v>
          </cell>
          <cell r="D27" t="str">
            <v>4b</v>
          </cell>
          <cell r="E27" t="str">
            <v>Madya</v>
          </cell>
          <cell r="F27" t="str">
            <v>Melaksanakan pembinaan guru dan/atau kepala madrasah</v>
          </cell>
          <cell r="G27">
            <v>6</v>
          </cell>
          <cell r="H27" t="str">
            <v>Setiap Laporan</v>
          </cell>
        </row>
        <row r="28">
          <cell r="C28">
            <v>11</v>
          </cell>
          <cell r="D28" t="str">
            <v>4c</v>
          </cell>
          <cell r="E28" t="str">
            <v>Madya</v>
          </cell>
          <cell r="F28" t="str">
            <v>Melaksanakan pembinaan guru dan/atau kepala madrasah</v>
          </cell>
          <cell r="G28">
            <v>6</v>
          </cell>
          <cell r="H28" t="str">
            <v>Setiap Laporan</v>
          </cell>
        </row>
        <row r="29">
          <cell r="C29">
            <v>12</v>
          </cell>
          <cell r="D29" t="str">
            <v>4d</v>
          </cell>
          <cell r="E29" t="str">
            <v>Utama</v>
          </cell>
          <cell r="F29" t="str">
            <v>Melaksanakan pembinaan guru dan/atau kepala madrasah</v>
          </cell>
          <cell r="G29">
            <v>8</v>
          </cell>
          <cell r="H29" t="str">
            <v>Setiap Laporan</v>
          </cell>
        </row>
        <row r="30">
          <cell r="C30">
            <v>13</v>
          </cell>
          <cell r="D30" t="str">
            <v>4e</v>
          </cell>
          <cell r="E30" t="str">
            <v>Utama</v>
          </cell>
          <cell r="F30" t="str">
            <v>Melaksanakan pembinaan guru dan/atau kepala madrasah</v>
          </cell>
          <cell r="G30">
            <v>8</v>
          </cell>
          <cell r="H30" t="str">
            <v>Setiap Laporan</v>
          </cell>
        </row>
        <row r="31">
          <cell r="C31">
            <v>1</v>
          </cell>
          <cell r="D31" t="str">
            <v>2a</v>
          </cell>
        </row>
        <row r="32">
          <cell r="C32">
            <v>2</v>
          </cell>
          <cell r="D32" t="str">
            <v>2b</v>
          </cell>
        </row>
        <row r="33">
          <cell r="C33">
            <v>3</v>
          </cell>
          <cell r="D33" t="str">
            <v>2c</v>
          </cell>
        </row>
        <row r="34">
          <cell r="C34">
            <v>4</v>
          </cell>
          <cell r="D34" t="str">
            <v>2d</v>
          </cell>
        </row>
        <row r="35">
          <cell r="C35">
            <v>5</v>
          </cell>
          <cell r="D35" t="str">
            <v>3a</v>
          </cell>
        </row>
        <row r="36">
          <cell r="C36">
            <v>6</v>
          </cell>
          <cell r="D36" t="str">
            <v>3b</v>
          </cell>
        </row>
        <row r="37">
          <cell r="C37">
            <v>7</v>
          </cell>
          <cell r="D37" t="str">
            <v>3c</v>
          </cell>
          <cell r="E37" t="str">
            <v>Muda</v>
          </cell>
          <cell r="F37" t="str">
            <v>Memantau pelaksanaan 8 Standar Nasional Pendidikan</v>
          </cell>
          <cell r="G37">
            <v>6</v>
          </cell>
          <cell r="H37" t="str">
            <v>Setiap Laporan</v>
          </cell>
        </row>
        <row r="38">
          <cell r="C38">
            <v>8</v>
          </cell>
          <cell r="D38" t="str">
            <v>3d</v>
          </cell>
          <cell r="E38" t="str">
            <v>Muda</v>
          </cell>
          <cell r="F38" t="str">
            <v>Memantau pelaksanaan 8 Standar Nasional Pendidikan</v>
          </cell>
          <cell r="G38">
            <v>6</v>
          </cell>
          <cell r="H38" t="str">
            <v>Setiap Laporan</v>
          </cell>
        </row>
        <row r="39">
          <cell r="C39">
            <v>9</v>
          </cell>
          <cell r="D39" t="str">
            <v>4a</v>
          </cell>
          <cell r="E39" t="str">
            <v>Madya</v>
          </cell>
          <cell r="F39" t="str">
            <v>Memantau pelaksanaan 8 Standar Nasional Pendidikan</v>
          </cell>
          <cell r="G39">
            <v>9</v>
          </cell>
          <cell r="H39" t="str">
            <v>Setiap Laporan</v>
          </cell>
        </row>
        <row r="40">
          <cell r="C40">
            <v>10</v>
          </cell>
          <cell r="D40" t="str">
            <v>4b</v>
          </cell>
          <cell r="E40" t="str">
            <v>Madya</v>
          </cell>
          <cell r="F40" t="str">
            <v>Memantau pelaksanaan 8 Standar Nasional Pendidikan</v>
          </cell>
          <cell r="G40">
            <v>9</v>
          </cell>
          <cell r="H40" t="str">
            <v>Setiap Laporan</v>
          </cell>
        </row>
        <row r="41">
          <cell r="C41">
            <v>11</v>
          </cell>
          <cell r="D41" t="str">
            <v>4c</v>
          </cell>
          <cell r="E41" t="str">
            <v>Madya</v>
          </cell>
          <cell r="F41" t="str">
            <v>Memantau pelaksanaan 8 Standar Nasional Pendidikan</v>
          </cell>
          <cell r="G41">
            <v>9</v>
          </cell>
          <cell r="H41" t="str">
            <v>Setiap Laporan</v>
          </cell>
        </row>
        <row r="42">
          <cell r="C42">
            <v>12</v>
          </cell>
          <cell r="D42" t="str">
            <v>4d</v>
          </cell>
          <cell r="E42" t="str">
            <v>Utama</v>
          </cell>
          <cell r="F42" t="str">
            <v>Memantau pelaksanaan 8 Standar Nasional Pendidikan</v>
          </cell>
          <cell r="G42">
            <v>12</v>
          </cell>
          <cell r="H42" t="str">
            <v>Setiap Laporan</v>
          </cell>
        </row>
        <row r="43">
          <cell r="C43">
            <v>13</v>
          </cell>
          <cell r="D43" t="str">
            <v>4e</v>
          </cell>
          <cell r="E43" t="str">
            <v>Utama</v>
          </cell>
          <cell r="F43" t="str">
            <v>Memantau pelaksanaan 8 Standar Nasional Pendidikan</v>
          </cell>
          <cell r="G43">
            <v>12</v>
          </cell>
          <cell r="H43" t="str">
            <v>Setiap Laporan</v>
          </cell>
        </row>
        <row r="44">
          <cell r="C44">
            <v>1</v>
          </cell>
          <cell r="D44" t="str">
            <v>2a</v>
          </cell>
        </row>
        <row r="45">
          <cell r="C45">
            <v>2</v>
          </cell>
          <cell r="D45" t="str">
            <v>2b</v>
          </cell>
        </row>
        <row r="46">
          <cell r="C46">
            <v>3</v>
          </cell>
          <cell r="D46" t="str">
            <v>2c</v>
          </cell>
        </row>
        <row r="47">
          <cell r="C47">
            <v>4</v>
          </cell>
          <cell r="D47" t="str">
            <v>2d</v>
          </cell>
        </row>
        <row r="48">
          <cell r="C48">
            <v>5</v>
          </cell>
          <cell r="D48" t="str">
            <v>3a</v>
          </cell>
        </row>
        <row r="49">
          <cell r="C49">
            <v>6</v>
          </cell>
          <cell r="D49" t="str">
            <v>3b</v>
          </cell>
        </row>
        <row r="50">
          <cell r="C50">
            <v>7</v>
          </cell>
          <cell r="D50" t="str">
            <v>3c</v>
          </cell>
          <cell r="E50" t="str">
            <v>Muda</v>
          </cell>
          <cell r="F50" t="str">
            <v>Melaksanakan penilaian kinerja guru dan/atau kepala madrasah</v>
          </cell>
          <cell r="G50">
            <v>4</v>
          </cell>
          <cell r="H50" t="str">
            <v>Setiap Laporan</v>
          </cell>
        </row>
        <row r="51">
          <cell r="C51">
            <v>8</v>
          </cell>
          <cell r="D51" t="str">
            <v>3d</v>
          </cell>
          <cell r="E51" t="str">
            <v>Muda</v>
          </cell>
          <cell r="F51" t="str">
            <v>Melaksanakan penilaian kinerja guru dan/atau kepala madrasah</v>
          </cell>
          <cell r="G51">
            <v>4</v>
          </cell>
          <cell r="H51" t="str">
            <v>Setiap Laporan</v>
          </cell>
        </row>
        <row r="52">
          <cell r="C52">
            <v>9</v>
          </cell>
          <cell r="D52" t="str">
            <v>4a</v>
          </cell>
          <cell r="E52" t="str">
            <v>Madya</v>
          </cell>
          <cell r="F52" t="str">
            <v>Melaksanakan penilaian kinerja guru dan/atau kepala madrasah</v>
          </cell>
          <cell r="G52">
            <v>6</v>
          </cell>
          <cell r="H52" t="str">
            <v>Setiap Laporan</v>
          </cell>
        </row>
        <row r="53">
          <cell r="C53">
            <v>10</v>
          </cell>
          <cell r="D53" t="str">
            <v>4b</v>
          </cell>
          <cell r="E53" t="str">
            <v>Madya</v>
          </cell>
          <cell r="F53" t="str">
            <v>Melaksanakan penilaian kinerja guru dan/atau kepala madrasah</v>
          </cell>
          <cell r="G53">
            <v>6</v>
          </cell>
          <cell r="H53" t="str">
            <v>Setiap Laporan</v>
          </cell>
        </row>
        <row r="54">
          <cell r="C54">
            <v>11</v>
          </cell>
          <cell r="D54" t="str">
            <v>4c</v>
          </cell>
          <cell r="E54" t="str">
            <v>Madya</v>
          </cell>
          <cell r="F54" t="str">
            <v>Melaksanakan penilaian kinerja guru dan/atau kepala madrasah</v>
          </cell>
          <cell r="G54">
            <v>6</v>
          </cell>
          <cell r="H54" t="str">
            <v>Setiap Laporan</v>
          </cell>
        </row>
        <row r="55">
          <cell r="C55">
            <v>12</v>
          </cell>
          <cell r="D55" t="str">
            <v>4d</v>
          </cell>
          <cell r="E55" t="str">
            <v>Utama</v>
          </cell>
          <cell r="F55" t="str">
            <v>Melaksanakan penilaian kinerja guru dan/atau kepala madrasah</v>
          </cell>
          <cell r="G55">
            <v>8</v>
          </cell>
          <cell r="H55" t="str">
            <v>Setiap Laporan</v>
          </cell>
        </row>
        <row r="56">
          <cell r="C56">
            <v>13</v>
          </cell>
          <cell r="D56" t="str">
            <v>4e</v>
          </cell>
          <cell r="E56" t="str">
            <v>Utama</v>
          </cell>
          <cell r="F56" t="str">
            <v>Melaksanakan penilaian kinerja guru dan/atau kepala madrasah</v>
          </cell>
          <cell r="G56">
            <v>8</v>
          </cell>
          <cell r="H56" t="str">
            <v>Setiap Laporan</v>
          </cell>
        </row>
        <row r="57">
          <cell r="C57">
            <v>1</v>
          </cell>
          <cell r="D57" t="str">
            <v>2a</v>
          </cell>
        </row>
        <row r="58">
          <cell r="C58">
            <v>2</v>
          </cell>
          <cell r="D58" t="str">
            <v>2b</v>
          </cell>
        </row>
        <row r="59">
          <cell r="C59">
            <v>3</v>
          </cell>
          <cell r="D59" t="str">
            <v>2c</v>
          </cell>
        </row>
        <row r="60">
          <cell r="C60">
            <v>4</v>
          </cell>
          <cell r="D60" t="str">
            <v>2d</v>
          </cell>
        </row>
        <row r="61">
          <cell r="C61">
            <v>5</v>
          </cell>
          <cell r="D61" t="str">
            <v>3a</v>
          </cell>
        </row>
        <row r="62">
          <cell r="C62">
            <v>6</v>
          </cell>
          <cell r="D62" t="str">
            <v>3b</v>
          </cell>
        </row>
        <row r="63">
          <cell r="C63">
            <v>7</v>
          </cell>
          <cell r="D63" t="str">
            <v>3c</v>
          </cell>
          <cell r="E63" t="str">
            <v>Muda</v>
          </cell>
          <cell r="F63" t="str">
            <v>Melaksanakan evaluasi hasil pelaksanaan program pengawasan pada madrasah binaan</v>
          </cell>
          <cell r="G63">
            <v>3</v>
          </cell>
          <cell r="H63" t="str">
            <v>Setiap Laporan</v>
          </cell>
        </row>
        <row r="64">
          <cell r="C64">
            <v>8</v>
          </cell>
          <cell r="D64" t="str">
            <v>3d</v>
          </cell>
          <cell r="E64" t="str">
            <v>Muda</v>
          </cell>
          <cell r="F64" t="str">
            <v>Melaksanakan evaluasi hasil pelaksanaan program pengawasan pada madrasah binaan</v>
          </cell>
          <cell r="G64">
            <v>3</v>
          </cell>
          <cell r="H64" t="str">
            <v>Setiap Laporan</v>
          </cell>
        </row>
        <row r="65">
          <cell r="C65">
            <v>9</v>
          </cell>
          <cell r="D65" t="str">
            <v>4a</v>
          </cell>
          <cell r="E65" t="str">
            <v>Madya</v>
          </cell>
          <cell r="F65" t="str">
            <v>Melaksanakan evaluasi hasil pelaksanaan program pengawasan pada madrasah binaan</v>
          </cell>
          <cell r="G65">
            <v>4.5</v>
          </cell>
          <cell r="H65" t="str">
            <v>Setiap Laporan</v>
          </cell>
        </row>
        <row r="66">
          <cell r="C66">
            <v>10</v>
          </cell>
          <cell r="D66" t="str">
            <v>4b</v>
          </cell>
          <cell r="E66" t="str">
            <v>Madya</v>
          </cell>
          <cell r="F66" t="str">
            <v>Melaksanakan evaluasi hasil pelaksanaan program pengawasan pada madrasah binaan</v>
          </cell>
          <cell r="G66">
            <v>4.5</v>
          </cell>
          <cell r="H66" t="str">
            <v>Setiap Laporan</v>
          </cell>
        </row>
        <row r="67">
          <cell r="C67">
            <v>11</v>
          </cell>
          <cell r="D67" t="str">
            <v>4c</v>
          </cell>
          <cell r="E67" t="str">
            <v>Madya</v>
          </cell>
          <cell r="F67" t="str">
            <v>Melaksanakan evaluasi hasil pelaksanaan program pengawasan pada madrasah binaan</v>
          </cell>
          <cell r="G67">
            <v>4.5</v>
          </cell>
          <cell r="H67" t="str">
            <v>Setiap Laporan</v>
          </cell>
        </row>
        <row r="68">
          <cell r="C68">
            <v>12</v>
          </cell>
          <cell r="D68" t="str">
            <v>4d</v>
          </cell>
          <cell r="E68" t="str">
            <v>Utama</v>
          </cell>
          <cell r="F68" t="str">
            <v>Melaksanakan evaluasi hasil pelaksanaan program pengawasan pada madrasah binaan</v>
          </cell>
          <cell r="G68">
            <v>6</v>
          </cell>
          <cell r="H68" t="str">
            <v>Setiap Laporan</v>
          </cell>
        </row>
        <row r="69">
          <cell r="C69">
            <v>13</v>
          </cell>
          <cell r="D69" t="str">
            <v>4e</v>
          </cell>
          <cell r="E69" t="str">
            <v>Utama</v>
          </cell>
          <cell r="F69" t="str">
            <v>Melaksanakan evaluasi hasil pelaksanaan program pengawasan pada madrasah binaan</v>
          </cell>
          <cell r="G69">
            <v>6</v>
          </cell>
          <cell r="H69" t="str">
            <v>Setiap Laporan</v>
          </cell>
        </row>
        <row r="70">
          <cell r="C70">
            <v>1</v>
          </cell>
          <cell r="D70" t="str">
            <v>2a</v>
          </cell>
        </row>
        <row r="71">
          <cell r="C71">
            <v>2</v>
          </cell>
          <cell r="D71" t="str">
            <v>2b</v>
          </cell>
        </row>
        <row r="72">
          <cell r="C72">
            <v>3</v>
          </cell>
          <cell r="D72" t="str">
            <v>2c</v>
          </cell>
        </row>
        <row r="73">
          <cell r="C73">
            <v>4</v>
          </cell>
          <cell r="D73" t="str">
            <v>2d</v>
          </cell>
        </row>
        <row r="74">
          <cell r="C74">
            <v>5</v>
          </cell>
          <cell r="D74" t="str">
            <v>3a</v>
          </cell>
        </row>
        <row r="75">
          <cell r="C75">
            <v>6</v>
          </cell>
          <cell r="D75" t="str">
            <v>3b</v>
          </cell>
        </row>
        <row r="76">
          <cell r="C76">
            <v>7</v>
          </cell>
          <cell r="D76" t="str">
            <v>3c</v>
          </cell>
          <cell r="E76" t="str">
            <v>Muda</v>
          </cell>
          <cell r="F76" t="str">
            <v>Menyusun program pembimbingan dan pelatihan professional guru dan/atau kepala madrasah di KKM/KKG/MGMP dan sejenisnya</v>
          </cell>
          <cell r="G76">
            <v>0.3</v>
          </cell>
          <cell r="H76" t="str">
            <v>Setiap Laporan</v>
          </cell>
        </row>
        <row r="77">
          <cell r="C77">
            <v>8</v>
          </cell>
          <cell r="D77" t="str">
            <v>3d</v>
          </cell>
          <cell r="E77" t="str">
            <v>Muda</v>
          </cell>
          <cell r="F77" t="str">
            <v>Menyusun program pembimbingan dan pelatihan professional guru dan/atau kepala madrasah di KKM/KKG/MGMP dan sejenisnya</v>
          </cell>
          <cell r="G77">
            <v>0.3</v>
          </cell>
          <cell r="H77" t="str">
            <v>Setiap Laporan</v>
          </cell>
        </row>
        <row r="78">
          <cell r="C78">
            <v>9</v>
          </cell>
          <cell r="D78" t="str">
            <v>4a</v>
          </cell>
          <cell r="E78" t="str">
            <v>Madya</v>
          </cell>
          <cell r="F78" t="str">
            <v>Menyusun program pembimbingan dan pelatihan professional guru dan/atau kepala madrasah di KKM/KKG/MGMP dan sejenisnya</v>
          </cell>
          <cell r="G78">
            <v>0.45</v>
          </cell>
          <cell r="H78" t="str">
            <v>Setiap Laporan</v>
          </cell>
        </row>
        <row r="79">
          <cell r="C79">
            <v>10</v>
          </cell>
          <cell r="D79" t="str">
            <v>4b</v>
          </cell>
          <cell r="E79" t="str">
            <v>Madya</v>
          </cell>
          <cell r="F79" t="str">
            <v>Menyusun program pembimbingan dan pelatihan professional guru dan/atau kepala madrasah di KKM/KKG/MGMP dan sejenisnya</v>
          </cell>
          <cell r="G79">
            <v>0.45</v>
          </cell>
          <cell r="H79" t="str">
            <v>Setiap Laporan</v>
          </cell>
        </row>
        <row r="80">
          <cell r="C80">
            <v>11</v>
          </cell>
          <cell r="D80" t="str">
            <v>4c</v>
          </cell>
          <cell r="E80" t="str">
            <v>Madya</v>
          </cell>
          <cell r="F80" t="str">
            <v>Menyusun program pembimbingan dan pelatihan professional guru dan/atau kepala madrasah di KKM/KKG/MGMP dan sejenisnya</v>
          </cell>
          <cell r="G80">
            <v>0.45</v>
          </cell>
          <cell r="H80" t="str">
            <v>Setiap Laporan</v>
          </cell>
        </row>
        <row r="81">
          <cell r="C81">
            <v>12</v>
          </cell>
          <cell r="D81" t="str">
            <v>4d</v>
          </cell>
          <cell r="E81" t="str">
            <v>Utama</v>
          </cell>
          <cell r="F81" t="str">
            <v>Menyusun program pembimbingan dan pelatihan professional guru dan/atau kepala madrasah di KKM/KKG/MGMP dan sejenisnya</v>
          </cell>
          <cell r="G81">
            <v>0.6</v>
          </cell>
          <cell r="H81" t="str">
            <v>Setiap Laporan</v>
          </cell>
        </row>
        <row r="82">
          <cell r="C82">
            <v>13</v>
          </cell>
          <cell r="D82" t="str">
            <v>4e</v>
          </cell>
          <cell r="E82" t="str">
            <v>Utama</v>
          </cell>
          <cell r="F82" t="str">
            <v>Menyusun program pembimbingan dan pelatihan professional guru dan/atau kepala madrasah di KKM/KKG/MGMP dan sejenisnya</v>
          </cell>
          <cell r="G82">
            <v>0.6</v>
          </cell>
          <cell r="H82" t="str">
            <v>Setiap Laporan</v>
          </cell>
        </row>
        <row r="83">
          <cell r="C83">
            <v>1</v>
          </cell>
          <cell r="D83" t="str">
            <v>2a</v>
          </cell>
        </row>
        <row r="84">
          <cell r="C84">
            <v>2</v>
          </cell>
          <cell r="D84" t="str">
            <v>2b</v>
          </cell>
        </row>
        <row r="85">
          <cell r="C85">
            <v>3</v>
          </cell>
          <cell r="D85" t="str">
            <v>2c</v>
          </cell>
        </row>
        <row r="86">
          <cell r="C86">
            <v>4</v>
          </cell>
          <cell r="D86" t="str">
            <v>2d</v>
          </cell>
        </row>
        <row r="87">
          <cell r="C87">
            <v>5</v>
          </cell>
          <cell r="D87" t="str">
            <v>3a</v>
          </cell>
        </row>
        <row r="88">
          <cell r="C88">
            <v>6</v>
          </cell>
          <cell r="D88" t="str">
            <v>3b</v>
          </cell>
        </row>
        <row r="89">
          <cell r="C89">
            <v>7</v>
          </cell>
          <cell r="D89" t="str">
            <v>3c</v>
          </cell>
          <cell r="E89" t="str">
            <v>Muda</v>
          </cell>
          <cell r="F89" t="str">
            <v>Melaksanakan pembimbingan dan pelatihan professional guru dan/atau kepala madrasah</v>
          </cell>
          <cell r="G89">
            <v>6</v>
          </cell>
          <cell r="H89" t="str">
            <v>Setiap Laporan</v>
          </cell>
        </row>
        <row r="90">
          <cell r="C90">
            <v>8</v>
          </cell>
          <cell r="D90" t="str">
            <v>3d</v>
          </cell>
          <cell r="E90" t="str">
            <v>Muda</v>
          </cell>
          <cell r="F90" t="str">
            <v>Melaksanakan pembimbingan dan pelatihan professional guru dan/atau kepala madrasah</v>
          </cell>
          <cell r="G90">
            <v>6</v>
          </cell>
          <cell r="H90" t="str">
            <v>Setiap Laporan</v>
          </cell>
        </row>
        <row r="91">
          <cell r="C91">
            <v>9</v>
          </cell>
          <cell r="D91" t="str">
            <v>4a</v>
          </cell>
          <cell r="E91" t="str">
            <v>Madya</v>
          </cell>
          <cell r="F91" t="str">
            <v>Melaksanakan pembimbingan dan pelatihan professional guru dan/atau kepala madrasah</v>
          </cell>
          <cell r="G91">
            <v>9</v>
          </cell>
          <cell r="H91" t="str">
            <v>Setiap Laporan</v>
          </cell>
        </row>
        <row r="92">
          <cell r="C92">
            <v>10</v>
          </cell>
          <cell r="D92" t="str">
            <v>4b</v>
          </cell>
          <cell r="E92" t="str">
            <v>Madya</v>
          </cell>
          <cell r="F92" t="str">
            <v>Melaksanakan pembimbingan dan pelatihan professional guru dan/atau kepala madrasah</v>
          </cell>
          <cell r="G92">
            <v>9</v>
          </cell>
          <cell r="H92" t="str">
            <v>Setiap Laporan</v>
          </cell>
        </row>
        <row r="93">
          <cell r="C93">
            <v>11</v>
          </cell>
          <cell r="D93" t="str">
            <v>4c</v>
          </cell>
          <cell r="E93" t="str">
            <v>Madya</v>
          </cell>
          <cell r="F93" t="str">
            <v>Melaksanakan pembimbingan dan pelatihan professional guru dan/atau kepala madrasah</v>
          </cell>
          <cell r="G93">
            <v>9</v>
          </cell>
          <cell r="H93" t="str">
            <v>Setiap Laporan</v>
          </cell>
        </row>
        <row r="94">
          <cell r="C94">
            <v>12</v>
          </cell>
          <cell r="D94" t="str">
            <v>4d</v>
          </cell>
          <cell r="E94" t="str">
            <v>Utama</v>
          </cell>
          <cell r="F94" t="str">
            <v>Melaksanakan pembimbingan dan pelatihan professional guru dan/atau kepala madrasah</v>
          </cell>
          <cell r="G94">
            <v>9</v>
          </cell>
          <cell r="H94" t="str">
            <v>Setiap Laporan</v>
          </cell>
        </row>
        <row r="95">
          <cell r="C95">
            <v>13</v>
          </cell>
          <cell r="D95" t="str">
            <v>4e</v>
          </cell>
          <cell r="E95" t="str">
            <v>Utama</v>
          </cell>
          <cell r="F95" t="str">
            <v>Melaksanakan pembimbingan dan pelatihan professional guru dan/atau kepala madrasah</v>
          </cell>
          <cell r="G95">
            <v>9</v>
          </cell>
          <cell r="H95" t="str">
            <v>Setiap Laporan</v>
          </cell>
        </row>
        <row r="96">
          <cell r="C96">
            <v>1</v>
          </cell>
          <cell r="D96" t="str">
            <v>2a</v>
          </cell>
        </row>
        <row r="97">
          <cell r="C97">
            <v>2</v>
          </cell>
          <cell r="D97" t="str">
            <v>2b</v>
          </cell>
        </row>
        <row r="98">
          <cell r="C98">
            <v>3</v>
          </cell>
          <cell r="D98" t="str">
            <v>2c</v>
          </cell>
        </row>
        <row r="99">
          <cell r="C99">
            <v>4</v>
          </cell>
          <cell r="D99" t="str">
            <v>2d</v>
          </cell>
        </row>
        <row r="100">
          <cell r="C100">
            <v>5</v>
          </cell>
          <cell r="D100" t="str">
            <v>3a</v>
          </cell>
        </row>
        <row r="101">
          <cell r="C101">
            <v>6</v>
          </cell>
          <cell r="D101" t="str">
            <v>3b</v>
          </cell>
        </row>
        <row r="102">
          <cell r="C102">
            <v>7</v>
          </cell>
          <cell r="D102" t="str">
            <v>3c</v>
          </cell>
          <cell r="E102" t="str">
            <v>Muda</v>
          </cell>
          <cell r="F102" t="str">
            <v>Mengevaluasi hasil pembimbingan dan pelatihan professional guru dan/ atau kepala madrasah</v>
          </cell>
          <cell r="G102">
            <v>0.6</v>
          </cell>
          <cell r="H102" t="str">
            <v>Setiap Laporan</v>
          </cell>
        </row>
        <row r="103">
          <cell r="C103">
            <v>8</v>
          </cell>
          <cell r="D103" t="str">
            <v>3d</v>
          </cell>
          <cell r="E103" t="str">
            <v>Muda</v>
          </cell>
          <cell r="F103" t="str">
            <v>Mengevaluasi hasil pembimbingan dan pelatihan professional guru dan/ atau kepala madrasah</v>
          </cell>
          <cell r="G103">
            <v>0.6</v>
          </cell>
          <cell r="H103" t="str">
            <v>Setiap Laporan</v>
          </cell>
        </row>
        <row r="104">
          <cell r="C104">
            <v>9</v>
          </cell>
          <cell r="D104" t="str">
            <v>4a</v>
          </cell>
          <cell r="E104" t="str">
            <v>Madya</v>
          </cell>
          <cell r="F104" t="str">
            <v>Mengevaluasi hasil pembimbingan dan pelatihan professional guru dan/ atau kepala madrasah</v>
          </cell>
          <cell r="G104">
            <v>0.9</v>
          </cell>
          <cell r="H104" t="str">
            <v>Setiap Laporan</v>
          </cell>
        </row>
        <row r="105">
          <cell r="C105">
            <v>10</v>
          </cell>
          <cell r="D105" t="str">
            <v>4b</v>
          </cell>
          <cell r="E105" t="str">
            <v>Madya</v>
          </cell>
          <cell r="F105" t="str">
            <v>Mengevaluasi hasil pembimbingan dan pelatihan professional guru dan/ atau kepala madrasah</v>
          </cell>
          <cell r="G105">
            <v>0.9</v>
          </cell>
          <cell r="H105" t="str">
            <v>Setiap Laporan</v>
          </cell>
        </row>
        <row r="106">
          <cell r="C106">
            <v>11</v>
          </cell>
          <cell r="D106" t="str">
            <v>4c</v>
          </cell>
          <cell r="E106" t="str">
            <v>Madya</v>
          </cell>
          <cell r="F106" t="str">
            <v>Mengevaluasi hasil pembimbingan dan pelatihan professional guru dan/ atau kepala madrasah</v>
          </cell>
          <cell r="G106">
            <v>0.9</v>
          </cell>
          <cell r="H106" t="str">
            <v>Setiap Laporan</v>
          </cell>
        </row>
        <row r="107">
          <cell r="C107">
            <v>12</v>
          </cell>
          <cell r="D107" t="str">
            <v>4d</v>
          </cell>
          <cell r="E107" t="str">
            <v>Utama</v>
          </cell>
          <cell r="F107" t="str">
            <v>Mengevaluasi hasil pembimbingan dan pelatihan professional guru dan/ atau kepala madrasah</v>
          </cell>
          <cell r="G107">
            <v>1.2</v>
          </cell>
          <cell r="H107" t="str">
            <v>Setiap Laporan</v>
          </cell>
        </row>
        <row r="108">
          <cell r="C108">
            <v>13</v>
          </cell>
          <cell r="D108" t="str">
            <v>4e</v>
          </cell>
          <cell r="E108" t="str">
            <v>Utama</v>
          </cell>
          <cell r="F108" t="str">
            <v>Mengevaluasi hasil pembimbingan dan pelatihan professional guru dan/ atau kepala madrasah</v>
          </cell>
          <cell r="G108">
            <v>1.2</v>
          </cell>
          <cell r="H108" t="str">
            <v>Setiap Laporan</v>
          </cell>
        </row>
        <row r="113">
          <cell r="E113">
            <v>1</v>
          </cell>
          <cell r="F113" t="str">
            <v xml:space="preserve">Keanggotaan dalam organisasi profesi sebagai ketua aktif Pokjawas Kota </v>
          </cell>
          <cell r="G113">
            <v>1</v>
          </cell>
          <cell r="H113" t="str">
            <v>Laporan</v>
          </cell>
        </row>
        <row r="114">
          <cell r="E114">
            <v>2</v>
          </cell>
          <cell r="F114" t="str">
            <v xml:space="preserve">Keanggotaan dalam organisasi profesi sebagai anggota aktif Pokjawas Kota </v>
          </cell>
          <cell r="G114">
            <v>0.75</v>
          </cell>
          <cell r="H114" t="str">
            <v>Laporan</v>
          </cell>
        </row>
        <row r="115">
          <cell r="E115">
            <v>3</v>
          </cell>
          <cell r="F115" t="str">
            <v>c</v>
          </cell>
          <cell r="G115">
            <v>3</v>
          </cell>
          <cell r="H115" t="str">
            <v>c</v>
          </cell>
        </row>
        <row r="116">
          <cell r="E116">
            <v>4</v>
          </cell>
          <cell r="F116" t="str">
            <v>d</v>
          </cell>
          <cell r="G116">
            <v>4</v>
          </cell>
          <cell r="H116" t="str">
            <v>d</v>
          </cell>
        </row>
        <row r="117">
          <cell r="E117">
            <v>5</v>
          </cell>
          <cell r="F117" t="str">
            <v>e</v>
          </cell>
          <cell r="G117">
            <v>5</v>
          </cell>
          <cell r="H117" t="str">
            <v>e</v>
          </cell>
        </row>
        <row r="118">
          <cell r="E118">
            <v>6</v>
          </cell>
          <cell r="F118" t="str">
            <v>f</v>
          </cell>
          <cell r="G118">
            <v>6</v>
          </cell>
          <cell r="H118" t="str">
            <v>f</v>
          </cell>
        </row>
        <row r="119">
          <cell r="E119">
            <v>7</v>
          </cell>
          <cell r="F119" t="str">
            <v>g</v>
          </cell>
          <cell r="G119">
            <v>7</v>
          </cell>
          <cell r="H119" t="str">
            <v>g</v>
          </cell>
        </row>
        <row r="120">
          <cell r="E120">
            <v>8</v>
          </cell>
          <cell r="F120" t="str">
            <v>h</v>
          </cell>
          <cell r="G120">
            <v>8</v>
          </cell>
          <cell r="H120" t="str">
            <v>h</v>
          </cell>
        </row>
        <row r="121">
          <cell r="E121">
            <v>9</v>
          </cell>
          <cell r="F121" t="str">
            <v>i</v>
          </cell>
          <cell r="G121">
            <v>9</v>
          </cell>
          <cell r="H121" t="str">
            <v>i</v>
          </cell>
        </row>
        <row r="122">
          <cell r="E122">
            <v>10</v>
          </cell>
          <cell r="F122" t="str">
            <v>j</v>
          </cell>
          <cell r="G122">
            <v>10</v>
          </cell>
          <cell r="H122" t="str">
            <v>j</v>
          </cell>
        </row>
        <row r="123">
          <cell r="E123">
            <v>11</v>
          </cell>
          <cell r="F123" t="str">
            <v>k</v>
          </cell>
          <cell r="G123">
            <v>11</v>
          </cell>
          <cell r="H123" t="str">
            <v>k</v>
          </cell>
        </row>
        <row r="124">
          <cell r="E124">
            <v>12</v>
          </cell>
          <cell r="F124" t="str">
            <v>l</v>
          </cell>
          <cell r="G124">
            <v>12</v>
          </cell>
          <cell r="H124" t="str">
            <v>l</v>
          </cell>
        </row>
        <row r="125">
          <cell r="E125">
            <v>13</v>
          </cell>
          <cell r="F125" t="str">
            <v>m</v>
          </cell>
          <cell r="G125">
            <v>13</v>
          </cell>
          <cell r="H125" t="str">
            <v>m</v>
          </cell>
        </row>
        <row r="126">
          <cell r="E126">
            <v>14</v>
          </cell>
          <cell r="F126" t="str">
            <v>n</v>
          </cell>
          <cell r="G126">
            <v>14</v>
          </cell>
          <cell r="H126" t="str">
            <v>n</v>
          </cell>
        </row>
        <row r="127">
          <cell r="E127">
            <v>15</v>
          </cell>
          <cell r="F127" t="str">
            <v>o</v>
          </cell>
          <cell r="G127">
            <v>15</v>
          </cell>
          <cell r="H127" t="str">
            <v>o</v>
          </cell>
        </row>
      </sheetData>
      <sheetData sheetId="6" refreshError="1">
        <row r="7">
          <cell r="B7">
            <v>1</v>
          </cell>
          <cell r="C7" t="str">
            <v>Dr. H. IDRUS ALWI, M.Pd</v>
          </cell>
          <cell r="D7">
            <v>0.9</v>
          </cell>
          <cell r="E7">
            <v>1</v>
          </cell>
          <cell r="F7">
            <v>100</v>
          </cell>
          <cell r="G7">
            <v>1</v>
          </cell>
          <cell r="I7">
            <v>6</v>
          </cell>
          <cell r="J7">
            <v>1</v>
          </cell>
          <cell r="K7">
            <v>100</v>
          </cell>
          <cell r="L7">
            <v>12</v>
          </cell>
          <cell r="N7">
            <v>9</v>
          </cell>
          <cell r="O7">
            <v>1</v>
          </cell>
          <cell r="P7">
            <v>100</v>
          </cell>
          <cell r="Q7">
            <v>12</v>
          </cell>
          <cell r="S7">
            <v>6</v>
          </cell>
          <cell r="T7">
            <v>1</v>
          </cell>
          <cell r="U7">
            <v>100</v>
          </cell>
          <cell r="V7">
            <v>12</v>
          </cell>
          <cell r="X7">
            <v>4.5</v>
          </cell>
          <cell r="Y7">
            <v>1</v>
          </cell>
          <cell r="Z7">
            <v>100</v>
          </cell>
          <cell r="AA7">
            <v>12</v>
          </cell>
          <cell r="AC7">
            <v>0.45</v>
          </cell>
          <cell r="AD7">
            <v>1</v>
          </cell>
          <cell r="AE7">
            <v>100</v>
          </cell>
          <cell r="AF7">
            <v>1</v>
          </cell>
          <cell r="AH7">
            <v>9</v>
          </cell>
          <cell r="AI7">
            <v>1</v>
          </cell>
          <cell r="AJ7">
            <v>100</v>
          </cell>
          <cell r="AK7">
            <v>12</v>
          </cell>
          <cell r="AM7">
            <v>0.9</v>
          </cell>
          <cell r="AN7">
            <v>1</v>
          </cell>
          <cell r="AO7">
            <v>100</v>
          </cell>
          <cell r="AP7">
            <v>1</v>
          </cell>
          <cell r="AR7">
            <v>1</v>
          </cell>
          <cell r="AS7">
            <v>1</v>
          </cell>
          <cell r="AT7">
            <v>100</v>
          </cell>
          <cell r="AU7">
            <v>12</v>
          </cell>
          <cell r="AX7">
            <v>1</v>
          </cell>
          <cell r="AY7">
            <v>0.9</v>
          </cell>
          <cell r="AZ7">
            <v>6</v>
          </cell>
          <cell r="BA7">
            <v>9</v>
          </cell>
          <cell r="BB7">
            <v>6</v>
          </cell>
          <cell r="BC7">
            <v>4.5</v>
          </cell>
          <cell r="BD7">
            <v>0.45</v>
          </cell>
          <cell r="BE7">
            <v>9</v>
          </cell>
          <cell r="BF7">
            <v>0.9</v>
          </cell>
        </row>
        <row r="8">
          <cell r="B8">
            <v>2</v>
          </cell>
          <cell r="C8" t="str">
            <v>Drs. H. SUJANGI</v>
          </cell>
          <cell r="D8">
            <v>0.9</v>
          </cell>
          <cell r="E8">
            <v>1</v>
          </cell>
          <cell r="F8">
            <v>100</v>
          </cell>
          <cell r="G8">
            <v>1</v>
          </cell>
          <cell r="I8">
            <v>6</v>
          </cell>
          <cell r="J8">
            <v>1</v>
          </cell>
          <cell r="K8">
            <v>100</v>
          </cell>
          <cell r="L8">
            <v>12</v>
          </cell>
          <cell r="N8">
            <v>9</v>
          </cell>
          <cell r="O8">
            <v>1</v>
          </cell>
          <cell r="P8">
            <v>100</v>
          </cell>
          <cell r="Q8">
            <v>12</v>
          </cell>
          <cell r="S8">
            <v>6</v>
          </cell>
          <cell r="T8">
            <v>1</v>
          </cell>
          <cell r="U8">
            <v>100</v>
          </cell>
          <cell r="V8">
            <v>12</v>
          </cell>
          <cell r="X8">
            <v>4.5</v>
          </cell>
          <cell r="Y8">
            <v>1</v>
          </cell>
          <cell r="Z8">
            <v>100</v>
          </cell>
          <cell r="AA8">
            <v>12</v>
          </cell>
          <cell r="AC8">
            <v>0.45</v>
          </cell>
          <cell r="AD8">
            <v>1</v>
          </cell>
          <cell r="AE8">
            <v>100</v>
          </cell>
          <cell r="AF8">
            <v>1</v>
          </cell>
          <cell r="AH8">
            <v>9</v>
          </cell>
          <cell r="AI8">
            <v>1</v>
          </cell>
          <cell r="AJ8">
            <v>100</v>
          </cell>
          <cell r="AK8">
            <v>12</v>
          </cell>
          <cell r="AM8">
            <v>0.9</v>
          </cell>
          <cell r="AN8">
            <v>1</v>
          </cell>
          <cell r="AO8">
            <v>100</v>
          </cell>
          <cell r="AP8">
            <v>1</v>
          </cell>
          <cell r="AR8">
            <v>0.75</v>
          </cell>
          <cell r="AS8">
            <v>1</v>
          </cell>
          <cell r="AT8">
            <v>100</v>
          </cell>
          <cell r="AU8">
            <v>12</v>
          </cell>
          <cell r="AX8">
            <v>2</v>
          </cell>
          <cell r="AY8">
            <v>0.9</v>
          </cell>
          <cell r="AZ8">
            <v>6</v>
          </cell>
          <cell r="BA8">
            <v>9</v>
          </cell>
          <cell r="BB8">
            <v>6</v>
          </cell>
          <cell r="BC8">
            <v>4.5</v>
          </cell>
          <cell r="BD8">
            <v>0.45</v>
          </cell>
          <cell r="BE8">
            <v>9</v>
          </cell>
          <cell r="BF8">
            <v>0.9</v>
          </cell>
        </row>
        <row r="9">
          <cell r="B9">
            <v>3</v>
          </cell>
          <cell r="C9" t="str">
            <v>Drs. M. SALEH</v>
          </cell>
          <cell r="D9">
            <v>0.9</v>
          </cell>
          <cell r="E9">
            <v>1</v>
          </cell>
          <cell r="F9">
            <v>100</v>
          </cell>
          <cell r="G9">
            <v>1</v>
          </cell>
          <cell r="I9">
            <v>6</v>
          </cell>
          <cell r="J9">
            <v>1</v>
          </cell>
          <cell r="K9">
            <v>100</v>
          </cell>
          <cell r="L9">
            <v>12</v>
          </cell>
          <cell r="N9">
            <v>9</v>
          </cell>
          <cell r="O9">
            <v>1</v>
          </cell>
          <cell r="P9">
            <v>100</v>
          </cell>
          <cell r="Q9">
            <v>12</v>
          </cell>
          <cell r="S9">
            <v>6</v>
          </cell>
          <cell r="T9">
            <v>1</v>
          </cell>
          <cell r="U9">
            <v>100</v>
          </cell>
          <cell r="V9">
            <v>12</v>
          </cell>
          <cell r="X9">
            <v>4.5</v>
          </cell>
          <cell r="Y9">
            <v>1</v>
          </cell>
          <cell r="Z9">
            <v>100</v>
          </cell>
          <cell r="AA9">
            <v>12</v>
          </cell>
          <cell r="AC9">
            <v>0.45</v>
          </cell>
          <cell r="AD9">
            <v>1</v>
          </cell>
          <cell r="AE9">
            <v>100</v>
          </cell>
          <cell r="AF9">
            <v>1</v>
          </cell>
          <cell r="AH9">
            <v>9</v>
          </cell>
          <cell r="AI9">
            <v>1</v>
          </cell>
          <cell r="AJ9">
            <v>100</v>
          </cell>
          <cell r="AK9">
            <v>12</v>
          </cell>
          <cell r="AM9">
            <v>0.9</v>
          </cell>
          <cell r="AN9">
            <v>1</v>
          </cell>
          <cell r="AO9">
            <v>100</v>
          </cell>
          <cell r="AP9">
            <v>1</v>
          </cell>
          <cell r="AR9">
            <v>0.75</v>
          </cell>
          <cell r="AS9">
            <v>1</v>
          </cell>
          <cell r="AT9">
            <v>100</v>
          </cell>
          <cell r="AU9">
            <v>12</v>
          </cell>
          <cell r="AX9">
            <v>3</v>
          </cell>
          <cell r="AY9">
            <v>0.9</v>
          </cell>
          <cell r="AZ9">
            <v>6</v>
          </cell>
          <cell r="BA9">
            <v>9</v>
          </cell>
          <cell r="BB9">
            <v>6</v>
          </cell>
          <cell r="BC9">
            <v>4.5</v>
          </cell>
          <cell r="BD9">
            <v>0.45</v>
          </cell>
          <cell r="BE9">
            <v>9</v>
          </cell>
          <cell r="BF9">
            <v>0.9</v>
          </cell>
        </row>
        <row r="10">
          <cell r="B10">
            <v>4</v>
          </cell>
          <cell r="C10" t="str">
            <v>SITI NURBAITI, S.Ag, M.Pd.I</v>
          </cell>
          <cell r="D10">
            <v>0.9</v>
          </cell>
          <cell r="E10">
            <v>1</v>
          </cell>
          <cell r="F10">
            <v>100</v>
          </cell>
          <cell r="G10">
            <v>1</v>
          </cell>
          <cell r="I10">
            <v>6</v>
          </cell>
          <cell r="J10">
            <v>1</v>
          </cell>
          <cell r="K10">
            <v>100</v>
          </cell>
          <cell r="L10">
            <v>12</v>
          </cell>
          <cell r="N10">
            <v>9</v>
          </cell>
          <cell r="O10">
            <v>1</v>
          </cell>
          <cell r="P10">
            <v>100</v>
          </cell>
          <cell r="Q10">
            <v>12</v>
          </cell>
          <cell r="S10">
            <v>6</v>
          </cell>
          <cell r="T10">
            <v>1</v>
          </cell>
          <cell r="U10">
            <v>100</v>
          </cell>
          <cell r="V10">
            <v>12</v>
          </cell>
          <cell r="X10">
            <v>4.5</v>
          </cell>
          <cell r="Y10">
            <v>1</v>
          </cell>
          <cell r="Z10">
            <v>100</v>
          </cell>
          <cell r="AA10">
            <v>12</v>
          </cell>
          <cell r="AC10">
            <v>0.45</v>
          </cell>
          <cell r="AD10">
            <v>1</v>
          </cell>
          <cell r="AE10">
            <v>100</v>
          </cell>
          <cell r="AF10">
            <v>1</v>
          </cell>
          <cell r="AH10">
            <v>9</v>
          </cell>
          <cell r="AI10">
            <v>1</v>
          </cell>
          <cell r="AJ10">
            <v>100</v>
          </cell>
          <cell r="AK10">
            <v>12</v>
          </cell>
          <cell r="AM10">
            <v>0.9</v>
          </cell>
          <cell r="AN10">
            <v>1</v>
          </cell>
          <cell r="AO10">
            <v>100</v>
          </cell>
          <cell r="AP10">
            <v>1</v>
          </cell>
          <cell r="AR10">
            <v>0.75</v>
          </cell>
          <cell r="AS10">
            <v>1</v>
          </cell>
          <cell r="AT10">
            <v>100</v>
          </cell>
          <cell r="AU10">
            <v>12</v>
          </cell>
          <cell r="AX10">
            <v>4</v>
          </cell>
          <cell r="AY10">
            <v>0.9</v>
          </cell>
          <cell r="AZ10">
            <v>6</v>
          </cell>
          <cell r="BA10">
            <v>9</v>
          </cell>
          <cell r="BB10">
            <v>6</v>
          </cell>
          <cell r="BC10">
            <v>4.5</v>
          </cell>
          <cell r="BD10">
            <v>0.45</v>
          </cell>
          <cell r="BE10">
            <v>9</v>
          </cell>
          <cell r="BF10">
            <v>0.9</v>
          </cell>
        </row>
        <row r="11">
          <cell r="B11">
            <v>5</v>
          </cell>
          <cell r="C11" t="str">
            <v>Drs. A. AMIN MUSTOFA, M.Pd</v>
          </cell>
          <cell r="D11">
            <v>0.9</v>
          </cell>
          <cell r="E11">
            <v>1</v>
          </cell>
          <cell r="F11">
            <v>100</v>
          </cell>
          <cell r="G11">
            <v>1</v>
          </cell>
          <cell r="I11">
            <v>6</v>
          </cell>
          <cell r="J11">
            <v>1</v>
          </cell>
          <cell r="K11">
            <v>100</v>
          </cell>
          <cell r="L11">
            <v>12</v>
          </cell>
          <cell r="N11">
            <v>9</v>
          </cell>
          <cell r="O11">
            <v>1</v>
          </cell>
          <cell r="P11">
            <v>100</v>
          </cell>
          <cell r="Q11">
            <v>12</v>
          </cell>
          <cell r="S11">
            <v>6</v>
          </cell>
          <cell r="T11">
            <v>1</v>
          </cell>
          <cell r="U11">
            <v>100</v>
          </cell>
          <cell r="V11">
            <v>12</v>
          </cell>
          <cell r="X11">
            <v>4.5</v>
          </cell>
          <cell r="Y11">
            <v>1</v>
          </cell>
          <cell r="Z11">
            <v>100</v>
          </cell>
          <cell r="AA11">
            <v>12</v>
          </cell>
          <cell r="AC11">
            <v>0.45</v>
          </cell>
          <cell r="AD11">
            <v>1</v>
          </cell>
          <cell r="AE11">
            <v>100</v>
          </cell>
          <cell r="AF11">
            <v>1</v>
          </cell>
          <cell r="AH11">
            <v>9</v>
          </cell>
          <cell r="AI11">
            <v>1</v>
          </cell>
          <cell r="AJ11">
            <v>100</v>
          </cell>
          <cell r="AK11">
            <v>12</v>
          </cell>
          <cell r="AM11">
            <v>0.9</v>
          </cell>
          <cell r="AN11">
            <v>1</v>
          </cell>
          <cell r="AO11">
            <v>100</v>
          </cell>
          <cell r="AP11">
            <v>1</v>
          </cell>
          <cell r="AR11">
            <v>0.75</v>
          </cell>
          <cell r="AS11">
            <v>1</v>
          </cell>
          <cell r="AT11">
            <v>100</v>
          </cell>
          <cell r="AU11">
            <v>12</v>
          </cell>
          <cell r="AX11">
            <v>5</v>
          </cell>
          <cell r="AY11">
            <v>0.9</v>
          </cell>
          <cell r="AZ11">
            <v>6</v>
          </cell>
          <cell r="BA11">
            <v>9</v>
          </cell>
          <cell r="BB11">
            <v>6</v>
          </cell>
          <cell r="BC11">
            <v>4.5</v>
          </cell>
          <cell r="BD11">
            <v>0.45</v>
          </cell>
          <cell r="BE11">
            <v>9</v>
          </cell>
          <cell r="BF11">
            <v>0.9</v>
          </cell>
        </row>
        <row r="12">
          <cell r="B12">
            <v>6</v>
          </cell>
          <cell r="C12" t="str">
            <v>Drs. AKHMAD SUGANDA, M.Pd</v>
          </cell>
          <cell r="D12">
            <v>0.9</v>
          </cell>
          <cell r="E12">
            <v>1</v>
          </cell>
          <cell r="F12">
            <v>100</v>
          </cell>
          <cell r="G12">
            <v>1</v>
          </cell>
          <cell r="I12">
            <v>6</v>
          </cell>
          <cell r="J12">
            <v>1</v>
          </cell>
          <cell r="K12">
            <v>100</v>
          </cell>
          <cell r="L12">
            <v>12</v>
          </cell>
          <cell r="N12">
            <v>9</v>
          </cell>
          <cell r="O12">
            <v>1</v>
          </cell>
          <cell r="P12">
            <v>100</v>
          </cell>
          <cell r="Q12">
            <v>12</v>
          </cell>
          <cell r="S12">
            <v>6</v>
          </cell>
          <cell r="T12">
            <v>1</v>
          </cell>
          <cell r="U12">
            <v>100</v>
          </cell>
          <cell r="V12">
            <v>12</v>
          </cell>
          <cell r="X12">
            <v>4.5</v>
          </cell>
          <cell r="Y12">
            <v>1</v>
          </cell>
          <cell r="Z12">
            <v>100</v>
          </cell>
          <cell r="AA12">
            <v>12</v>
          </cell>
          <cell r="AC12">
            <v>0.45</v>
          </cell>
          <cell r="AD12">
            <v>1</v>
          </cell>
          <cell r="AE12">
            <v>100</v>
          </cell>
          <cell r="AF12">
            <v>1</v>
          </cell>
          <cell r="AH12">
            <v>9</v>
          </cell>
          <cell r="AI12">
            <v>1</v>
          </cell>
          <cell r="AJ12">
            <v>100</v>
          </cell>
          <cell r="AK12">
            <v>12</v>
          </cell>
          <cell r="AM12">
            <v>0.9</v>
          </cell>
          <cell r="AN12">
            <v>1</v>
          </cell>
          <cell r="AO12">
            <v>100</v>
          </cell>
          <cell r="AP12">
            <v>1</v>
          </cell>
          <cell r="AR12">
            <v>0.75</v>
          </cell>
          <cell r="AS12">
            <v>1</v>
          </cell>
          <cell r="AT12">
            <v>100</v>
          </cell>
          <cell r="AU12">
            <v>12</v>
          </cell>
          <cell r="AX12">
            <v>6</v>
          </cell>
          <cell r="AY12">
            <v>0.9</v>
          </cell>
          <cell r="AZ12">
            <v>6</v>
          </cell>
          <cell r="BA12">
            <v>9</v>
          </cell>
          <cell r="BB12">
            <v>6</v>
          </cell>
          <cell r="BC12">
            <v>4.5</v>
          </cell>
          <cell r="BD12">
            <v>0.45</v>
          </cell>
          <cell r="BE12">
            <v>9</v>
          </cell>
          <cell r="BF12">
            <v>0.9</v>
          </cell>
        </row>
        <row r="13">
          <cell r="B13">
            <v>7</v>
          </cell>
          <cell r="C13" t="str">
            <v>Dr. Hj. KUN SRI WARDHANI, M.Pd</v>
          </cell>
          <cell r="D13">
            <v>0.6</v>
          </cell>
          <cell r="E13">
            <v>1</v>
          </cell>
          <cell r="F13">
            <v>100</v>
          </cell>
          <cell r="G13">
            <v>1</v>
          </cell>
          <cell r="I13">
            <v>5.6</v>
          </cell>
          <cell r="J13">
            <v>1</v>
          </cell>
          <cell r="K13">
            <v>100</v>
          </cell>
          <cell r="L13">
            <v>12</v>
          </cell>
          <cell r="N13">
            <v>6</v>
          </cell>
          <cell r="O13">
            <v>1</v>
          </cell>
          <cell r="P13">
            <v>100</v>
          </cell>
          <cell r="Q13">
            <v>12</v>
          </cell>
          <cell r="S13">
            <v>4</v>
          </cell>
          <cell r="T13">
            <v>1</v>
          </cell>
          <cell r="U13">
            <v>100</v>
          </cell>
          <cell r="V13">
            <v>12</v>
          </cell>
          <cell r="X13">
            <v>3</v>
          </cell>
          <cell r="Y13">
            <v>1</v>
          </cell>
          <cell r="Z13">
            <v>100</v>
          </cell>
          <cell r="AA13">
            <v>12</v>
          </cell>
          <cell r="AC13">
            <v>0.3</v>
          </cell>
          <cell r="AD13">
            <v>1</v>
          </cell>
          <cell r="AE13">
            <v>100</v>
          </cell>
          <cell r="AF13">
            <v>1</v>
          </cell>
          <cell r="AH13">
            <v>6</v>
          </cell>
          <cell r="AI13">
            <v>1</v>
          </cell>
          <cell r="AJ13">
            <v>100</v>
          </cell>
          <cell r="AK13">
            <v>12</v>
          </cell>
          <cell r="AM13">
            <v>0.6</v>
          </cell>
          <cell r="AN13">
            <v>1</v>
          </cell>
          <cell r="AO13">
            <v>100</v>
          </cell>
          <cell r="AP13">
            <v>1</v>
          </cell>
          <cell r="AR13">
            <v>0.75</v>
          </cell>
          <cell r="AS13">
            <v>1</v>
          </cell>
          <cell r="AT13">
            <v>100</v>
          </cell>
          <cell r="AU13">
            <v>12</v>
          </cell>
          <cell r="AX13">
            <v>7</v>
          </cell>
          <cell r="AY13">
            <v>0.6</v>
          </cell>
          <cell r="AZ13">
            <v>5.6</v>
          </cell>
          <cell r="BA13">
            <v>6</v>
          </cell>
          <cell r="BB13">
            <v>4</v>
          </cell>
          <cell r="BC13">
            <v>3</v>
          </cell>
          <cell r="BD13">
            <v>0.3</v>
          </cell>
          <cell r="BE13">
            <v>6</v>
          </cell>
          <cell r="BF13">
            <v>0.6</v>
          </cell>
        </row>
        <row r="14">
          <cell r="B14">
            <v>8</v>
          </cell>
          <cell r="C14" t="str">
            <v>ABDUL MANAP, M.Pd</v>
          </cell>
          <cell r="D14">
            <v>0.9</v>
          </cell>
          <cell r="E14">
            <v>1</v>
          </cell>
          <cell r="F14">
            <v>100</v>
          </cell>
          <cell r="G14">
            <v>1</v>
          </cell>
          <cell r="I14">
            <v>6</v>
          </cell>
          <cell r="J14">
            <v>1</v>
          </cell>
          <cell r="K14">
            <v>100</v>
          </cell>
          <cell r="L14">
            <v>12</v>
          </cell>
          <cell r="N14">
            <v>9</v>
          </cell>
          <cell r="O14">
            <v>1</v>
          </cell>
          <cell r="P14">
            <v>100</v>
          </cell>
          <cell r="Q14">
            <v>12</v>
          </cell>
          <cell r="S14">
            <v>6</v>
          </cell>
          <cell r="T14">
            <v>1</v>
          </cell>
          <cell r="U14">
            <v>100</v>
          </cell>
          <cell r="V14">
            <v>12</v>
          </cell>
          <cell r="X14">
            <v>4.5</v>
          </cell>
          <cell r="Y14">
            <v>1</v>
          </cell>
          <cell r="Z14">
            <v>100</v>
          </cell>
          <cell r="AA14">
            <v>12</v>
          </cell>
          <cell r="AC14">
            <v>0.45</v>
          </cell>
          <cell r="AD14">
            <v>1</v>
          </cell>
          <cell r="AE14">
            <v>100</v>
          </cell>
          <cell r="AF14">
            <v>1</v>
          </cell>
          <cell r="AH14">
            <v>9</v>
          </cell>
          <cell r="AI14">
            <v>1</v>
          </cell>
          <cell r="AJ14">
            <v>100</v>
          </cell>
          <cell r="AK14">
            <v>12</v>
          </cell>
          <cell r="AM14">
            <v>0.9</v>
          </cell>
          <cell r="AN14">
            <v>1</v>
          </cell>
          <cell r="AO14">
            <v>100</v>
          </cell>
          <cell r="AP14">
            <v>1</v>
          </cell>
          <cell r="AR14">
            <v>0.75</v>
          </cell>
          <cell r="AS14">
            <v>1</v>
          </cell>
          <cell r="AT14">
            <v>100</v>
          </cell>
          <cell r="AU14">
            <v>12</v>
          </cell>
          <cell r="AX14">
            <v>8</v>
          </cell>
          <cell r="AY14">
            <v>0.9</v>
          </cell>
          <cell r="AZ14">
            <v>6</v>
          </cell>
          <cell r="BA14">
            <v>9</v>
          </cell>
          <cell r="BB14">
            <v>6</v>
          </cell>
          <cell r="BC14">
            <v>4.5</v>
          </cell>
          <cell r="BD14">
            <v>0.45</v>
          </cell>
          <cell r="BE14">
            <v>9</v>
          </cell>
          <cell r="BF14">
            <v>0.9</v>
          </cell>
        </row>
        <row r="15">
          <cell r="B15">
            <v>9</v>
          </cell>
          <cell r="C15" t="str">
            <v>ABDUL WAHAB, S.Pd</v>
          </cell>
          <cell r="D15">
            <v>0.6</v>
          </cell>
          <cell r="E15">
            <v>1</v>
          </cell>
          <cell r="F15">
            <v>100</v>
          </cell>
          <cell r="G15">
            <v>1</v>
          </cell>
          <cell r="I15">
            <v>5.6</v>
          </cell>
          <cell r="J15">
            <v>1</v>
          </cell>
          <cell r="K15">
            <v>100</v>
          </cell>
          <cell r="L15">
            <v>12</v>
          </cell>
          <cell r="N15">
            <v>6</v>
          </cell>
          <cell r="O15">
            <v>1</v>
          </cell>
          <cell r="P15">
            <v>100</v>
          </cell>
          <cell r="Q15">
            <v>12</v>
          </cell>
          <cell r="S15">
            <v>4</v>
          </cell>
          <cell r="T15">
            <v>1</v>
          </cell>
          <cell r="U15">
            <v>100</v>
          </cell>
          <cell r="V15">
            <v>12</v>
          </cell>
          <cell r="X15">
            <v>3</v>
          </cell>
          <cell r="Y15">
            <v>1</v>
          </cell>
          <cell r="Z15">
            <v>100</v>
          </cell>
          <cell r="AA15">
            <v>12</v>
          </cell>
          <cell r="AC15">
            <v>0.3</v>
          </cell>
          <cell r="AD15">
            <v>1</v>
          </cell>
          <cell r="AE15">
            <v>100</v>
          </cell>
          <cell r="AF15">
            <v>1</v>
          </cell>
          <cell r="AH15">
            <v>6</v>
          </cell>
          <cell r="AI15">
            <v>1</v>
          </cell>
          <cell r="AJ15">
            <v>100</v>
          </cell>
          <cell r="AK15">
            <v>12</v>
          </cell>
          <cell r="AM15">
            <v>0.6</v>
          </cell>
          <cell r="AN15">
            <v>1</v>
          </cell>
          <cell r="AO15">
            <v>100</v>
          </cell>
          <cell r="AP15">
            <v>1</v>
          </cell>
          <cell r="AR15">
            <v>0.75</v>
          </cell>
          <cell r="AS15">
            <v>1</v>
          </cell>
          <cell r="AT15">
            <v>100</v>
          </cell>
          <cell r="AU15">
            <v>12</v>
          </cell>
          <cell r="AX15">
            <v>9</v>
          </cell>
          <cell r="AY15">
            <v>0.6</v>
          </cell>
          <cell r="AZ15">
            <v>5.6</v>
          </cell>
          <cell r="BA15">
            <v>6</v>
          </cell>
          <cell r="BB15">
            <v>4</v>
          </cell>
          <cell r="BC15">
            <v>3</v>
          </cell>
          <cell r="BD15">
            <v>0.3</v>
          </cell>
          <cell r="BE15">
            <v>6</v>
          </cell>
          <cell r="BF15">
            <v>0.6</v>
          </cell>
        </row>
        <row r="16">
          <cell r="B16">
            <v>10</v>
          </cell>
          <cell r="C16" t="str">
            <v>A. TAUFIK, S.Ag, MM</v>
          </cell>
          <cell r="D16">
            <v>0.9</v>
          </cell>
          <cell r="E16">
            <v>1</v>
          </cell>
          <cell r="F16">
            <v>100</v>
          </cell>
          <cell r="G16">
            <v>1</v>
          </cell>
          <cell r="I16">
            <v>6</v>
          </cell>
          <cell r="J16">
            <v>1</v>
          </cell>
          <cell r="K16">
            <v>100</v>
          </cell>
          <cell r="L16">
            <v>12</v>
          </cell>
          <cell r="N16">
            <v>9</v>
          </cell>
          <cell r="O16">
            <v>1</v>
          </cell>
          <cell r="P16">
            <v>100</v>
          </cell>
          <cell r="Q16">
            <v>12</v>
          </cell>
          <cell r="S16">
            <v>6</v>
          </cell>
          <cell r="T16">
            <v>1</v>
          </cell>
          <cell r="U16">
            <v>100</v>
          </cell>
          <cell r="V16">
            <v>12</v>
          </cell>
          <cell r="X16">
            <v>4.5</v>
          </cell>
          <cell r="Y16">
            <v>1</v>
          </cell>
          <cell r="Z16">
            <v>100</v>
          </cell>
          <cell r="AA16">
            <v>12</v>
          </cell>
          <cell r="AC16">
            <v>0.45</v>
          </cell>
          <cell r="AD16">
            <v>1</v>
          </cell>
          <cell r="AE16">
            <v>100</v>
          </cell>
          <cell r="AF16">
            <v>1</v>
          </cell>
          <cell r="AH16">
            <v>9</v>
          </cell>
          <cell r="AI16">
            <v>1</v>
          </cell>
          <cell r="AJ16">
            <v>100</v>
          </cell>
          <cell r="AK16">
            <v>12</v>
          </cell>
          <cell r="AM16">
            <v>0.9</v>
          </cell>
          <cell r="AN16">
            <v>1</v>
          </cell>
          <cell r="AO16">
            <v>100</v>
          </cell>
          <cell r="AP16">
            <v>1</v>
          </cell>
          <cell r="AR16">
            <v>0.75</v>
          </cell>
          <cell r="AS16">
            <v>1</v>
          </cell>
          <cell r="AT16">
            <v>100</v>
          </cell>
          <cell r="AU16">
            <v>12</v>
          </cell>
          <cell r="AX16">
            <v>10</v>
          </cell>
          <cell r="AY16">
            <v>0.9</v>
          </cell>
          <cell r="AZ16">
            <v>6</v>
          </cell>
          <cell r="BA16">
            <v>9</v>
          </cell>
          <cell r="BB16">
            <v>6</v>
          </cell>
          <cell r="BC16">
            <v>4.5</v>
          </cell>
          <cell r="BD16">
            <v>0.45</v>
          </cell>
          <cell r="BE16">
            <v>9</v>
          </cell>
          <cell r="BF16">
            <v>0.9</v>
          </cell>
        </row>
        <row r="17">
          <cell r="B17">
            <v>11</v>
          </cell>
          <cell r="C17" t="str">
            <v>Drs. HADI WIJAYA</v>
          </cell>
          <cell r="D17">
            <v>0.9</v>
          </cell>
          <cell r="E17">
            <v>1</v>
          </cell>
          <cell r="F17">
            <v>100</v>
          </cell>
          <cell r="G17">
            <v>1</v>
          </cell>
          <cell r="I17">
            <v>6</v>
          </cell>
          <cell r="J17">
            <v>1</v>
          </cell>
          <cell r="K17">
            <v>100</v>
          </cell>
          <cell r="L17">
            <v>12</v>
          </cell>
          <cell r="N17">
            <v>9</v>
          </cell>
          <cell r="O17">
            <v>1</v>
          </cell>
          <cell r="P17">
            <v>100</v>
          </cell>
          <cell r="Q17">
            <v>12</v>
          </cell>
          <cell r="S17">
            <v>6</v>
          </cell>
          <cell r="T17">
            <v>1</v>
          </cell>
          <cell r="U17">
            <v>100</v>
          </cell>
          <cell r="V17">
            <v>12</v>
          </cell>
          <cell r="X17">
            <v>4.5</v>
          </cell>
          <cell r="Y17">
            <v>1</v>
          </cell>
          <cell r="Z17">
            <v>100</v>
          </cell>
          <cell r="AA17">
            <v>12</v>
          </cell>
          <cell r="AC17">
            <v>0.45</v>
          </cell>
          <cell r="AD17">
            <v>1</v>
          </cell>
          <cell r="AE17">
            <v>100</v>
          </cell>
          <cell r="AF17">
            <v>1</v>
          </cell>
          <cell r="AH17">
            <v>9</v>
          </cell>
          <cell r="AI17">
            <v>1</v>
          </cell>
          <cell r="AJ17">
            <v>100</v>
          </cell>
          <cell r="AK17">
            <v>12</v>
          </cell>
          <cell r="AM17">
            <v>0.9</v>
          </cell>
          <cell r="AN17">
            <v>1</v>
          </cell>
          <cell r="AO17">
            <v>100</v>
          </cell>
          <cell r="AP17">
            <v>1</v>
          </cell>
          <cell r="AR17">
            <v>1</v>
          </cell>
          <cell r="AS17">
            <v>1</v>
          </cell>
          <cell r="AT17">
            <v>100</v>
          </cell>
          <cell r="AU17">
            <v>12</v>
          </cell>
          <cell r="AX17">
            <v>11</v>
          </cell>
          <cell r="AY17">
            <v>0.9</v>
          </cell>
          <cell r="AZ17">
            <v>6</v>
          </cell>
          <cell r="BA17">
            <v>9</v>
          </cell>
          <cell r="BB17">
            <v>6</v>
          </cell>
          <cell r="BC17">
            <v>4.5</v>
          </cell>
          <cell r="BD17">
            <v>0.45</v>
          </cell>
          <cell r="BE17">
            <v>9</v>
          </cell>
          <cell r="BF17">
            <v>0.9</v>
          </cell>
        </row>
        <row r="18">
          <cell r="B18">
            <v>12</v>
          </cell>
          <cell r="C18" t="str">
            <v>ARTATI ISMAILIA, SE, M.Ak</v>
          </cell>
          <cell r="D18">
            <v>0.9</v>
          </cell>
          <cell r="E18">
            <v>1</v>
          </cell>
          <cell r="F18">
            <v>100</v>
          </cell>
          <cell r="G18">
            <v>1</v>
          </cell>
          <cell r="I18">
            <v>6</v>
          </cell>
          <cell r="J18">
            <v>1</v>
          </cell>
          <cell r="K18">
            <v>100</v>
          </cell>
          <cell r="L18">
            <v>12</v>
          </cell>
          <cell r="N18">
            <v>9</v>
          </cell>
          <cell r="O18">
            <v>1</v>
          </cell>
          <cell r="P18">
            <v>100</v>
          </cell>
          <cell r="Q18">
            <v>12</v>
          </cell>
          <cell r="S18">
            <v>6</v>
          </cell>
          <cell r="T18">
            <v>1</v>
          </cell>
          <cell r="U18">
            <v>100</v>
          </cell>
          <cell r="V18">
            <v>12</v>
          </cell>
          <cell r="X18">
            <v>4.5</v>
          </cell>
          <cell r="Y18">
            <v>1</v>
          </cell>
          <cell r="Z18">
            <v>100</v>
          </cell>
          <cell r="AA18">
            <v>12</v>
          </cell>
          <cell r="AC18">
            <v>0.45</v>
          </cell>
          <cell r="AD18">
            <v>1</v>
          </cell>
          <cell r="AE18">
            <v>100</v>
          </cell>
          <cell r="AF18">
            <v>1</v>
          </cell>
          <cell r="AH18">
            <v>9</v>
          </cell>
          <cell r="AI18">
            <v>1</v>
          </cell>
          <cell r="AJ18">
            <v>100</v>
          </cell>
          <cell r="AK18">
            <v>12</v>
          </cell>
          <cell r="AM18">
            <v>0.9</v>
          </cell>
          <cell r="AN18">
            <v>1</v>
          </cell>
          <cell r="AO18">
            <v>100</v>
          </cell>
          <cell r="AP18">
            <v>1</v>
          </cell>
          <cell r="AR18">
            <v>0.75</v>
          </cell>
          <cell r="AS18">
            <v>1</v>
          </cell>
          <cell r="AT18">
            <v>100</v>
          </cell>
          <cell r="AU18">
            <v>12</v>
          </cell>
          <cell r="AX18">
            <v>12</v>
          </cell>
          <cell r="AY18">
            <v>0.9</v>
          </cell>
          <cell r="AZ18">
            <v>6</v>
          </cell>
          <cell r="BA18">
            <v>9</v>
          </cell>
          <cell r="BB18">
            <v>6</v>
          </cell>
          <cell r="BC18">
            <v>4.5</v>
          </cell>
          <cell r="BD18">
            <v>0.45</v>
          </cell>
          <cell r="BE18">
            <v>9</v>
          </cell>
          <cell r="BF18">
            <v>0.9</v>
          </cell>
        </row>
        <row r="19">
          <cell r="B19">
            <v>13</v>
          </cell>
          <cell r="C19" t="str">
            <v>Drs. AHMAD KHOTIB, M.Pd</v>
          </cell>
          <cell r="D19">
            <v>0.9</v>
          </cell>
          <cell r="E19">
            <v>1</v>
          </cell>
          <cell r="F19">
            <v>100</v>
          </cell>
          <cell r="G19">
            <v>1</v>
          </cell>
          <cell r="I19">
            <v>6</v>
          </cell>
          <cell r="J19">
            <v>1</v>
          </cell>
          <cell r="K19">
            <v>100</v>
          </cell>
          <cell r="L19">
            <v>12</v>
          </cell>
          <cell r="N19">
            <v>9</v>
          </cell>
          <cell r="O19">
            <v>1</v>
          </cell>
          <cell r="P19">
            <v>100</v>
          </cell>
          <cell r="Q19">
            <v>12</v>
          </cell>
          <cell r="S19">
            <v>6</v>
          </cell>
          <cell r="T19">
            <v>1</v>
          </cell>
          <cell r="U19">
            <v>100</v>
          </cell>
          <cell r="V19">
            <v>12</v>
          </cell>
          <cell r="X19">
            <v>4.5</v>
          </cell>
          <cell r="Y19">
            <v>1</v>
          </cell>
          <cell r="Z19">
            <v>100</v>
          </cell>
          <cell r="AA19">
            <v>12</v>
          </cell>
          <cell r="AC19">
            <v>0.45</v>
          </cell>
          <cell r="AD19">
            <v>1</v>
          </cell>
          <cell r="AE19">
            <v>100</v>
          </cell>
          <cell r="AF19">
            <v>1</v>
          </cell>
          <cell r="AH19">
            <v>9</v>
          </cell>
          <cell r="AI19">
            <v>1</v>
          </cell>
          <cell r="AJ19">
            <v>100</v>
          </cell>
          <cell r="AK19">
            <v>12</v>
          </cell>
          <cell r="AM19">
            <v>0.9</v>
          </cell>
          <cell r="AN19">
            <v>1</v>
          </cell>
          <cell r="AO19">
            <v>100</v>
          </cell>
          <cell r="AP19">
            <v>1</v>
          </cell>
          <cell r="AR19">
            <v>0.75</v>
          </cell>
          <cell r="AS19">
            <v>1</v>
          </cell>
          <cell r="AT19">
            <v>100</v>
          </cell>
          <cell r="AU19">
            <v>12</v>
          </cell>
          <cell r="AX19">
            <v>13</v>
          </cell>
          <cell r="AY19">
            <v>0.9</v>
          </cell>
          <cell r="AZ19">
            <v>6</v>
          </cell>
          <cell r="BA19">
            <v>9</v>
          </cell>
          <cell r="BB19">
            <v>6</v>
          </cell>
          <cell r="BC19">
            <v>4.5</v>
          </cell>
          <cell r="BD19">
            <v>0.45</v>
          </cell>
          <cell r="BE19">
            <v>9</v>
          </cell>
          <cell r="BF19">
            <v>0.9</v>
          </cell>
        </row>
        <row r="20">
          <cell r="B20">
            <v>14</v>
          </cell>
          <cell r="C20" t="str">
            <v>SUTAN ASWIN, S.Pd</v>
          </cell>
          <cell r="D20">
            <v>0.9</v>
          </cell>
          <cell r="E20">
            <v>1</v>
          </cell>
          <cell r="F20">
            <v>100</v>
          </cell>
          <cell r="G20">
            <v>1</v>
          </cell>
          <cell r="I20">
            <v>6</v>
          </cell>
          <cell r="J20">
            <v>1</v>
          </cell>
          <cell r="K20">
            <v>100</v>
          </cell>
          <cell r="L20">
            <v>12</v>
          </cell>
          <cell r="N20">
            <v>9</v>
          </cell>
          <cell r="O20">
            <v>1</v>
          </cell>
          <cell r="P20">
            <v>100</v>
          </cell>
          <cell r="Q20">
            <v>12</v>
          </cell>
          <cell r="S20">
            <v>6</v>
          </cell>
          <cell r="T20">
            <v>1</v>
          </cell>
          <cell r="U20">
            <v>100</v>
          </cell>
          <cell r="V20">
            <v>12</v>
          </cell>
          <cell r="X20">
            <v>4.5</v>
          </cell>
          <cell r="Y20">
            <v>1</v>
          </cell>
          <cell r="Z20">
            <v>100</v>
          </cell>
          <cell r="AA20">
            <v>12</v>
          </cell>
          <cell r="AC20">
            <v>0.45</v>
          </cell>
          <cell r="AD20">
            <v>1</v>
          </cell>
          <cell r="AE20">
            <v>100</v>
          </cell>
          <cell r="AF20">
            <v>1</v>
          </cell>
          <cell r="AH20">
            <v>9</v>
          </cell>
          <cell r="AI20">
            <v>1</v>
          </cell>
          <cell r="AJ20">
            <v>100</v>
          </cell>
          <cell r="AK20">
            <v>12</v>
          </cell>
          <cell r="AM20">
            <v>0.9</v>
          </cell>
          <cell r="AN20">
            <v>1</v>
          </cell>
          <cell r="AO20">
            <v>100</v>
          </cell>
          <cell r="AP20">
            <v>1</v>
          </cell>
          <cell r="AR20">
            <v>0.75</v>
          </cell>
          <cell r="AS20">
            <v>1</v>
          </cell>
          <cell r="AT20">
            <v>100</v>
          </cell>
          <cell r="AU20">
            <v>12</v>
          </cell>
          <cell r="AX20">
            <v>14</v>
          </cell>
          <cell r="AY20">
            <v>0.9</v>
          </cell>
          <cell r="AZ20">
            <v>6</v>
          </cell>
          <cell r="BA20">
            <v>9</v>
          </cell>
          <cell r="BB20">
            <v>6</v>
          </cell>
          <cell r="BC20">
            <v>4.5</v>
          </cell>
          <cell r="BD20">
            <v>0.45</v>
          </cell>
          <cell r="BE20">
            <v>9</v>
          </cell>
          <cell r="BF20">
            <v>0.9</v>
          </cell>
        </row>
        <row r="21">
          <cell r="B21">
            <v>15</v>
          </cell>
          <cell r="C21" t="str">
            <v>Dra. IDA SAIDAH, M.MPd</v>
          </cell>
          <cell r="D21">
            <v>0.9</v>
          </cell>
          <cell r="E21">
            <v>1</v>
          </cell>
          <cell r="F21">
            <v>100</v>
          </cell>
          <cell r="G21">
            <v>1</v>
          </cell>
          <cell r="I21">
            <v>6</v>
          </cell>
          <cell r="J21">
            <v>1</v>
          </cell>
          <cell r="K21">
            <v>100</v>
          </cell>
          <cell r="L21">
            <v>12</v>
          </cell>
          <cell r="N21">
            <v>9</v>
          </cell>
          <cell r="O21">
            <v>1</v>
          </cell>
          <cell r="P21">
            <v>100</v>
          </cell>
          <cell r="Q21">
            <v>12</v>
          </cell>
          <cell r="S21">
            <v>6</v>
          </cell>
          <cell r="T21">
            <v>1</v>
          </cell>
          <cell r="U21">
            <v>100</v>
          </cell>
          <cell r="V21">
            <v>12</v>
          </cell>
          <cell r="X21">
            <v>4.5</v>
          </cell>
          <cell r="Y21">
            <v>1</v>
          </cell>
          <cell r="Z21">
            <v>100</v>
          </cell>
          <cell r="AA21">
            <v>12</v>
          </cell>
          <cell r="AC21">
            <v>0.45</v>
          </cell>
          <cell r="AD21">
            <v>1</v>
          </cell>
          <cell r="AE21">
            <v>100</v>
          </cell>
          <cell r="AF21">
            <v>1</v>
          </cell>
          <cell r="AH21">
            <v>9</v>
          </cell>
          <cell r="AI21">
            <v>1</v>
          </cell>
          <cell r="AJ21">
            <v>100</v>
          </cell>
          <cell r="AK21">
            <v>12</v>
          </cell>
          <cell r="AM21">
            <v>0.9</v>
          </cell>
          <cell r="AN21">
            <v>1</v>
          </cell>
          <cell r="AO21">
            <v>100</v>
          </cell>
          <cell r="AP21">
            <v>1</v>
          </cell>
          <cell r="AR21">
            <v>0.75</v>
          </cell>
          <cell r="AS21">
            <v>1</v>
          </cell>
          <cell r="AT21">
            <v>100</v>
          </cell>
          <cell r="AU21">
            <v>12</v>
          </cell>
          <cell r="AX21">
            <v>15</v>
          </cell>
          <cell r="AY21">
            <v>0.9</v>
          </cell>
          <cell r="AZ21">
            <v>6</v>
          </cell>
          <cell r="BA21">
            <v>9</v>
          </cell>
          <cell r="BB21">
            <v>6</v>
          </cell>
          <cell r="BC21">
            <v>4.5</v>
          </cell>
          <cell r="BD21">
            <v>0.45</v>
          </cell>
          <cell r="BE21">
            <v>9</v>
          </cell>
          <cell r="BF21">
            <v>0.9</v>
          </cell>
        </row>
        <row r="22">
          <cell r="B22">
            <v>16</v>
          </cell>
          <cell r="C22" t="str">
            <v>Dra. Hj. JAMILAH, M.Pd</v>
          </cell>
          <cell r="D22">
            <v>0.9</v>
          </cell>
          <cell r="E22">
            <v>1</v>
          </cell>
          <cell r="F22">
            <v>100</v>
          </cell>
          <cell r="G22">
            <v>1</v>
          </cell>
          <cell r="I22">
            <v>6</v>
          </cell>
          <cell r="J22">
            <v>1</v>
          </cell>
          <cell r="K22">
            <v>100</v>
          </cell>
          <cell r="L22">
            <v>12</v>
          </cell>
          <cell r="N22">
            <v>9</v>
          </cell>
          <cell r="O22">
            <v>1</v>
          </cell>
          <cell r="P22">
            <v>100</v>
          </cell>
          <cell r="Q22">
            <v>12</v>
          </cell>
          <cell r="S22">
            <v>6</v>
          </cell>
          <cell r="T22">
            <v>1</v>
          </cell>
          <cell r="U22">
            <v>100</v>
          </cell>
          <cell r="V22">
            <v>12</v>
          </cell>
          <cell r="X22">
            <v>4.5</v>
          </cell>
          <cell r="Y22">
            <v>1</v>
          </cell>
          <cell r="Z22">
            <v>100</v>
          </cell>
          <cell r="AA22">
            <v>12</v>
          </cell>
          <cell r="AC22">
            <v>0.45</v>
          </cell>
          <cell r="AD22">
            <v>1</v>
          </cell>
          <cell r="AE22">
            <v>100</v>
          </cell>
          <cell r="AF22">
            <v>1</v>
          </cell>
          <cell r="AH22">
            <v>9</v>
          </cell>
          <cell r="AI22">
            <v>1</v>
          </cell>
          <cell r="AJ22">
            <v>100</v>
          </cell>
          <cell r="AK22">
            <v>12</v>
          </cell>
          <cell r="AM22">
            <v>0.9</v>
          </cell>
          <cell r="AN22">
            <v>1</v>
          </cell>
          <cell r="AO22">
            <v>100</v>
          </cell>
          <cell r="AP22">
            <v>1</v>
          </cell>
          <cell r="AR22">
            <v>0.75</v>
          </cell>
          <cell r="AS22">
            <v>1</v>
          </cell>
          <cell r="AT22">
            <v>100</v>
          </cell>
          <cell r="AU22">
            <v>12</v>
          </cell>
          <cell r="AX22">
            <v>16</v>
          </cell>
          <cell r="AY22">
            <v>0.9</v>
          </cell>
          <cell r="AZ22">
            <v>6</v>
          </cell>
          <cell r="BA22">
            <v>9</v>
          </cell>
          <cell r="BB22">
            <v>6</v>
          </cell>
          <cell r="BC22">
            <v>4.5</v>
          </cell>
          <cell r="BD22">
            <v>0.45</v>
          </cell>
          <cell r="BE22">
            <v>9</v>
          </cell>
          <cell r="BF22">
            <v>0.9</v>
          </cell>
        </row>
        <row r="23">
          <cell r="B23">
            <v>17</v>
          </cell>
          <cell r="C23" t="str">
            <v>Dra. Hj. ZURNI ASNIDA</v>
          </cell>
          <cell r="D23">
            <v>0.9</v>
          </cell>
          <cell r="E23">
            <v>1</v>
          </cell>
          <cell r="F23">
            <v>100</v>
          </cell>
          <cell r="G23">
            <v>1</v>
          </cell>
          <cell r="I23">
            <v>6</v>
          </cell>
          <cell r="J23">
            <v>1</v>
          </cell>
          <cell r="K23">
            <v>100</v>
          </cell>
          <cell r="L23">
            <v>12</v>
          </cell>
          <cell r="N23">
            <v>9</v>
          </cell>
          <cell r="O23">
            <v>1</v>
          </cell>
          <cell r="P23">
            <v>100</v>
          </cell>
          <cell r="Q23">
            <v>12</v>
          </cell>
          <cell r="S23">
            <v>6</v>
          </cell>
          <cell r="T23">
            <v>1</v>
          </cell>
          <cell r="U23">
            <v>100</v>
          </cell>
          <cell r="V23">
            <v>12</v>
          </cell>
          <cell r="X23">
            <v>4.5</v>
          </cell>
          <cell r="Y23">
            <v>1</v>
          </cell>
          <cell r="Z23">
            <v>100</v>
          </cell>
          <cell r="AA23">
            <v>12</v>
          </cell>
          <cell r="AC23">
            <v>0.45</v>
          </cell>
          <cell r="AD23">
            <v>1</v>
          </cell>
          <cell r="AE23">
            <v>100</v>
          </cell>
          <cell r="AF23">
            <v>1</v>
          </cell>
          <cell r="AH23">
            <v>9</v>
          </cell>
          <cell r="AI23">
            <v>1</v>
          </cell>
          <cell r="AJ23">
            <v>100</v>
          </cell>
          <cell r="AK23">
            <v>12</v>
          </cell>
          <cell r="AM23">
            <v>0.9</v>
          </cell>
          <cell r="AN23">
            <v>1</v>
          </cell>
          <cell r="AO23">
            <v>100</v>
          </cell>
          <cell r="AP23">
            <v>1</v>
          </cell>
          <cell r="AR23">
            <v>0.75</v>
          </cell>
          <cell r="AS23">
            <v>1</v>
          </cell>
          <cell r="AT23">
            <v>100</v>
          </cell>
          <cell r="AU23">
            <v>12</v>
          </cell>
          <cell r="AX23">
            <v>17</v>
          </cell>
          <cell r="AY23">
            <v>0.9</v>
          </cell>
          <cell r="AZ23">
            <v>6</v>
          </cell>
          <cell r="BA23">
            <v>9</v>
          </cell>
          <cell r="BB23">
            <v>6</v>
          </cell>
          <cell r="BC23">
            <v>4.5</v>
          </cell>
          <cell r="BD23">
            <v>0.45</v>
          </cell>
          <cell r="BE23">
            <v>9</v>
          </cell>
          <cell r="BF23">
            <v>0.9</v>
          </cell>
        </row>
        <row r="24">
          <cell r="B24">
            <v>18</v>
          </cell>
          <cell r="C24" t="str">
            <v>TANTI ASTRIATIE Z, S.Pd, M.Pd</v>
          </cell>
          <cell r="D24">
            <v>0.6</v>
          </cell>
          <cell r="E24">
            <v>1</v>
          </cell>
          <cell r="F24">
            <v>100</v>
          </cell>
          <cell r="G24">
            <v>1</v>
          </cell>
          <cell r="I24">
            <v>5.6</v>
          </cell>
          <cell r="J24">
            <v>1</v>
          </cell>
          <cell r="K24">
            <v>100</v>
          </cell>
          <cell r="L24">
            <v>12</v>
          </cell>
          <cell r="N24">
            <v>6</v>
          </cell>
          <cell r="O24">
            <v>1</v>
          </cell>
          <cell r="P24">
            <v>100</v>
          </cell>
          <cell r="Q24">
            <v>12</v>
          </cell>
          <cell r="S24">
            <v>4</v>
          </cell>
          <cell r="T24">
            <v>1</v>
          </cell>
          <cell r="U24">
            <v>100</v>
          </cell>
          <cell r="V24">
            <v>12</v>
          </cell>
          <cell r="X24">
            <v>3</v>
          </cell>
          <cell r="Y24">
            <v>1</v>
          </cell>
          <cell r="Z24">
            <v>100</v>
          </cell>
          <cell r="AA24">
            <v>12</v>
          </cell>
          <cell r="AC24">
            <v>0.3</v>
          </cell>
          <cell r="AD24">
            <v>1</v>
          </cell>
          <cell r="AE24">
            <v>100</v>
          </cell>
          <cell r="AF24">
            <v>1</v>
          </cell>
          <cell r="AH24">
            <v>6</v>
          </cell>
          <cell r="AI24">
            <v>1</v>
          </cell>
          <cell r="AJ24">
            <v>100</v>
          </cell>
          <cell r="AK24">
            <v>12</v>
          </cell>
          <cell r="AM24">
            <v>0.6</v>
          </cell>
          <cell r="AN24">
            <v>1</v>
          </cell>
          <cell r="AO24">
            <v>100</v>
          </cell>
          <cell r="AP24">
            <v>1</v>
          </cell>
          <cell r="AR24">
            <v>0.75</v>
          </cell>
          <cell r="AS24">
            <v>1</v>
          </cell>
          <cell r="AT24">
            <v>100</v>
          </cell>
          <cell r="AU24">
            <v>12</v>
          </cell>
          <cell r="AX24">
            <v>18</v>
          </cell>
          <cell r="AY24">
            <v>0.6</v>
          </cell>
          <cell r="AZ24">
            <v>5.6</v>
          </cell>
          <cell r="BA24">
            <v>6</v>
          </cell>
          <cell r="BB24">
            <v>4</v>
          </cell>
          <cell r="BC24">
            <v>3</v>
          </cell>
          <cell r="BD24">
            <v>0.3</v>
          </cell>
          <cell r="BE24">
            <v>6</v>
          </cell>
          <cell r="BF24">
            <v>0.6</v>
          </cell>
        </row>
        <row r="25">
          <cell r="B25">
            <v>19</v>
          </cell>
          <cell r="C25" t="str">
            <v>KUSWIYATI, S.Pd, M.Pd</v>
          </cell>
          <cell r="D25">
            <v>0.6</v>
          </cell>
          <cell r="E25">
            <v>1</v>
          </cell>
          <cell r="F25">
            <v>100</v>
          </cell>
          <cell r="G25">
            <v>1</v>
          </cell>
          <cell r="I25">
            <v>5.6</v>
          </cell>
          <cell r="J25">
            <v>1</v>
          </cell>
          <cell r="K25">
            <v>100</v>
          </cell>
          <cell r="L25">
            <v>12</v>
          </cell>
          <cell r="N25">
            <v>6</v>
          </cell>
          <cell r="O25">
            <v>1</v>
          </cell>
          <cell r="P25">
            <v>100</v>
          </cell>
          <cell r="Q25">
            <v>12</v>
          </cell>
          <cell r="S25">
            <v>4</v>
          </cell>
          <cell r="T25">
            <v>1</v>
          </cell>
          <cell r="U25">
            <v>100</v>
          </cell>
          <cell r="V25">
            <v>12</v>
          </cell>
          <cell r="X25">
            <v>3</v>
          </cell>
          <cell r="Y25">
            <v>1</v>
          </cell>
          <cell r="Z25">
            <v>100</v>
          </cell>
          <cell r="AA25">
            <v>12</v>
          </cell>
          <cell r="AC25">
            <v>0.3</v>
          </cell>
          <cell r="AD25">
            <v>1</v>
          </cell>
          <cell r="AE25">
            <v>100</v>
          </cell>
          <cell r="AF25">
            <v>1</v>
          </cell>
          <cell r="AH25">
            <v>6</v>
          </cell>
          <cell r="AI25">
            <v>1</v>
          </cell>
          <cell r="AJ25">
            <v>100</v>
          </cell>
          <cell r="AK25">
            <v>12</v>
          </cell>
          <cell r="AM25">
            <v>0.6</v>
          </cell>
          <cell r="AN25">
            <v>1</v>
          </cell>
          <cell r="AO25">
            <v>100</v>
          </cell>
          <cell r="AP25">
            <v>1</v>
          </cell>
          <cell r="AR25">
            <v>0.75</v>
          </cell>
          <cell r="AS25">
            <v>1</v>
          </cell>
          <cell r="AT25">
            <v>100</v>
          </cell>
          <cell r="AU25">
            <v>12</v>
          </cell>
          <cell r="AX25">
            <v>19</v>
          </cell>
          <cell r="AY25">
            <v>0.6</v>
          </cell>
          <cell r="AZ25">
            <v>5.6</v>
          </cell>
          <cell r="BA25">
            <v>6</v>
          </cell>
          <cell r="BB25">
            <v>4</v>
          </cell>
          <cell r="BC25">
            <v>3</v>
          </cell>
          <cell r="BD25">
            <v>0.3</v>
          </cell>
          <cell r="BE25">
            <v>6</v>
          </cell>
          <cell r="BF25">
            <v>0.6</v>
          </cell>
        </row>
        <row r="26">
          <cell r="B26">
            <v>20</v>
          </cell>
          <cell r="C26" t="str">
            <v>RUSDAH, S.Ag</v>
          </cell>
          <cell r="D26">
            <v>0.6</v>
          </cell>
          <cell r="E26">
            <v>1</v>
          </cell>
          <cell r="F26">
            <v>100</v>
          </cell>
          <cell r="G26">
            <v>1</v>
          </cell>
          <cell r="I26">
            <v>5.6</v>
          </cell>
          <cell r="J26">
            <v>1</v>
          </cell>
          <cell r="K26">
            <v>100</v>
          </cell>
          <cell r="L26">
            <v>12</v>
          </cell>
          <cell r="N26">
            <v>6</v>
          </cell>
          <cell r="O26">
            <v>1</v>
          </cell>
          <cell r="P26">
            <v>100</v>
          </cell>
          <cell r="Q26">
            <v>12</v>
          </cell>
          <cell r="S26">
            <v>4</v>
          </cell>
          <cell r="T26">
            <v>1</v>
          </cell>
          <cell r="U26">
            <v>100</v>
          </cell>
          <cell r="V26">
            <v>12</v>
          </cell>
          <cell r="X26">
            <v>3</v>
          </cell>
          <cell r="Y26">
            <v>1</v>
          </cell>
          <cell r="Z26">
            <v>100</v>
          </cell>
          <cell r="AA26">
            <v>12</v>
          </cell>
          <cell r="AC26">
            <v>0.3</v>
          </cell>
          <cell r="AD26">
            <v>1</v>
          </cell>
          <cell r="AE26">
            <v>100</v>
          </cell>
          <cell r="AF26">
            <v>1</v>
          </cell>
          <cell r="AH26">
            <v>6</v>
          </cell>
          <cell r="AI26">
            <v>1</v>
          </cell>
          <cell r="AJ26">
            <v>100</v>
          </cell>
          <cell r="AK26">
            <v>12</v>
          </cell>
          <cell r="AM26">
            <v>0.6</v>
          </cell>
          <cell r="AN26">
            <v>1</v>
          </cell>
          <cell r="AO26">
            <v>100</v>
          </cell>
          <cell r="AP26">
            <v>1</v>
          </cell>
          <cell r="AR26">
            <v>0.75</v>
          </cell>
          <cell r="AS26">
            <v>1</v>
          </cell>
          <cell r="AT26">
            <v>100</v>
          </cell>
          <cell r="AU26">
            <v>12</v>
          </cell>
          <cell r="AX26">
            <v>20</v>
          </cell>
          <cell r="AY26">
            <v>0.6</v>
          </cell>
          <cell r="AZ26">
            <v>5.6</v>
          </cell>
          <cell r="BA26">
            <v>6</v>
          </cell>
          <cell r="BB26">
            <v>4</v>
          </cell>
          <cell r="BC26">
            <v>3</v>
          </cell>
          <cell r="BD26">
            <v>0.3</v>
          </cell>
          <cell r="BE26">
            <v>6</v>
          </cell>
          <cell r="BF26">
            <v>0.6</v>
          </cell>
        </row>
        <row r="27">
          <cell r="B27">
            <v>21</v>
          </cell>
          <cell r="C27" t="str">
            <v>WAWAN KURNIAWAN, S.Pd, M.Si</v>
          </cell>
          <cell r="D27">
            <v>0.6</v>
          </cell>
          <cell r="E27">
            <v>1</v>
          </cell>
          <cell r="F27">
            <v>100</v>
          </cell>
          <cell r="G27">
            <v>1</v>
          </cell>
          <cell r="I27">
            <v>5.6</v>
          </cell>
          <cell r="J27">
            <v>1</v>
          </cell>
          <cell r="K27">
            <v>100</v>
          </cell>
          <cell r="L27">
            <v>12</v>
          </cell>
          <cell r="N27">
            <v>6</v>
          </cell>
          <cell r="O27">
            <v>1</v>
          </cell>
          <cell r="P27">
            <v>100</v>
          </cell>
          <cell r="Q27">
            <v>12</v>
          </cell>
          <cell r="S27">
            <v>4</v>
          </cell>
          <cell r="T27">
            <v>1</v>
          </cell>
          <cell r="U27">
            <v>100</v>
          </cell>
          <cell r="V27">
            <v>12</v>
          </cell>
          <cell r="X27">
            <v>3</v>
          </cell>
          <cell r="Y27">
            <v>1</v>
          </cell>
          <cell r="Z27">
            <v>100</v>
          </cell>
          <cell r="AA27">
            <v>12</v>
          </cell>
          <cell r="AC27">
            <v>0.3</v>
          </cell>
          <cell r="AD27">
            <v>1</v>
          </cell>
          <cell r="AE27">
            <v>100</v>
          </cell>
          <cell r="AF27">
            <v>1</v>
          </cell>
          <cell r="AH27">
            <v>6</v>
          </cell>
          <cell r="AI27">
            <v>1</v>
          </cell>
          <cell r="AJ27">
            <v>100</v>
          </cell>
          <cell r="AK27">
            <v>12</v>
          </cell>
          <cell r="AM27">
            <v>0.6</v>
          </cell>
          <cell r="AN27">
            <v>1</v>
          </cell>
          <cell r="AO27">
            <v>100</v>
          </cell>
          <cell r="AP27">
            <v>1</v>
          </cell>
          <cell r="AR27">
            <v>0.75</v>
          </cell>
          <cell r="AS27">
            <v>1</v>
          </cell>
          <cell r="AT27">
            <v>100</v>
          </cell>
          <cell r="AU27">
            <v>12</v>
          </cell>
          <cell r="AX27">
            <v>21</v>
          </cell>
          <cell r="AY27">
            <v>0.6</v>
          </cell>
          <cell r="AZ27">
            <v>5.6</v>
          </cell>
          <cell r="BA27">
            <v>6</v>
          </cell>
          <cell r="BB27">
            <v>4</v>
          </cell>
          <cell r="BC27">
            <v>3</v>
          </cell>
          <cell r="BD27">
            <v>0.3</v>
          </cell>
          <cell r="BE27">
            <v>6</v>
          </cell>
          <cell r="BF27">
            <v>0.6</v>
          </cell>
        </row>
        <row r="28">
          <cell r="B28">
            <v>22</v>
          </cell>
          <cell r="C28" t="str">
            <v>MUHAMMAD YUNUS, S.Ag, M.Pd</v>
          </cell>
          <cell r="D28">
            <v>0.6</v>
          </cell>
          <cell r="E28">
            <v>1</v>
          </cell>
          <cell r="F28">
            <v>100</v>
          </cell>
          <cell r="G28">
            <v>1</v>
          </cell>
          <cell r="I28">
            <v>5.6</v>
          </cell>
          <cell r="J28">
            <v>1</v>
          </cell>
          <cell r="K28">
            <v>100</v>
          </cell>
          <cell r="L28">
            <v>12</v>
          </cell>
          <cell r="N28">
            <v>6</v>
          </cell>
          <cell r="O28">
            <v>1</v>
          </cell>
          <cell r="P28">
            <v>100</v>
          </cell>
          <cell r="Q28">
            <v>12</v>
          </cell>
          <cell r="S28">
            <v>4</v>
          </cell>
          <cell r="T28">
            <v>1</v>
          </cell>
          <cell r="U28">
            <v>100</v>
          </cell>
          <cell r="V28">
            <v>12</v>
          </cell>
          <cell r="X28">
            <v>3</v>
          </cell>
          <cell r="Y28">
            <v>1</v>
          </cell>
          <cell r="Z28">
            <v>100</v>
          </cell>
          <cell r="AA28">
            <v>12</v>
          </cell>
          <cell r="AC28">
            <v>0.3</v>
          </cell>
          <cell r="AD28">
            <v>1</v>
          </cell>
          <cell r="AE28">
            <v>100</v>
          </cell>
          <cell r="AF28">
            <v>1</v>
          </cell>
          <cell r="AH28">
            <v>6</v>
          </cell>
          <cell r="AI28">
            <v>1</v>
          </cell>
          <cell r="AJ28">
            <v>100</v>
          </cell>
          <cell r="AK28">
            <v>12</v>
          </cell>
          <cell r="AM28">
            <v>0.6</v>
          </cell>
          <cell r="AN28">
            <v>1</v>
          </cell>
          <cell r="AO28">
            <v>100</v>
          </cell>
          <cell r="AP28">
            <v>1</v>
          </cell>
          <cell r="AR28">
            <v>0.75</v>
          </cell>
          <cell r="AS28">
            <v>1</v>
          </cell>
          <cell r="AT28">
            <v>100</v>
          </cell>
          <cell r="AU28">
            <v>12</v>
          </cell>
          <cell r="AX28">
            <v>22</v>
          </cell>
          <cell r="AY28">
            <v>0.6</v>
          </cell>
          <cell r="AZ28">
            <v>5.6</v>
          </cell>
          <cell r="BA28">
            <v>6</v>
          </cell>
          <cell r="BB28">
            <v>4</v>
          </cell>
          <cell r="BC28">
            <v>3</v>
          </cell>
          <cell r="BD28">
            <v>0.3</v>
          </cell>
          <cell r="BE28">
            <v>6</v>
          </cell>
          <cell r="BF28">
            <v>0.6</v>
          </cell>
        </row>
        <row r="29">
          <cell r="B29">
            <v>23</v>
          </cell>
          <cell r="C29" t="str">
            <v>Drs. SASTRO JAGO HARTONO</v>
          </cell>
          <cell r="D29">
            <v>0.9</v>
          </cell>
          <cell r="E29">
            <v>1</v>
          </cell>
          <cell r="F29">
            <v>100</v>
          </cell>
          <cell r="G29">
            <v>1</v>
          </cell>
          <cell r="I29">
            <v>6</v>
          </cell>
          <cell r="J29">
            <v>1</v>
          </cell>
          <cell r="K29">
            <v>100</v>
          </cell>
          <cell r="L29">
            <v>12</v>
          </cell>
          <cell r="N29">
            <v>9</v>
          </cell>
          <cell r="O29">
            <v>1</v>
          </cell>
          <cell r="P29">
            <v>100</v>
          </cell>
          <cell r="Q29">
            <v>12</v>
          </cell>
          <cell r="S29">
            <v>6</v>
          </cell>
          <cell r="T29">
            <v>1</v>
          </cell>
          <cell r="U29">
            <v>100</v>
          </cell>
          <cell r="V29">
            <v>12</v>
          </cell>
          <cell r="X29">
            <v>4.5</v>
          </cell>
          <cell r="Y29">
            <v>1</v>
          </cell>
          <cell r="Z29">
            <v>100</v>
          </cell>
          <cell r="AA29">
            <v>12</v>
          </cell>
          <cell r="AC29">
            <v>0.45</v>
          </cell>
          <cell r="AD29">
            <v>1</v>
          </cell>
          <cell r="AE29">
            <v>100</v>
          </cell>
          <cell r="AF29">
            <v>1</v>
          </cell>
          <cell r="AH29">
            <v>9</v>
          </cell>
          <cell r="AI29">
            <v>1</v>
          </cell>
          <cell r="AJ29">
            <v>100</v>
          </cell>
          <cell r="AK29">
            <v>12</v>
          </cell>
          <cell r="AM29">
            <v>0.9</v>
          </cell>
          <cell r="AN29">
            <v>1</v>
          </cell>
          <cell r="AO29">
            <v>100</v>
          </cell>
          <cell r="AP29">
            <v>1</v>
          </cell>
          <cell r="AR29">
            <v>0.75</v>
          </cell>
          <cell r="AS29">
            <v>1</v>
          </cell>
          <cell r="AT29">
            <v>100</v>
          </cell>
          <cell r="AU29">
            <v>12</v>
          </cell>
          <cell r="AX29">
            <v>23</v>
          </cell>
          <cell r="AY29">
            <v>0.9</v>
          </cell>
          <cell r="AZ29">
            <v>6</v>
          </cell>
          <cell r="BA29">
            <v>9</v>
          </cell>
          <cell r="BB29">
            <v>6</v>
          </cell>
          <cell r="BC29">
            <v>4.5</v>
          </cell>
          <cell r="BD29">
            <v>0.45</v>
          </cell>
          <cell r="BE29">
            <v>9</v>
          </cell>
          <cell r="BF29">
            <v>0.9</v>
          </cell>
        </row>
        <row r="30">
          <cell r="B30">
            <v>24</v>
          </cell>
          <cell r="C30" t="str">
            <v>RUSTIATI, S.Pd, M.Pd</v>
          </cell>
          <cell r="D30">
            <v>0.6</v>
          </cell>
          <cell r="E30">
            <v>1</v>
          </cell>
          <cell r="F30">
            <v>100</v>
          </cell>
          <cell r="G30">
            <v>1</v>
          </cell>
          <cell r="I30">
            <v>5.6</v>
          </cell>
          <cell r="J30">
            <v>1</v>
          </cell>
          <cell r="K30">
            <v>100</v>
          </cell>
          <cell r="L30">
            <v>12</v>
          </cell>
          <cell r="N30">
            <v>6</v>
          </cell>
          <cell r="O30">
            <v>1</v>
          </cell>
          <cell r="P30">
            <v>100</v>
          </cell>
          <cell r="Q30">
            <v>12</v>
          </cell>
          <cell r="S30">
            <v>4</v>
          </cell>
          <cell r="T30">
            <v>1</v>
          </cell>
          <cell r="U30">
            <v>100</v>
          </cell>
          <cell r="V30">
            <v>12</v>
          </cell>
          <cell r="X30">
            <v>3</v>
          </cell>
          <cell r="Y30">
            <v>1</v>
          </cell>
          <cell r="Z30">
            <v>100</v>
          </cell>
          <cell r="AA30">
            <v>12</v>
          </cell>
          <cell r="AC30">
            <v>0.3</v>
          </cell>
          <cell r="AD30">
            <v>1</v>
          </cell>
          <cell r="AE30">
            <v>100</v>
          </cell>
          <cell r="AF30">
            <v>1</v>
          </cell>
          <cell r="AH30">
            <v>6</v>
          </cell>
          <cell r="AI30">
            <v>1</v>
          </cell>
          <cell r="AJ30">
            <v>100</v>
          </cell>
          <cell r="AK30">
            <v>12</v>
          </cell>
          <cell r="AM30">
            <v>0.6</v>
          </cell>
          <cell r="AN30">
            <v>1</v>
          </cell>
          <cell r="AO30">
            <v>100</v>
          </cell>
          <cell r="AP30">
            <v>1</v>
          </cell>
          <cell r="AR30">
            <v>0.75</v>
          </cell>
          <cell r="AS30">
            <v>1</v>
          </cell>
          <cell r="AT30">
            <v>100</v>
          </cell>
          <cell r="AU30">
            <v>12</v>
          </cell>
          <cell r="AX30">
            <v>24</v>
          </cell>
          <cell r="AY30">
            <v>0.6</v>
          </cell>
          <cell r="AZ30">
            <v>5.6</v>
          </cell>
          <cell r="BA30">
            <v>6</v>
          </cell>
          <cell r="BB30">
            <v>4</v>
          </cell>
          <cell r="BC30">
            <v>3</v>
          </cell>
          <cell r="BD30">
            <v>0.3</v>
          </cell>
          <cell r="BE30">
            <v>6</v>
          </cell>
          <cell r="BF30">
            <v>0.6</v>
          </cell>
        </row>
        <row r="31">
          <cell r="B31">
            <v>25</v>
          </cell>
          <cell r="C31" t="str">
            <v>SARJONO S.Pd</v>
          </cell>
          <cell r="D31">
            <v>0.6</v>
          </cell>
          <cell r="E31">
            <v>1</v>
          </cell>
          <cell r="F31">
            <v>100</v>
          </cell>
          <cell r="G31">
            <v>1</v>
          </cell>
          <cell r="I31">
            <v>5.6</v>
          </cell>
          <cell r="J31">
            <v>1</v>
          </cell>
          <cell r="K31">
            <v>100</v>
          </cell>
          <cell r="L31">
            <v>12</v>
          </cell>
          <cell r="N31">
            <v>6</v>
          </cell>
          <cell r="O31">
            <v>1</v>
          </cell>
          <cell r="P31">
            <v>100</v>
          </cell>
          <cell r="Q31">
            <v>12</v>
          </cell>
          <cell r="S31">
            <v>4</v>
          </cell>
          <cell r="T31">
            <v>1</v>
          </cell>
          <cell r="U31">
            <v>100</v>
          </cell>
          <cell r="V31">
            <v>12</v>
          </cell>
          <cell r="X31">
            <v>3</v>
          </cell>
          <cell r="Y31">
            <v>1</v>
          </cell>
          <cell r="Z31">
            <v>100</v>
          </cell>
          <cell r="AA31">
            <v>12</v>
          </cell>
          <cell r="AC31">
            <v>0.3</v>
          </cell>
          <cell r="AD31">
            <v>1</v>
          </cell>
          <cell r="AE31">
            <v>100</v>
          </cell>
          <cell r="AF31">
            <v>1</v>
          </cell>
          <cell r="AH31">
            <v>6</v>
          </cell>
          <cell r="AI31">
            <v>1</v>
          </cell>
          <cell r="AJ31">
            <v>100</v>
          </cell>
          <cell r="AK31">
            <v>12</v>
          </cell>
          <cell r="AM31">
            <v>0.6</v>
          </cell>
          <cell r="AN31">
            <v>1</v>
          </cell>
          <cell r="AO31">
            <v>100</v>
          </cell>
          <cell r="AP31">
            <v>1</v>
          </cell>
          <cell r="AR31">
            <v>0.75</v>
          </cell>
          <cell r="AS31">
            <v>1</v>
          </cell>
          <cell r="AT31">
            <v>100</v>
          </cell>
          <cell r="AU31">
            <v>12</v>
          </cell>
          <cell r="AX31">
            <v>25</v>
          </cell>
          <cell r="AY31">
            <v>0.6</v>
          </cell>
          <cell r="AZ31">
            <v>5.6</v>
          </cell>
          <cell r="BA31">
            <v>6</v>
          </cell>
          <cell r="BB31">
            <v>4</v>
          </cell>
          <cell r="BC31">
            <v>3</v>
          </cell>
          <cell r="BD31">
            <v>0.3</v>
          </cell>
          <cell r="BE31">
            <v>6</v>
          </cell>
          <cell r="BF31">
            <v>0.6</v>
          </cell>
        </row>
        <row r="32">
          <cell r="B32">
            <v>26</v>
          </cell>
          <cell r="C32" t="str">
            <v>Drs. AGUS UTOYO, MM</v>
          </cell>
          <cell r="D32">
            <v>0.9</v>
          </cell>
          <cell r="E32">
            <v>1</v>
          </cell>
          <cell r="F32">
            <v>100</v>
          </cell>
          <cell r="G32">
            <v>1</v>
          </cell>
          <cell r="I32">
            <v>6</v>
          </cell>
          <cell r="J32">
            <v>1</v>
          </cell>
          <cell r="K32">
            <v>100</v>
          </cell>
          <cell r="L32">
            <v>12</v>
          </cell>
          <cell r="N32">
            <v>9</v>
          </cell>
          <cell r="O32">
            <v>1</v>
          </cell>
          <cell r="P32">
            <v>100</v>
          </cell>
          <cell r="Q32">
            <v>12</v>
          </cell>
          <cell r="S32">
            <v>6</v>
          </cell>
          <cell r="T32">
            <v>1</v>
          </cell>
          <cell r="U32">
            <v>100</v>
          </cell>
          <cell r="V32">
            <v>12</v>
          </cell>
          <cell r="X32">
            <v>4.5</v>
          </cell>
          <cell r="Y32">
            <v>1</v>
          </cell>
          <cell r="Z32">
            <v>100</v>
          </cell>
          <cell r="AA32">
            <v>12</v>
          </cell>
          <cell r="AC32">
            <v>0.45</v>
          </cell>
          <cell r="AD32">
            <v>1</v>
          </cell>
          <cell r="AE32">
            <v>100</v>
          </cell>
          <cell r="AF32">
            <v>1</v>
          </cell>
          <cell r="AH32">
            <v>9</v>
          </cell>
          <cell r="AI32">
            <v>1</v>
          </cell>
          <cell r="AJ32">
            <v>100</v>
          </cell>
          <cell r="AK32">
            <v>12</v>
          </cell>
          <cell r="AM32">
            <v>0.9</v>
          </cell>
          <cell r="AN32">
            <v>1</v>
          </cell>
          <cell r="AO32">
            <v>100</v>
          </cell>
          <cell r="AP32">
            <v>1</v>
          </cell>
          <cell r="AR32">
            <v>0.75</v>
          </cell>
          <cell r="AS32">
            <v>1</v>
          </cell>
          <cell r="AT32">
            <v>100</v>
          </cell>
          <cell r="AU32">
            <v>12</v>
          </cell>
          <cell r="AX32">
            <v>26</v>
          </cell>
          <cell r="AY32">
            <v>0.9</v>
          </cell>
          <cell r="AZ32">
            <v>6</v>
          </cell>
          <cell r="BA32">
            <v>9</v>
          </cell>
          <cell r="BB32">
            <v>6</v>
          </cell>
          <cell r="BC32">
            <v>4.5</v>
          </cell>
          <cell r="BD32">
            <v>0.45</v>
          </cell>
          <cell r="BE32">
            <v>9</v>
          </cell>
          <cell r="BF32">
            <v>0.9</v>
          </cell>
        </row>
        <row r="33">
          <cell r="B33">
            <v>27</v>
          </cell>
          <cell r="C33" t="str">
            <v>MARWI, S.Pd.I</v>
          </cell>
          <cell r="D33">
            <v>0.9</v>
          </cell>
          <cell r="E33">
            <v>1</v>
          </cell>
          <cell r="F33">
            <v>100</v>
          </cell>
          <cell r="G33">
            <v>1</v>
          </cell>
          <cell r="I33">
            <v>6</v>
          </cell>
          <cell r="J33">
            <v>1</v>
          </cell>
          <cell r="K33">
            <v>100</v>
          </cell>
          <cell r="L33">
            <v>12</v>
          </cell>
          <cell r="N33">
            <v>9</v>
          </cell>
          <cell r="O33">
            <v>1</v>
          </cell>
          <cell r="P33">
            <v>100</v>
          </cell>
          <cell r="Q33">
            <v>12</v>
          </cell>
          <cell r="S33">
            <v>6</v>
          </cell>
          <cell r="T33">
            <v>1</v>
          </cell>
          <cell r="U33">
            <v>100</v>
          </cell>
          <cell r="V33">
            <v>12</v>
          </cell>
          <cell r="X33">
            <v>4.5</v>
          </cell>
          <cell r="Y33">
            <v>1</v>
          </cell>
          <cell r="Z33">
            <v>100</v>
          </cell>
          <cell r="AA33">
            <v>12</v>
          </cell>
          <cell r="AC33">
            <v>0.45</v>
          </cell>
          <cell r="AD33">
            <v>1</v>
          </cell>
          <cell r="AE33">
            <v>100</v>
          </cell>
          <cell r="AF33">
            <v>1</v>
          </cell>
          <cell r="AH33">
            <v>9</v>
          </cell>
          <cell r="AI33">
            <v>1</v>
          </cell>
          <cell r="AJ33">
            <v>100</v>
          </cell>
          <cell r="AK33">
            <v>12</v>
          </cell>
          <cell r="AM33">
            <v>0.9</v>
          </cell>
          <cell r="AN33">
            <v>1</v>
          </cell>
          <cell r="AO33">
            <v>100</v>
          </cell>
          <cell r="AP33">
            <v>1</v>
          </cell>
          <cell r="AR33">
            <v>0.75</v>
          </cell>
          <cell r="AS33">
            <v>1</v>
          </cell>
          <cell r="AT33">
            <v>100</v>
          </cell>
          <cell r="AU33">
            <v>12</v>
          </cell>
          <cell r="AX33">
            <v>27</v>
          </cell>
          <cell r="AY33">
            <v>0.9</v>
          </cell>
          <cell r="AZ33">
            <v>6</v>
          </cell>
          <cell r="BA33">
            <v>9</v>
          </cell>
          <cell r="BB33">
            <v>6</v>
          </cell>
          <cell r="BC33">
            <v>4.5</v>
          </cell>
          <cell r="BD33">
            <v>0.45</v>
          </cell>
          <cell r="BE33">
            <v>9</v>
          </cell>
          <cell r="BF33">
            <v>0.9</v>
          </cell>
        </row>
        <row r="34">
          <cell r="B34">
            <v>28</v>
          </cell>
          <cell r="C34" t="str">
            <v>SUHARTONO, S.Pd</v>
          </cell>
          <cell r="D34">
            <v>0.9</v>
          </cell>
          <cell r="E34">
            <v>1</v>
          </cell>
          <cell r="F34">
            <v>100</v>
          </cell>
          <cell r="G34">
            <v>1</v>
          </cell>
          <cell r="I34">
            <v>6</v>
          </cell>
          <cell r="J34">
            <v>1</v>
          </cell>
          <cell r="K34">
            <v>100</v>
          </cell>
          <cell r="L34">
            <v>12</v>
          </cell>
          <cell r="N34">
            <v>9</v>
          </cell>
          <cell r="O34">
            <v>1</v>
          </cell>
          <cell r="P34">
            <v>100</v>
          </cell>
          <cell r="Q34">
            <v>12</v>
          </cell>
          <cell r="S34">
            <v>6</v>
          </cell>
          <cell r="T34">
            <v>1</v>
          </cell>
          <cell r="U34">
            <v>100</v>
          </cell>
          <cell r="V34">
            <v>12</v>
          </cell>
          <cell r="X34">
            <v>4.5</v>
          </cell>
          <cell r="Y34">
            <v>1</v>
          </cell>
          <cell r="Z34">
            <v>100</v>
          </cell>
          <cell r="AA34">
            <v>12</v>
          </cell>
          <cell r="AC34">
            <v>0.45</v>
          </cell>
          <cell r="AD34">
            <v>1</v>
          </cell>
          <cell r="AE34">
            <v>100</v>
          </cell>
          <cell r="AF34">
            <v>1</v>
          </cell>
          <cell r="AH34">
            <v>9</v>
          </cell>
          <cell r="AI34">
            <v>1</v>
          </cell>
          <cell r="AJ34">
            <v>100</v>
          </cell>
          <cell r="AK34">
            <v>12</v>
          </cell>
          <cell r="AM34">
            <v>0.9</v>
          </cell>
          <cell r="AN34">
            <v>1</v>
          </cell>
          <cell r="AO34">
            <v>100</v>
          </cell>
          <cell r="AP34">
            <v>1</v>
          </cell>
          <cell r="AR34">
            <v>0.75</v>
          </cell>
          <cell r="AS34">
            <v>1</v>
          </cell>
          <cell r="AT34">
            <v>100</v>
          </cell>
          <cell r="AU34">
            <v>12</v>
          </cell>
          <cell r="AX34">
            <v>28</v>
          </cell>
          <cell r="AY34">
            <v>0.9</v>
          </cell>
          <cell r="AZ34">
            <v>6</v>
          </cell>
          <cell r="BA34">
            <v>9</v>
          </cell>
          <cell r="BB34">
            <v>6</v>
          </cell>
          <cell r="BC34">
            <v>4.5</v>
          </cell>
          <cell r="BD34">
            <v>0.45</v>
          </cell>
          <cell r="BE34">
            <v>9</v>
          </cell>
          <cell r="BF34">
            <v>0.9</v>
          </cell>
        </row>
        <row r="35">
          <cell r="B35">
            <v>29</v>
          </cell>
          <cell r="C35" t="str">
            <v>EUIS KURAISIN, M.Pd</v>
          </cell>
          <cell r="D35">
            <v>0.9</v>
          </cell>
          <cell r="E35">
            <v>1</v>
          </cell>
          <cell r="F35">
            <v>100</v>
          </cell>
          <cell r="G35">
            <v>1</v>
          </cell>
          <cell r="I35">
            <v>6</v>
          </cell>
          <cell r="J35">
            <v>1</v>
          </cell>
          <cell r="K35">
            <v>100</v>
          </cell>
          <cell r="L35">
            <v>12</v>
          </cell>
          <cell r="N35">
            <v>9</v>
          </cell>
          <cell r="O35">
            <v>1</v>
          </cell>
          <cell r="P35">
            <v>100</v>
          </cell>
          <cell r="Q35">
            <v>12</v>
          </cell>
          <cell r="S35">
            <v>6</v>
          </cell>
          <cell r="T35">
            <v>1</v>
          </cell>
          <cell r="U35">
            <v>100</v>
          </cell>
          <cell r="V35">
            <v>12</v>
          </cell>
          <cell r="X35">
            <v>4.5</v>
          </cell>
          <cell r="Y35">
            <v>1</v>
          </cell>
          <cell r="Z35">
            <v>100</v>
          </cell>
          <cell r="AA35">
            <v>12</v>
          </cell>
          <cell r="AC35">
            <v>0.45</v>
          </cell>
          <cell r="AD35">
            <v>1</v>
          </cell>
          <cell r="AE35">
            <v>100</v>
          </cell>
          <cell r="AF35">
            <v>1</v>
          </cell>
          <cell r="AH35">
            <v>9</v>
          </cell>
          <cell r="AI35">
            <v>1</v>
          </cell>
          <cell r="AJ35">
            <v>100</v>
          </cell>
          <cell r="AK35">
            <v>12</v>
          </cell>
          <cell r="AM35">
            <v>0.9</v>
          </cell>
          <cell r="AN35">
            <v>1</v>
          </cell>
          <cell r="AO35">
            <v>100</v>
          </cell>
          <cell r="AP35">
            <v>1</v>
          </cell>
          <cell r="AR35">
            <v>0.75</v>
          </cell>
          <cell r="AS35">
            <v>1</v>
          </cell>
          <cell r="AT35">
            <v>100</v>
          </cell>
          <cell r="AU35">
            <v>12</v>
          </cell>
          <cell r="AX35">
            <v>29</v>
          </cell>
          <cell r="AY35">
            <v>0.9</v>
          </cell>
          <cell r="AZ35">
            <v>6</v>
          </cell>
          <cell r="BA35">
            <v>9</v>
          </cell>
          <cell r="BB35">
            <v>6</v>
          </cell>
          <cell r="BC35">
            <v>4.5</v>
          </cell>
          <cell r="BD35">
            <v>0.45</v>
          </cell>
          <cell r="BE35">
            <v>9</v>
          </cell>
          <cell r="BF35">
            <v>0.9</v>
          </cell>
        </row>
        <row r="36">
          <cell r="B36">
            <v>30</v>
          </cell>
          <cell r="C36" t="str">
            <v>Dra. Hj. NUROZIAH</v>
          </cell>
          <cell r="D36">
            <v>0.9</v>
          </cell>
          <cell r="E36">
            <v>1</v>
          </cell>
          <cell r="F36">
            <v>100</v>
          </cell>
          <cell r="G36">
            <v>1</v>
          </cell>
          <cell r="I36">
            <v>6</v>
          </cell>
          <cell r="J36">
            <v>1</v>
          </cell>
          <cell r="K36">
            <v>100</v>
          </cell>
          <cell r="L36">
            <v>12</v>
          </cell>
          <cell r="N36">
            <v>9</v>
          </cell>
          <cell r="O36">
            <v>1</v>
          </cell>
          <cell r="P36">
            <v>100</v>
          </cell>
          <cell r="Q36">
            <v>12</v>
          </cell>
          <cell r="S36">
            <v>6</v>
          </cell>
          <cell r="T36">
            <v>1</v>
          </cell>
          <cell r="U36">
            <v>100</v>
          </cell>
          <cell r="V36">
            <v>12</v>
          </cell>
          <cell r="X36">
            <v>4.5</v>
          </cell>
          <cell r="Y36">
            <v>1</v>
          </cell>
          <cell r="Z36">
            <v>100</v>
          </cell>
          <cell r="AA36">
            <v>12</v>
          </cell>
          <cell r="AC36">
            <v>0.45</v>
          </cell>
          <cell r="AD36">
            <v>1</v>
          </cell>
          <cell r="AE36">
            <v>100</v>
          </cell>
          <cell r="AF36">
            <v>1</v>
          </cell>
          <cell r="AH36">
            <v>9</v>
          </cell>
          <cell r="AI36">
            <v>1</v>
          </cell>
          <cell r="AJ36">
            <v>100</v>
          </cell>
          <cell r="AK36">
            <v>12</v>
          </cell>
          <cell r="AM36">
            <v>0.9</v>
          </cell>
          <cell r="AN36">
            <v>1</v>
          </cell>
          <cell r="AO36">
            <v>100</v>
          </cell>
          <cell r="AP36">
            <v>1</v>
          </cell>
          <cell r="AR36">
            <v>0.75</v>
          </cell>
          <cell r="AS36">
            <v>1</v>
          </cell>
          <cell r="AT36">
            <v>100</v>
          </cell>
          <cell r="AU36">
            <v>12</v>
          </cell>
          <cell r="AX36">
            <v>30</v>
          </cell>
          <cell r="AY36">
            <v>0.9</v>
          </cell>
          <cell r="AZ36">
            <v>6</v>
          </cell>
          <cell r="BA36">
            <v>9</v>
          </cell>
          <cell r="BB36">
            <v>6</v>
          </cell>
          <cell r="BC36">
            <v>4.5</v>
          </cell>
          <cell r="BD36">
            <v>0.45</v>
          </cell>
          <cell r="BE36">
            <v>9</v>
          </cell>
          <cell r="BF36">
            <v>0.9</v>
          </cell>
        </row>
        <row r="37">
          <cell r="B37" t="str">
            <v/>
          </cell>
          <cell r="C37" t="str">
            <v/>
          </cell>
          <cell r="D37" t="str">
            <v/>
          </cell>
          <cell r="I37" t="str">
            <v/>
          </cell>
          <cell r="N37" t="str">
            <v/>
          </cell>
          <cell r="S37" t="str">
            <v/>
          </cell>
          <cell r="X37" t="str">
            <v/>
          </cell>
          <cell r="AC37" t="str">
            <v/>
          </cell>
          <cell r="AH37" t="str">
            <v/>
          </cell>
          <cell r="AM37" t="str">
            <v/>
          </cell>
          <cell r="AR37" t="str">
            <v/>
          </cell>
          <cell r="AX37">
            <v>31</v>
          </cell>
          <cell r="AY37" t="str">
            <v/>
          </cell>
          <cell r="AZ37" t="str">
            <v/>
          </cell>
          <cell r="BA37" t="str">
            <v/>
          </cell>
          <cell r="BB37" t="str">
            <v/>
          </cell>
          <cell r="BC37" t="str">
            <v/>
          </cell>
          <cell r="BD37" t="str">
            <v/>
          </cell>
          <cell r="BE37" t="str">
            <v/>
          </cell>
          <cell r="BF37" t="str">
            <v/>
          </cell>
        </row>
        <row r="38">
          <cell r="B38" t="str">
            <v/>
          </cell>
          <cell r="C38" t="str">
            <v/>
          </cell>
          <cell r="D38" t="str">
            <v/>
          </cell>
          <cell r="I38" t="str">
            <v/>
          </cell>
          <cell r="N38" t="str">
            <v/>
          </cell>
          <cell r="S38" t="str">
            <v/>
          </cell>
          <cell r="X38" t="str">
            <v/>
          </cell>
          <cell r="AC38" t="str">
            <v/>
          </cell>
          <cell r="AH38" t="str">
            <v/>
          </cell>
          <cell r="AM38" t="str">
            <v/>
          </cell>
          <cell r="AR38" t="str">
            <v/>
          </cell>
          <cell r="AX38" t="str">
            <v/>
          </cell>
          <cell r="AY38" t="str">
            <v/>
          </cell>
          <cell r="AZ38" t="str">
            <v/>
          </cell>
          <cell r="BA38" t="str">
            <v/>
          </cell>
          <cell r="BB38" t="str">
            <v/>
          </cell>
          <cell r="BC38" t="str">
            <v/>
          </cell>
          <cell r="BD38" t="str">
            <v/>
          </cell>
          <cell r="BE38" t="str">
            <v/>
          </cell>
          <cell r="BF38" t="str">
            <v/>
          </cell>
        </row>
        <row r="39">
          <cell r="B39" t="str">
            <v/>
          </cell>
          <cell r="C39" t="str">
            <v/>
          </cell>
          <cell r="D39" t="str">
            <v/>
          </cell>
          <cell r="I39" t="str">
            <v/>
          </cell>
          <cell r="N39" t="str">
            <v/>
          </cell>
          <cell r="S39" t="str">
            <v/>
          </cell>
          <cell r="X39" t="str">
            <v/>
          </cell>
          <cell r="AC39" t="str">
            <v/>
          </cell>
          <cell r="AH39" t="str">
            <v/>
          </cell>
          <cell r="AM39" t="str">
            <v/>
          </cell>
          <cell r="AR39" t="str">
            <v/>
          </cell>
          <cell r="AX39" t="str">
            <v/>
          </cell>
          <cell r="AY39" t="str">
            <v/>
          </cell>
          <cell r="AZ39" t="str">
            <v/>
          </cell>
          <cell r="BA39" t="str">
            <v/>
          </cell>
          <cell r="BB39" t="str">
            <v/>
          </cell>
          <cell r="BC39" t="str">
            <v/>
          </cell>
          <cell r="BD39" t="str">
            <v/>
          </cell>
          <cell r="BE39" t="str">
            <v/>
          </cell>
          <cell r="BF39" t="str">
            <v/>
          </cell>
        </row>
        <row r="40">
          <cell r="B40" t="str">
            <v/>
          </cell>
          <cell r="C40" t="str">
            <v/>
          </cell>
          <cell r="D40" t="str">
            <v/>
          </cell>
          <cell r="I40" t="str">
            <v/>
          </cell>
          <cell r="N40" t="str">
            <v/>
          </cell>
          <cell r="S40" t="str">
            <v/>
          </cell>
          <cell r="X40" t="str">
            <v/>
          </cell>
          <cell r="AC40" t="str">
            <v/>
          </cell>
          <cell r="AH40" t="str">
            <v/>
          </cell>
          <cell r="AM40" t="str">
            <v/>
          </cell>
          <cell r="AR40" t="str">
            <v/>
          </cell>
          <cell r="AX40" t="str">
            <v/>
          </cell>
          <cell r="AY40" t="str">
            <v/>
          </cell>
          <cell r="AZ40" t="str">
            <v/>
          </cell>
          <cell r="BA40" t="str">
            <v/>
          </cell>
          <cell r="BB40" t="str">
            <v/>
          </cell>
          <cell r="BC40" t="str">
            <v/>
          </cell>
          <cell r="BD40" t="str">
            <v/>
          </cell>
          <cell r="BE40" t="str">
            <v/>
          </cell>
          <cell r="BF40" t="str">
            <v/>
          </cell>
        </row>
        <row r="41">
          <cell r="B41" t="str">
            <v/>
          </cell>
          <cell r="C41" t="str">
            <v/>
          </cell>
          <cell r="D41" t="str">
            <v/>
          </cell>
          <cell r="I41" t="str">
            <v/>
          </cell>
          <cell r="N41" t="str">
            <v/>
          </cell>
          <cell r="S41" t="str">
            <v/>
          </cell>
          <cell r="X41" t="str">
            <v/>
          </cell>
          <cell r="AC41" t="str">
            <v/>
          </cell>
          <cell r="AH41" t="str">
            <v/>
          </cell>
          <cell r="AM41" t="str">
            <v/>
          </cell>
          <cell r="AR41" t="str">
            <v/>
          </cell>
          <cell r="AX41" t="str">
            <v/>
          </cell>
          <cell r="AY41" t="str">
            <v/>
          </cell>
          <cell r="AZ41" t="str">
            <v/>
          </cell>
          <cell r="BA41" t="str">
            <v/>
          </cell>
          <cell r="BB41" t="str">
            <v/>
          </cell>
          <cell r="BC41" t="str">
            <v/>
          </cell>
          <cell r="BD41" t="str">
            <v/>
          </cell>
          <cell r="BE41" t="str">
            <v/>
          </cell>
          <cell r="BF41" t="str">
            <v/>
          </cell>
        </row>
        <row r="42">
          <cell r="B42" t="str">
            <v/>
          </cell>
          <cell r="C42" t="str">
            <v/>
          </cell>
          <cell r="D42" t="str">
            <v/>
          </cell>
          <cell r="I42" t="str">
            <v/>
          </cell>
          <cell r="N42" t="str">
            <v/>
          </cell>
          <cell r="S42" t="str">
            <v/>
          </cell>
          <cell r="X42" t="str">
            <v/>
          </cell>
          <cell r="AC42" t="str">
            <v/>
          </cell>
          <cell r="AH42" t="str">
            <v/>
          </cell>
          <cell r="AM42" t="str">
            <v/>
          </cell>
          <cell r="AR42" t="str">
            <v/>
          </cell>
          <cell r="AX42" t="str">
            <v/>
          </cell>
          <cell r="AY42" t="str">
            <v/>
          </cell>
          <cell r="AZ42" t="str">
            <v/>
          </cell>
          <cell r="BA42" t="str">
            <v/>
          </cell>
          <cell r="BB42" t="str">
            <v/>
          </cell>
          <cell r="BC42" t="str">
            <v/>
          </cell>
          <cell r="BD42" t="str">
            <v/>
          </cell>
          <cell r="BE42" t="str">
            <v/>
          </cell>
          <cell r="BF42" t="str">
            <v/>
          </cell>
        </row>
        <row r="43">
          <cell r="B43" t="str">
            <v/>
          </cell>
          <cell r="C43" t="str">
            <v/>
          </cell>
          <cell r="D43" t="str">
            <v/>
          </cell>
          <cell r="I43" t="str">
            <v/>
          </cell>
          <cell r="N43" t="str">
            <v/>
          </cell>
          <cell r="S43" t="str">
            <v/>
          </cell>
          <cell r="X43" t="str">
            <v/>
          </cell>
          <cell r="AC43" t="str">
            <v/>
          </cell>
          <cell r="AH43" t="str">
            <v/>
          </cell>
          <cell r="AM43" t="str">
            <v/>
          </cell>
          <cell r="AR43" t="str">
            <v/>
          </cell>
          <cell r="AX43" t="str">
            <v/>
          </cell>
          <cell r="AY43" t="str">
            <v/>
          </cell>
          <cell r="AZ43" t="str">
            <v/>
          </cell>
          <cell r="BA43" t="str">
            <v/>
          </cell>
          <cell r="BB43" t="str">
            <v/>
          </cell>
          <cell r="BC43" t="str">
            <v/>
          </cell>
          <cell r="BD43" t="str">
            <v/>
          </cell>
          <cell r="BE43" t="str">
            <v/>
          </cell>
          <cell r="BF43" t="str">
            <v/>
          </cell>
        </row>
        <row r="44">
          <cell r="B44" t="str">
            <v/>
          </cell>
          <cell r="C44" t="str">
            <v/>
          </cell>
          <cell r="D44" t="str">
            <v/>
          </cell>
          <cell r="I44" t="str">
            <v/>
          </cell>
          <cell r="N44" t="str">
            <v/>
          </cell>
          <cell r="S44" t="str">
            <v/>
          </cell>
          <cell r="X44" t="str">
            <v/>
          </cell>
          <cell r="AC44" t="str">
            <v/>
          </cell>
          <cell r="AH44" t="str">
            <v/>
          </cell>
          <cell r="AM44" t="str">
            <v/>
          </cell>
          <cell r="AR44" t="str">
            <v/>
          </cell>
          <cell r="AX44" t="str">
            <v/>
          </cell>
          <cell r="AY44" t="str">
            <v/>
          </cell>
          <cell r="AZ44" t="str">
            <v/>
          </cell>
          <cell r="BA44" t="str">
            <v/>
          </cell>
          <cell r="BB44" t="str">
            <v/>
          </cell>
          <cell r="BC44" t="str">
            <v/>
          </cell>
          <cell r="BD44" t="str">
            <v/>
          </cell>
          <cell r="BE44" t="str">
            <v/>
          </cell>
          <cell r="BF44" t="str">
            <v/>
          </cell>
        </row>
        <row r="45">
          <cell r="B45" t="str">
            <v/>
          </cell>
          <cell r="C45" t="str">
            <v/>
          </cell>
          <cell r="D45" t="str">
            <v/>
          </cell>
          <cell r="I45" t="str">
            <v/>
          </cell>
          <cell r="N45" t="str">
            <v/>
          </cell>
          <cell r="S45" t="str">
            <v/>
          </cell>
          <cell r="X45" t="str">
            <v/>
          </cell>
          <cell r="AC45" t="str">
            <v/>
          </cell>
          <cell r="AH45" t="str">
            <v/>
          </cell>
          <cell r="AM45" t="str">
            <v/>
          </cell>
          <cell r="AR45" t="str">
            <v/>
          </cell>
          <cell r="AX45" t="str">
            <v/>
          </cell>
          <cell r="AY45" t="str">
            <v/>
          </cell>
          <cell r="AZ45" t="str">
            <v/>
          </cell>
          <cell r="BA45" t="str">
            <v/>
          </cell>
          <cell r="BB45" t="str">
            <v/>
          </cell>
          <cell r="BC45" t="str">
            <v/>
          </cell>
          <cell r="BD45" t="str">
            <v/>
          </cell>
          <cell r="BE45" t="str">
            <v/>
          </cell>
          <cell r="BF45" t="str">
            <v/>
          </cell>
        </row>
        <row r="46">
          <cell r="B46" t="str">
            <v/>
          </cell>
          <cell r="C46" t="str">
            <v/>
          </cell>
          <cell r="D46" t="str">
            <v/>
          </cell>
          <cell r="I46" t="str">
            <v/>
          </cell>
          <cell r="N46" t="str">
            <v/>
          </cell>
          <cell r="S46" t="str">
            <v/>
          </cell>
          <cell r="X46" t="str">
            <v/>
          </cell>
          <cell r="AC46" t="str">
            <v/>
          </cell>
          <cell r="AH46" t="str">
            <v/>
          </cell>
          <cell r="AM46" t="str">
            <v/>
          </cell>
          <cell r="AR46" t="str">
            <v/>
          </cell>
          <cell r="AX46" t="str">
            <v/>
          </cell>
          <cell r="AY46" t="str">
            <v/>
          </cell>
          <cell r="AZ46" t="str">
            <v/>
          </cell>
          <cell r="BA46" t="str">
            <v/>
          </cell>
          <cell r="BB46" t="str">
            <v/>
          </cell>
          <cell r="BC46" t="str">
            <v/>
          </cell>
          <cell r="BD46" t="str">
            <v/>
          </cell>
          <cell r="BE46" t="str">
            <v/>
          </cell>
          <cell r="BF46" t="str">
            <v/>
          </cell>
        </row>
        <row r="47">
          <cell r="B47" t="str">
            <v/>
          </cell>
          <cell r="C47" t="str">
            <v/>
          </cell>
          <cell r="D47" t="str">
            <v/>
          </cell>
          <cell r="I47" t="str">
            <v/>
          </cell>
          <cell r="N47" t="str">
            <v/>
          </cell>
          <cell r="S47" t="str">
            <v/>
          </cell>
          <cell r="X47" t="str">
            <v/>
          </cell>
          <cell r="AC47" t="str">
            <v/>
          </cell>
          <cell r="AH47" t="str">
            <v/>
          </cell>
          <cell r="AM47" t="str">
            <v/>
          </cell>
          <cell r="AR47" t="str">
            <v/>
          </cell>
          <cell r="AX47" t="str">
            <v/>
          </cell>
          <cell r="AY47" t="str">
            <v/>
          </cell>
          <cell r="AZ47" t="str">
            <v/>
          </cell>
          <cell r="BA47" t="str">
            <v/>
          </cell>
          <cell r="BB47" t="str">
            <v/>
          </cell>
          <cell r="BC47" t="str">
            <v/>
          </cell>
          <cell r="BD47" t="str">
            <v/>
          </cell>
          <cell r="BE47" t="str">
            <v/>
          </cell>
          <cell r="BF47" t="str">
            <v/>
          </cell>
        </row>
        <row r="48">
          <cell r="B48" t="str">
            <v/>
          </cell>
          <cell r="C48" t="str">
            <v/>
          </cell>
          <cell r="D48" t="str">
            <v/>
          </cell>
          <cell r="I48" t="str">
            <v/>
          </cell>
          <cell r="N48" t="str">
            <v/>
          </cell>
          <cell r="S48" t="str">
            <v/>
          </cell>
          <cell r="X48" t="str">
            <v/>
          </cell>
          <cell r="AC48" t="str">
            <v/>
          </cell>
          <cell r="AH48" t="str">
            <v/>
          </cell>
          <cell r="AM48" t="str">
            <v/>
          </cell>
          <cell r="AR48" t="str">
            <v/>
          </cell>
          <cell r="AX48" t="str">
            <v/>
          </cell>
          <cell r="AY48" t="str">
            <v/>
          </cell>
          <cell r="AZ48" t="str">
            <v/>
          </cell>
          <cell r="BA48" t="str">
            <v/>
          </cell>
          <cell r="BB48" t="str">
            <v/>
          </cell>
          <cell r="BC48" t="str">
            <v/>
          </cell>
          <cell r="BD48" t="str">
            <v/>
          </cell>
          <cell r="BE48" t="str">
            <v/>
          </cell>
          <cell r="BF48" t="str">
            <v/>
          </cell>
        </row>
        <row r="49">
          <cell r="B49" t="str">
            <v/>
          </cell>
          <cell r="C49" t="str">
            <v/>
          </cell>
          <cell r="D49" t="str">
            <v/>
          </cell>
          <cell r="I49" t="str">
            <v/>
          </cell>
          <cell r="N49" t="str">
            <v/>
          </cell>
          <cell r="S49" t="str">
            <v/>
          </cell>
          <cell r="X49" t="str">
            <v/>
          </cell>
          <cell r="AC49" t="str">
            <v/>
          </cell>
          <cell r="AH49" t="str">
            <v/>
          </cell>
          <cell r="AM49" t="str">
            <v/>
          </cell>
          <cell r="AR49" t="str">
            <v/>
          </cell>
          <cell r="AX49" t="str">
            <v/>
          </cell>
          <cell r="AY49" t="str">
            <v/>
          </cell>
          <cell r="AZ49" t="str">
            <v/>
          </cell>
          <cell r="BA49" t="str">
            <v/>
          </cell>
          <cell r="BB49" t="str">
            <v/>
          </cell>
          <cell r="BC49" t="str">
            <v/>
          </cell>
          <cell r="BD49" t="str">
            <v/>
          </cell>
          <cell r="BE49" t="str">
            <v/>
          </cell>
          <cell r="BF49" t="str">
            <v/>
          </cell>
        </row>
        <row r="50">
          <cell r="B50" t="str">
            <v/>
          </cell>
          <cell r="C50" t="str">
            <v/>
          </cell>
          <cell r="D50" t="str">
            <v/>
          </cell>
          <cell r="I50" t="str">
            <v/>
          </cell>
          <cell r="N50" t="str">
            <v/>
          </cell>
          <cell r="S50" t="str">
            <v/>
          </cell>
          <cell r="X50" t="str">
            <v/>
          </cell>
          <cell r="AC50" t="str">
            <v/>
          </cell>
          <cell r="AH50" t="str">
            <v/>
          </cell>
          <cell r="AM50" t="str">
            <v/>
          </cell>
          <cell r="AR50" t="str">
            <v/>
          </cell>
          <cell r="AX50" t="str">
            <v/>
          </cell>
          <cell r="AY50" t="str">
            <v/>
          </cell>
          <cell r="AZ50" t="str">
            <v/>
          </cell>
          <cell r="BA50" t="str">
            <v/>
          </cell>
          <cell r="BB50" t="str">
            <v/>
          </cell>
          <cell r="BC50" t="str">
            <v/>
          </cell>
          <cell r="BD50" t="str">
            <v/>
          </cell>
          <cell r="BE50" t="str">
            <v/>
          </cell>
          <cell r="BF50" t="str">
            <v/>
          </cell>
        </row>
        <row r="51">
          <cell r="B51" t="str">
            <v/>
          </cell>
          <cell r="C51" t="str">
            <v/>
          </cell>
          <cell r="D51" t="str">
            <v/>
          </cell>
          <cell r="I51" t="str">
            <v/>
          </cell>
          <cell r="N51" t="str">
            <v/>
          </cell>
          <cell r="S51" t="str">
            <v/>
          </cell>
          <cell r="X51" t="str">
            <v/>
          </cell>
          <cell r="AC51" t="str">
            <v/>
          </cell>
          <cell r="AH51" t="str">
            <v/>
          </cell>
          <cell r="AM51" t="str">
            <v/>
          </cell>
          <cell r="AR51" t="str">
            <v/>
          </cell>
          <cell r="AX51" t="str">
            <v/>
          </cell>
          <cell r="AY51" t="str">
            <v/>
          </cell>
          <cell r="AZ51" t="str">
            <v/>
          </cell>
          <cell r="BA51" t="str">
            <v/>
          </cell>
          <cell r="BB51" t="str">
            <v/>
          </cell>
          <cell r="BC51" t="str">
            <v/>
          </cell>
          <cell r="BD51" t="str">
            <v/>
          </cell>
          <cell r="BE51" t="str">
            <v/>
          </cell>
          <cell r="BF51" t="str">
            <v/>
          </cell>
        </row>
        <row r="52">
          <cell r="B52" t="str">
            <v/>
          </cell>
          <cell r="C52" t="str">
            <v/>
          </cell>
          <cell r="D52" t="str">
            <v/>
          </cell>
          <cell r="I52" t="str">
            <v/>
          </cell>
          <cell r="N52" t="str">
            <v/>
          </cell>
          <cell r="S52" t="str">
            <v/>
          </cell>
          <cell r="X52" t="str">
            <v/>
          </cell>
          <cell r="AC52" t="str">
            <v/>
          </cell>
          <cell r="AH52" t="str">
            <v/>
          </cell>
          <cell r="AM52" t="str">
            <v/>
          </cell>
          <cell r="AR52" t="str">
            <v/>
          </cell>
          <cell r="AX52" t="str">
            <v/>
          </cell>
          <cell r="AY52" t="str">
            <v/>
          </cell>
          <cell r="AZ52" t="str">
            <v/>
          </cell>
          <cell r="BA52" t="str">
            <v/>
          </cell>
          <cell r="BB52" t="str">
            <v/>
          </cell>
          <cell r="BC52" t="str">
            <v/>
          </cell>
          <cell r="BD52" t="str">
            <v/>
          </cell>
          <cell r="BE52" t="str">
            <v/>
          </cell>
          <cell r="BF52" t="str">
            <v/>
          </cell>
        </row>
        <row r="53">
          <cell r="B53" t="str">
            <v/>
          </cell>
          <cell r="C53" t="str">
            <v/>
          </cell>
          <cell r="D53" t="str">
            <v/>
          </cell>
          <cell r="I53" t="str">
            <v/>
          </cell>
          <cell r="N53" t="str">
            <v/>
          </cell>
          <cell r="S53" t="str">
            <v/>
          </cell>
          <cell r="X53" t="str">
            <v/>
          </cell>
          <cell r="AC53" t="str">
            <v/>
          </cell>
          <cell r="AH53" t="str">
            <v/>
          </cell>
          <cell r="AM53" t="str">
            <v/>
          </cell>
          <cell r="AR53" t="str">
            <v/>
          </cell>
          <cell r="AX53" t="str">
            <v/>
          </cell>
          <cell r="AY53" t="str">
            <v/>
          </cell>
          <cell r="AZ53" t="str">
            <v/>
          </cell>
          <cell r="BA53" t="str">
            <v/>
          </cell>
          <cell r="BB53" t="str">
            <v/>
          </cell>
          <cell r="BC53" t="str">
            <v/>
          </cell>
          <cell r="BD53" t="str">
            <v/>
          </cell>
          <cell r="BE53" t="str">
            <v/>
          </cell>
          <cell r="BF53" t="str">
            <v/>
          </cell>
        </row>
        <row r="54">
          <cell r="B54" t="str">
            <v/>
          </cell>
          <cell r="C54" t="str">
            <v/>
          </cell>
          <cell r="D54" t="str">
            <v/>
          </cell>
          <cell r="I54" t="str">
            <v/>
          </cell>
          <cell r="N54" t="str">
            <v/>
          </cell>
          <cell r="S54" t="str">
            <v/>
          </cell>
          <cell r="X54" t="str">
            <v/>
          </cell>
          <cell r="AC54" t="str">
            <v/>
          </cell>
          <cell r="AH54" t="str">
            <v/>
          </cell>
          <cell r="AM54" t="str">
            <v/>
          </cell>
          <cell r="AR54" t="str">
            <v/>
          </cell>
          <cell r="AX54" t="str">
            <v/>
          </cell>
          <cell r="AY54" t="str">
            <v/>
          </cell>
          <cell r="AZ54" t="str">
            <v/>
          </cell>
          <cell r="BA54" t="str">
            <v/>
          </cell>
          <cell r="BB54" t="str">
            <v/>
          </cell>
          <cell r="BC54" t="str">
            <v/>
          </cell>
          <cell r="BD54" t="str">
            <v/>
          </cell>
          <cell r="BE54" t="str">
            <v/>
          </cell>
          <cell r="BF54" t="str">
            <v/>
          </cell>
        </row>
        <row r="55">
          <cell r="B55" t="str">
            <v/>
          </cell>
          <cell r="C55" t="str">
            <v/>
          </cell>
          <cell r="D55" t="str">
            <v/>
          </cell>
          <cell r="I55" t="str">
            <v/>
          </cell>
          <cell r="N55" t="str">
            <v/>
          </cell>
          <cell r="S55" t="str">
            <v/>
          </cell>
          <cell r="X55" t="str">
            <v/>
          </cell>
          <cell r="AC55" t="str">
            <v/>
          </cell>
          <cell r="AH55" t="str">
            <v/>
          </cell>
          <cell r="AM55" t="str">
            <v/>
          </cell>
          <cell r="AR55" t="str">
            <v/>
          </cell>
          <cell r="AX55" t="str">
            <v/>
          </cell>
          <cell r="AY55" t="str">
            <v/>
          </cell>
          <cell r="AZ55" t="str">
            <v/>
          </cell>
          <cell r="BA55" t="str">
            <v/>
          </cell>
          <cell r="BB55" t="str">
            <v/>
          </cell>
          <cell r="BC55" t="str">
            <v/>
          </cell>
          <cell r="BD55" t="str">
            <v/>
          </cell>
          <cell r="BE55" t="str">
            <v/>
          </cell>
          <cell r="BF55" t="str">
            <v/>
          </cell>
        </row>
        <row r="56">
          <cell r="B56" t="str">
            <v/>
          </cell>
          <cell r="C56" t="str">
            <v/>
          </cell>
          <cell r="D56" t="str">
            <v/>
          </cell>
          <cell r="I56" t="str">
            <v/>
          </cell>
          <cell r="N56" t="str">
            <v/>
          </cell>
          <cell r="S56" t="str">
            <v/>
          </cell>
          <cell r="X56" t="str">
            <v/>
          </cell>
          <cell r="AC56" t="str">
            <v/>
          </cell>
          <cell r="AH56" t="str">
            <v/>
          </cell>
          <cell r="AM56" t="str">
            <v/>
          </cell>
          <cell r="AR56" t="str">
            <v/>
          </cell>
          <cell r="AX56" t="str">
            <v/>
          </cell>
          <cell r="AY56" t="str">
            <v/>
          </cell>
          <cell r="AZ56" t="str">
            <v/>
          </cell>
          <cell r="BA56" t="str">
            <v/>
          </cell>
          <cell r="BB56" t="str">
            <v/>
          </cell>
          <cell r="BC56" t="str">
            <v/>
          </cell>
          <cell r="BD56" t="str">
            <v/>
          </cell>
          <cell r="BE56" t="str">
            <v/>
          </cell>
          <cell r="BF56" t="str">
            <v/>
          </cell>
        </row>
        <row r="57">
          <cell r="B57" t="str">
            <v/>
          </cell>
          <cell r="C57" t="str">
            <v/>
          </cell>
          <cell r="D57" t="str">
            <v/>
          </cell>
          <cell r="I57" t="str">
            <v/>
          </cell>
          <cell r="N57" t="str">
            <v/>
          </cell>
          <cell r="S57" t="str">
            <v/>
          </cell>
          <cell r="X57" t="str">
            <v/>
          </cell>
          <cell r="AC57" t="str">
            <v/>
          </cell>
          <cell r="AH57" t="str">
            <v/>
          </cell>
          <cell r="AM57" t="str">
            <v/>
          </cell>
          <cell r="AR57" t="str">
            <v/>
          </cell>
          <cell r="AX57" t="str">
            <v/>
          </cell>
          <cell r="AY57" t="str">
            <v/>
          </cell>
          <cell r="AZ57" t="str">
            <v/>
          </cell>
          <cell r="BA57" t="str">
            <v/>
          </cell>
          <cell r="BB57" t="str">
            <v/>
          </cell>
          <cell r="BC57" t="str">
            <v/>
          </cell>
          <cell r="BD57" t="str">
            <v/>
          </cell>
          <cell r="BE57" t="str">
            <v/>
          </cell>
          <cell r="BF57" t="str">
            <v/>
          </cell>
        </row>
        <row r="58">
          <cell r="B58" t="str">
            <v/>
          </cell>
          <cell r="C58" t="str">
            <v/>
          </cell>
          <cell r="D58" t="str">
            <v/>
          </cell>
          <cell r="I58" t="str">
            <v/>
          </cell>
          <cell r="N58" t="str">
            <v/>
          </cell>
          <cell r="S58" t="str">
            <v/>
          </cell>
          <cell r="X58" t="str">
            <v/>
          </cell>
          <cell r="AC58" t="str">
            <v/>
          </cell>
          <cell r="AH58" t="str">
            <v/>
          </cell>
          <cell r="AM58" t="str">
            <v/>
          </cell>
          <cell r="AR58" t="str">
            <v/>
          </cell>
          <cell r="AX58" t="str">
            <v/>
          </cell>
          <cell r="AY58" t="str">
            <v/>
          </cell>
          <cell r="AZ58" t="str">
            <v/>
          </cell>
          <cell r="BA58" t="str">
            <v/>
          </cell>
          <cell r="BB58" t="str">
            <v/>
          </cell>
          <cell r="BC58" t="str">
            <v/>
          </cell>
          <cell r="BD58" t="str">
            <v/>
          </cell>
          <cell r="BE58" t="str">
            <v/>
          </cell>
          <cell r="BF58" t="str">
            <v/>
          </cell>
        </row>
        <row r="59">
          <cell r="B59" t="str">
            <v/>
          </cell>
          <cell r="C59" t="str">
            <v/>
          </cell>
          <cell r="D59" t="str">
            <v/>
          </cell>
          <cell r="I59" t="str">
            <v/>
          </cell>
          <cell r="N59" t="str">
            <v/>
          </cell>
          <cell r="S59" t="str">
            <v/>
          </cell>
          <cell r="X59" t="str">
            <v/>
          </cell>
          <cell r="AC59" t="str">
            <v/>
          </cell>
          <cell r="AH59" t="str">
            <v/>
          </cell>
          <cell r="AM59" t="str">
            <v/>
          </cell>
          <cell r="AR59" t="str">
            <v/>
          </cell>
          <cell r="AX59" t="str">
            <v/>
          </cell>
          <cell r="AY59" t="str">
            <v/>
          </cell>
          <cell r="AZ59" t="str">
            <v/>
          </cell>
          <cell r="BA59" t="str">
            <v/>
          </cell>
          <cell r="BB59" t="str">
            <v/>
          </cell>
          <cell r="BC59" t="str">
            <v/>
          </cell>
          <cell r="BD59" t="str">
            <v/>
          </cell>
          <cell r="BE59" t="str">
            <v/>
          </cell>
          <cell r="BF59" t="str">
            <v/>
          </cell>
        </row>
        <row r="60">
          <cell r="B60" t="str">
            <v/>
          </cell>
          <cell r="C60" t="str">
            <v/>
          </cell>
          <cell r="D60" t="str">
            <v/>
          </cell>
          <cell r="I60" t="str">
            <v/>
          </cell>
          <cell r="N60" t="str">
            <v/>
          </cell>
          <cell r="S60" t="str">
            <v/>
          </cell>
          <cell r="X60" t="str">
            <v/>
          </cell>
          <cell r="AC60" t="str">
            <v/>
          </cell>
          <cell r="AH60" t="str">
            <v/>
          </cell>
          <cell r="AM60" t="str">
            <v/>
          </cell>
          <cell r="AR60" t="str">
            <v/>
          </cell>
          <cell r="AX60" t="str">
            <v/>
          </cell>
          <cell r="AY60" t="str">
            <v/>
          </cell>
          <cell r="AZ60" t="str">
            <v/>
          </cell>
          <cell r="BA60" t="str">
            <v/>
          </cell>
          <cell r="BB60" t="str">
            <v/>
          </cell>
          <cell r="BC60" t="str">
            <v/>
          </cell>
          <cell r="BD60" t="str">
            <v/>
          </cell>
          <cell r="BE60" t="str">
            <v/>
          </cell>
          <cell r="BF60" t="str">
            <v/>
          </cell>
        </row>
        <row r="61">
          <cell r="B61" t="str">
            <v/>
          </cell>
          <cell r="C61" t="str">
            <v/>
          </cell>
          <cell r="D61" t="str">
            <v/>
          </cell>
          <cell r="I61" t="str">
            <v/>
          </cell>
          <cell r="N61" t="str">
            <v/>
          </cell>
          <cell r="S61" t="str">
            <v/>
          </cell>
          <cell r="X61" t="str">
            <v/>
          </cell>
          <cell r="AC61" t="str">
            <v/>
          </cell>
          <cell r="AH61" t="str">
            <v/>
          </cell>
          <cell r="AM61" t="str">
            <v/>
          </cell>
          <cell r="AR61" t="str">
            <v/>
          </cell>
          <cell r="AX61" t="str">
            <v/>
          </cell>
          <cell r="AY61" t="str">
            <v/>
          </cell>
          <cell r="AZ61" t="str">
            <v/>
          </cell>
          <cell r="BA61" t="str">
            <v/>
          </cell>
          <cell r="BB61" t="str">
            <v/>
          </cell>
          <cell r="BC61" t="str">
            <v/>
          </cell>
          <cell r="BD61" t="str">
            <v/>
          </cell>
          <cell r="BE61" t="str">
            <v/>
          </cell>
          <cell r="BF61" t="str">
            <v/>
          </cell>
        </row>
        <row r="62">
          <cell r="B62" t="str">
            <v/>
          </cell>
          <cell r="C62" t="str">
            <v/>
          </cell>
          <cell r="D62" t="str">
            <v/>
          </cell>
          <cell r="I62" t="str">
            <v/>
          </cell>
          <cell r="N62" t="str">
            <v/>
          </cell>
          <cell r="S62" t="str">
            <v/>
          </cell>
          <cell r="X62" t="str">
            <v/>
          </cell>
          <cell r="AC62" t="str">
            <v/>
          </cell>
          <cell r="AH62" t="str">
            <v/>
          </cell>
          <cell r="AM62" t="str">
            <v/>
          </cell>
          <cell r="AR62" t="str">
            <v/>
          </cell>
          <cell r="AX62" t="str">
            <v/>
          </cell>
          <cell r="AY62" t="str">
            <v/>
          </cell>
          <cell r="AZ62" t="str">
            <v/>
          </cell>
          <cell r="BA62" t="str">
            <v/>
          </cell>
          <cell r="BB62" t="str">
            <v/>
          </cell>
          <cell r="BC62" t="str">
            <v/>
          </cell>
          <cell r="BD62" t="str">
            <v/>
          </cell>
          <cell r="BE62" t="str">
            <v/>
          </cell>
          <cell r="BF62" t="str">
            <v/>
          </cell>
        </row>
        <row r="63">
          <cell r="B63" t="str">
            <v/>
          </cell>
          <cell r="C63" t="str">
            <v/>
          </cell>
          <cell r="D63" t="str">
            <v/>
          </cell>
          <cell r="I63" t="str">
            <v/>
          </cell>
          <cell r="N63" t="str">
            <v/>
          </cell>
          <cell r="S63" t="str">
            <v/>
          </cell>
          <cell r="X63" t="str">
            <v/>
          </cell>
          <cell r="AC63" t="str">
            <v/>
          </cell>
          <cell r="AH63" t="str">
            <v/>
          </cell>
          <cell r="AM63" t="str">
            <v/>
          </cell>
          <cell r="AR63" t="str">
            <v/>
          </cell>
          <cell r="AX63" t="str">
            <v/>
          </cell>
          <cell r="AY63" t="str">
            <v/>
          </cell>
          <cell r="AZ63" t="str">
            <v/>
          </cell>
          <cell r="BA63" t="str">
            <v/>
          </cell>
          <cell r="BB63" t="str">
            <v/>
          </cell>
          <cell r="BC63" t="str">
            <v/>
          </cell>
          <cell r="BD63" t="str">
            <v/>
          </cell>
          <cell r="BE63" t="str">
            <v/>
          </cell>
          <cell r="BF63" t="str">
            <v/>
          </cell>
        </row>
        <row r="64">
          <cell r="B64" t="str">
            <v/>
          </cell>
          <cell r="C64" t="str">
            <v/>
          </cell>
          <cell r="D64" t="str">
            <v/>
          </cell>
          <cell r="I64" t="str">
            <v/>
          </cell>
          <cell r="N64" t="str">
            <v/>
          </cell>
          <cell r="S64" t="str">
            <v/>
          </cell>
          <cell r="X64" t="str">
            <v/>
          </cell>
          <cell r="AC64" t="str">
            <v/>
          </cell>
          <cell r="AH64" t="str">
            <v/>
          </cell>
          <cell r="AM64" t="str">
            <v/>
          </cell>
          <cell r="AR64" t="str">
            <v/>
          </cell>
          <cell r="AX64" t="str">
            <v/>
          </cell>
          <cell r="AY64" t="str">
            <v/>
          </cell>
          <cell r="AZ64" t="str">
            <v/>
          </cell>
          <cell r="BA64" t="str">
            <v/>
          </cell>
          <cell r="BB64" t="str">
            <v/>
          </cell>
          <cell r="BC64" t="str">
            <v/>
          </cell>
          <cell r="BD64" t="str">
            <v/>
          </cell>
          <cell r="BE64" t="str">
            <v/>
          </cell>
          <cell r="BF64" t="str">
            <v/>
          </cell>
        </row>
        <row r="65">
          <cell r="B65" t="str">
            <v/>
          </cell>
          <cell r="C65" t="str">
            <v/>
          </cell>
          <cell r="D65" t="str">
            <v/>
          </cell>
          <cell r="I65" t="str">
            <v/>
          </cell>
          <cell r="N65" t="str">
            <v/>
          </cell>
          <cell r="S65" t="str">
            <v/>
          </cell>
          <cell r="X65" t="str">
            <v/>
          </cell>
          <cell r="AC65" t="str">
            <v/>
          </cell>
          <cell r="AH65" t="str">
            <v/>
          </cell>
          <cell r="AM65" t="str">
            <v/>
          </cell>
          <cell r="AR65" t="str">
            <v/>
          </cell>
          <cell r="AX65" t="str">
            <v/>
          </cell>
          <cell r="AY65" t="str">
            <v/>
          </cell>
          <cell r="AZ65" t="str">
            <v/>
          </cell>
          <cell r="BA65" t="str">
            <v/>
          </cell>
          <cell r="BB65" t="str">
            <v/>
          </cell>
          <cell r="BC65" t="str">
            <v/>
          </cell>
          <cell r="BD65" t="str">
            <v/>
          </cell>
          <cell r="BE65" t="str">
            <v/>
          </cell>
          <cell r="BF65" t="str">
            <v/>
          </cell>
        </row>
        <row r="66">
          <cell r="B66" t="str">
            <v/>
          </cell>
          <cell r="C66" t="str">
            <v/>
          </cell>
          <cell r="D66" t="str">
            <v/>
          </cell>
          <cell r="I66" t="str">
            <v/>
          </cell>
          <cell r="N66" t="str">
            <v/>
          </cell>
          <cell r="S66" t="str">
            <v/>
          </cell>
          <cell r="X66" t="str">
            <v/>
          </cell>
          <cell r="AC66" t="str">
            <v/>
          </cell>
          <cell r="AH66" t="str">
            <v/>
          </cell>
          <cell r="AM66" t="str">
            <v/>
          </cell>
          <cell r="AR66" t="str">
            <v/>
          </cell>
          <cell r="AX66" t="str">
            <v/>
          </cell>
          <cell r="AY66" t="str">
            <v/>
          </cell>
          <cell r="AZ66" t="str">
            <v/>
          </cell>
          <cell r="BA66" t="str">
            <v/>
          </cell>
          <cell r="BB66" t="str">
            <v/>
          </cell>
          <cell r="BC66" t="str">
            <v/>
          </cell>
          <cell r="BD66" t="str">
            <v/>
          </cell>
          <cell r="BE66" t="str">
            <v/>
          </cell>
          <cell r="BF66" t="str">
            <v/>
          </cell>
        </row>
        <row r="67">
          <cell r="B67" t="str">
            <v/>
          </cell>
          <cell r="C67" t="str">
            <v/>
          </cell>
          <cell r="D67" t="str">
            <v/>
          </cell>
          <cell r="I67" t="str">
            <v/>
          </cell>
          <cell r="N67" t="str">
            <v/>
          </cell>
          <cell r="S67" t="str">
            <v/>
          </cell>
          <cell r="X67" t="str">
            <v/>
          </cell>
          <cell r="AC67" t="str">
            <v/>
          </cell>
          <cell r="AH67" t="str">
            <v/>
          </cell>
          <cell r="AM67" t="str">
            <v/>
          </cell>
          <cell r="AR67" t="str">
            <v/>
          </cell>
          <cell r="AX67" t="str">
            <v/>
          </cell>
          <cell r="AY67" t="str">
            <v/>
          </cell>
          <cell r="AZ67" t="str">
            <v/>
          </cell>
          <cell r="BA67" t="str">
            <v/>
          </cell>
          <cell r="BB67" t="str">
            <v/>
          </cell>
          <cell r="BC67" t="str">
            <v/>
          </cell>
          <cell r="BD67" t="str">
            <v/>
          </cell>
          <cell r="BE67" t="str">
            <v/>
          </cell>
          <cell r="BF67" t="str">
            <v/>
          </cell>
        </row>
        <row r="68">
          <cell r="B68" t="str">
            <v/>
          </cell>
          <cell r="C68" t="str">
            <v/>
          </cell>
          <cell r="D68" t="str">
            <v/>
          </cell>
          <cell r="I68" t="str">
            <v/>
          </cell>
          <cell r="N68" t="str">
            <v/>
          </cell>
          <cell r="S68" t="str">
            <v/>
          </cell>
          <cell r="X68" t="str">
            <v/>
          </cell>
          <cell r="AC68" t="str">
            <v/>
          </cell>
          <cell r="AH68" t="str">
            <v/>
          </cell>
          <cell r="AM68" t="str">
            <v/>
          </cell>
          <cell r="AR68" t="str">
            <v/>
          </cell>
          <cell r="AX68" t="str">
            <v/>
          </cell>
          <cell r="AY68" t="str">
            <v/>
          </cell>
          <cell r="AZ68" t="str">
            <v/>
          </cell>
          <cell r="BA68" t="str">
            <v/>
          </cell>
          <cell r="BB68" t="str">
            <v/>
          </cell>
          <cell r="BC68" t="str">
            <v/>
          </cell>
          <cell r="BD68" t="str">
            <v/>
          </cell>
          <cell r="BE68" t="str">
            <v/>
          </cell>
          <cell r="BF68" t="str">
            <v/>
          </cell>
        </row>
        <row r="69">
          <cell r="B69" t="str">
            <v/>
          </cell>
          <cell r="C69" t="str">
            <v/>
          </cell>
          <cell r="D69" t="str">
            <v/>
          </cell>
          <cell r="I69" t="str">
            <v/>
          </cell>
          <cell r="N69" t="str">
            <v/>
          </cell>
          <cell r="S69" t="str">
            <v/>
          </cell>
          <cell r="X69" t="str">
            <v/>
          </cell>
          <cell r="AC69" t="str">
            <v/>
          </cell>
          <cell r="AH69" t="str">
            <v/>
          </cell>
          <cell r="AM69" t="str">
            <v/>
          </cell>
          <cell r="AR69" t="str">
            <v/>
          </cell>
          <cell r="AX69" t="str">
            <v/>
          </cell>
          <cell r="AY69" t="str">
            <v/>
          </cell>
          <cell r="AZ69" t="str">
            <v/>
          </cell>
          <cell r="BA69" t="str">
            <v/>
          </cell>
          <cell r="BB69" t="str">
            <v/>
          </cell>
          <cell r="BC69" t="str">
            <v/>
          </cell>
          <cell r="BD69" t="str">
            <v/>
          </cell>
          <cell r="BE69" t="str">
            <v/>
          </cell>
          <cell r="BF69" t="str">
            <v/>
          </cell>
        </row>
        <row r="70">
          <cell r="B70" t="str">
            <v/>
          </cell>
          <cell r="C70" t="str">
            <v/>
          </cell>
          <cell r="D70" t="str">
            <v/>
          </cell>
          <cell r="I70" t="str">
            <v/>
          </cell>
          <cell r="N70" t="str">
            <v/>
          </cell>
          <cell r="S70" t="str">
            <v/>
          </cell>
          <cell r="X70" t="str">
            <v/>
          </cell>
          <cell r="AC70" t="str">
            <v/>
          </cell>
          <cell r="AH70" t="str">
            <v/>
          </cell>
          <cell r="AM70" t="str">
            <v/>
          </cell>
          <cell r="AR70" t="str">
            <v/>
          </cell>
          <cell r="AX70" t="str">
            <v/>
          </cell>
          <cell r="AY70" t="str">
            <v/>
          </cell>
          <cell r="AZ70" t="str">
            <v/>
          </cell>
          <cell r="BA70" t="str">
            <v/>
          </cell>
          <cell r="BB70" t="str">
            <v/>
          </cell>
          <cell r="BC70" t="str">
            <v/>
          </cell>
          <cell r="BD70" t="str">
            <v/>
          </cell>
          <cell r="BE70" t="str">
            <v/>
          </cell>
          <cell r="BF70" t="str">
            <v/>
          </cell>
        </row>
        <row r="71">
          <cell r="B71" t="str">
            <v/>
          </cell>
          <cell r="C71" t="str">
            <v/>
          </cell>
          <cell r="D71" t="str">
            <v/>
          </cell>
          <cell r="I71" t="str">
            <v/>
          </cell>
          <cell r="N71" t="str">
            <v/>
          </cell>
          <cell r="S71" t="str">
            <v/>
          </cell>
          <cell r="X71" t="str">
            <v/>
          </cell>
          <cell r="AC71" t="str">
            <v/>
          </cell>
          <cell r="AH71" t="str">
            <v/>
          </cell>
          <cell r="AM71" t="str">
            <v/>
          </cell>
          <cell r="AR71" t="str">
            <v/>
          </cell>
          <cell r="AX71" t="str">
            <v/>
          </cell>
          <cell r="AY71" t="str">
            <v/>
          </cell>
          <cell r="AZ71" t="str">
            <v/>
          </cell>
          <cell r="BA71" t="str">
            <v/>
          </cell>
          <cell r="BB71" t="str">
            <v/>
          </cell>
          <cell r="BC71" t="str">
            <v/>
          </cell>
          <cell r="BD71" t="str">
            <v/>
          </cell>
          <cell r="BE71" t="str">
            <v/>
          </cell>
          <cell r="BF71" t="str">
            <v/>
          </cell>
        </row>
        <row r="72">
          <cell r="B72" t="str">
            <v/>
          </cell>
          <cell r="C72" t="str">
            <v/>
          </cell>
          <cell r="D72" t="str">
            <v/>
          </cell>
          <cell r="I72" t="str">
            <v/>
          </cell>
          <cell r="N72" t="str">
            <v/>
          </cell>
          <cell r="S72" t="str">
            <v/>
          </cell>
          <cell r="X72" t="str">
            <v/>
          </cell>
          <cell r="AC72" t="str">
            <v/>
          </cell>
          <cell r="AH72" t="str">
            <v/>
          </cell>
          <cell r="AM72" t="str">
            <v/>
          </cell>
          <cell r="AR72" t="str">
            <v/>
          </cell>
          <cell r="AX72" t="str">
            <v/>
          </cell>
          <cell r="AY72" t="str">
            <v/>
          </cell>
          <cell r="AZ72" t="str">
            <v/>
          </cell>
          <cell r="BA72" t="str">
            <v/>
          </cell>
          <cell r="BB72" t="str">
            <v/>
          </cell>
          <cell r="BC72" t="str">
            <v/>
          </cell>
          <cell r="BD72" t="str">
            <v/>
          </cell>
          <cell r="BE72" t="str">
            <v/>
          </cell>
          <cell r="BF72" t="str">
            <v/>
          </cell>
        </row>
        <row r="73">
          <cell r="B73" t="str">
            <v/>
          </cell>
          <cell r="C73" t="str">
            <v/>
          </cell>
          <cell r="D73" t="str">
            <v/>
          </cell>
          <cell r="I73" t="str">
            <v/>
          </cell>
          <cell r="N73" t="str">
            <v/>
          </cell>
          <cell r="S73" t="str">
            <v/>
          </cell>
          <cell r="X73" t="str">
            <v/>
          </cell>
          <cell r="AC73" t="str">
            <v/>
          </cell>
          <cell r="AH73" t="str">
            <v/>
          </cell>
          <cell r="AM73" t="str">
            <v/>
          </cell>
          <cell r="AR73" t="str">
            <v/>
          </cell>
          <cell r="AX73" t="str">
            <v/>
          </cell>
          <cell r="AY73" t="str">
            <v/>
          </cell>
          <cell r="AZ73" t="str">
            <v/>
          </cell>
          <cell r="BA73" t="str">
            <v/>
          </cell>
          <cell r="BB73" t="str">
            <v/>
          </cell>
          <cell r="BC73" t="str">
            <v/>
          </cell>
          <cell r="BD73" t="str">
            <v/>
          </cell>
          <cell r="BE73" t="str">
            <v/>
          </cell>
          <cell r="BF73" t="str">
            <v/>
          </cell>
        </row>
        <row r="74">
          <cell r="B74" t="str">
            <v/>
          </cell>
          <cell r="C74" t="str">
            <v/>
          </cell>
          <cell r="D74" t="str">
            <v/>
          </cell>
          <cell r="I74" t="str">
            <v/>
          </cell>
          <cell r="N74" t="str">
            <v/>
          </cell>
          <cell r="S74" t="str">
            <v/>
          </cell>
          <cell r="X74" t="str">
            <v/>
          </cell>
          <cell r="AC74" t="str">
            <v/>
          </cell>
          <cell r="AH74" t="str">
            <v/>
          </cell>
          <cell r="AM74" t="str">
            <v/>
          </cell>
          <cell r="AR74" t="str">
            <v/>
          </cell>
          <cell r="AX74" t="str">
            <v/>
          </cell>
          <cell r="AY74" t="str">
            <v/>
          </cell>
          <cell r="AZ74" t="str">
            <v/>
          </cell>
          <cell r="BA74" t="str">
            <v/>
          </cell>
          <cell r="BB74" t="str">
            <v/>
          </cell>
          <cell r="BC74" t="str">
            <v/>
          </cell>
          <cell r="BD74" t="str">
            <v/>
          </cell>
          <cell r="BE74" t="str">
            <v/>
          </cell>
          <cell r="BF74" t="str">
            <v/>
          </cell>
        </row>
        <row r="75">
          <cell r="B75" t="str">
            <v/>
          </cell>
          <cell r="C75" t="str">
            <v/>
          </cell>
          <cell r="D75" t="str">
            <v/>
          </cell>
          <cell r="I75" t="str">
            <v/>
          </cell>
          <cell r="N75" t="str">
            <v/>
          </cell>
          <cell r="S75" t="str">
            <v/>
          </cell>
          <cell r="X75" t="str">
            <v/>
          </cell>
          <cell r="AC75" t="str">
            <v/>
          </cell>
          <cell r="AH75" t="str">
            <v/>
          </cell>
          <cell r="AM75" t="str">
            <v/>
          </cell>
          <cell r="AR75" t="str">
            <v/>
          </cell>
          <cell r="AX75" t="str">
            <v/>
          </cell>
          <cell r="AY75" t="str">
            <v/>
          </cell>
          <cell r="AZ75" t="str">
            <v/>
          </cell>
          <cell r="BA75" t="str">
            <v/>
          </cell>
          <cell r="BB75" t="str">
            <v/>
          </cell>
          <cell r="BC75" t="str">
            <v/>
          </cell>
          <cell r="BD75" t="str">
            <v/>
          </cell>
          <cell r="BE75" t="str">
            <v/>
          </cell>
          <cell r="BF75" t="str">
            <v/>
          </cell>
        </row>
        <row r="76">
          <cell r="B76" t="str">
            <v/>
          </cell>
          <cell r="C76" t="str">
            <v/>
          </cell>
          <cell r="D76" t="str">
            <v/>
          </cell>
          <cell r="I76" t="str">
            <v/>
          </cell>
          <cell r="N76" t="str">
            <v/>
          </cell>
          <cell r="S76" t="str">
            <v/>
          </cell>
          <cell r="X76" t="str">
            <v/>
          </cell>
          <cell r="AC76" t="str">
            <v/>
          </cell>
          <cell r="AH76" t="str">
            <v/>
          </cell>
          <cell r="AM76" t="str">
            <v/>
          </cell>
          <cell r="AR76" t="str">
            <v/>
          </cell>
          <cell r="AX76" t="str">
            <v/>
          </cell>
          <cell r="AY76" t="str">
            <v/>
          </cell>
          <cell r="AZ76" t="str">
            <v/>
          </cell>
          <cell r="BA76" t="str">
            <v/>
          </cell>
          <cell r="BB76" t="str">
            <v/>
          </cell>
          <cell r="BC76" t="str">
            <v/>
          </cell>
          <cell r="BD76" t="str">
            <v/>
          </cell>
          <cell r="BE76" t="str">
            <v/>
          </cell>
          <cell r="BF76" t="str">
            <v/>
          </cell>
        </row>
        <row r="77">
          <cell r="B77" t="str">
            <v/>
          </cell>
          <cell r="C77" t="str">
            <v/>
          </cell>
          <cell r="D77" t="str">
            <v/>
          </cell>
          <cell r="I77" t="str">
            <v/>
          </cell>
          <cell r="N77" t="str">
            <v/>
          </cell>
          <cell r="S77" t="str">
            <v/>
          </cell>
          <cell r="X77" t="str">
            <v/>
          </cell>
          <cell r="AC77" t="str">
            <v/>
          </cell>
          <cell r="AH77" t="str">
            <v/>
          </cell>
          <cell r="AM77" t="str">
            <v/>
          </cell>
          <cell r="AR77" t="str">
            <v/>
          </cell>
          <cell r="AX77" t="str">
            <v/>
          </cell>
          <cell r="AY77" t="str">
            <v/>
          </cell>
          <cell r="AZ77" t="str">
            <v/>
          </cell>
          <cell r="BA77" t="str">
            <v/>
          </cell>
          <cell r="BB77" t="str">
            <v/>
          </cell>
          <cell r="BC77" t="str">
            <v/>
          </cell>
          <cell r="BD77" t="str">
            <v/>
          </cell>
          <cell r="BE77" t="str">
            <v/>
          </cell>
          <cell r="BF77" t="str">
            <v/>
          </cell>
        </row>
        <row r="78">
          <cell r="B78" t="str">
            <v/>
          </cell>
          <cell r="C78" t="str">
            <v/>
          </cell>
          <cell r="D78" t="str">
            <v/>
          </cell>
          <cell r="I78" t="str">
            <v/>
          </cell>
          <cell r="N78" t="str">
            <v/>
          </cell>
          <cell r="S78" t="str">
            <v/>
          </cell>
          <cell r="X78" t="str">
            <v/>
          </cell>
          <cell r="AC78" t="str">
            <v/>
          </cell>
          <cell r="AH78" t="str">
            <v/>
          </cell>
          <cell r="AM78" t="str">
            <v/>
          </cell>
          <cell r="AR78" t="str">
            <v/>
          </cell>
          <cell r="AX78" t="str">
            <v/>
          </cell>
          <cell r="AY78" t="str">
            <v/>
          </cell>
          <cell r="AZ78" t="str">
            <v/>
          </cell>
          <cell r="BA78" t="str">
            <v/>
          </cell>
          <cell r="BB78" t="str">
            <v/>
          </cell>
          <cell r="BC78" t="str">
            <v/>
          </cell>
          <cell r="BD78" t="str">
            <v/>
          </cell>
          <cell r="BE78" t="str">
            <v/>
          </cell>
          <cell r="BF78" t="str">
            <v/>
          </cell>
        </row>
        <row r="79">
          <cell r="B79" t="str">
            <v/>
          </cell>
          <cell r="C79" t="str">
            <v/>
          </cell>
          <cell r="D79" t="str">
            <v/>
          </cell>
          <cell r="I79" t="str">
            <v/>
          </cell>
          <cell r="N79" t="str">
            <v/>
          </cell>
          <cell r="S79" t="str">
            <v/>
          </cell>
          <cell r="X79" t="str">
            <v/>
          </cell>
          <cell r="AC79" t="str">
            <v/>
          </cell>
          <cell r="AH79" t="str">
            <v/>
          </cell>
          <cell r="AM79" t="str">
            <v/>
          </cell>
          <cell r="AR79" t="str">
            <v/>
          </cell>
          <cell r="AX79" t="str">
            <v/>
          </cell>
          <cell r="AY79" t="str">
            <v/>
          </cell>
          <cell r="AZ79" t="str">
            <v/>
          </cell>
          <cell r="BA79" t="str">
            <v/>
          </cell>
          <cell r="BB79" t="str">
            <v/>
          </cell>
          <cell r="BC79" t="str">
            <v/>
          </cell>
          <cell r="BD79" t="str">
            <v/>
          </cell>
          <cell r="BE79" t="str">
            <v/>
          </cell>
          <cell r="BF79" t="str">
            <v/>
          </cell>
        </row>
        <row r="80">
          <cell r="B80" t="str">
            <v/>
          </cell>
          <cell r="C80" t="str">
            <v/>
          </cell>
          <cell r="D80" t="str">
            <v/>
          </cell>
          <cell r="I80" t="str">
            <v/>
          </cell>
          <cell r="N80" t="str">
            <v/>
          </cell>
          <cell r="S80" t="str">
            <v/>
          </cell>
          <cell r="X80" t="str">
            <v/>
          </cell>
          <cell r="AC80" t="str">
            <v/>
          </cell>
          <cell r="AH80" t="str">
            <v/>
          </cell>
          <cell r="AM80" t="str">
            <v/>
          </cell>
          <cell r="AR80" t="str">
            <v/>
          </cell>
          <cell r="AX80" t="str">
            <v/>
          </cell>
          <cell r="AY80" t="str">
            <v/>
          </cell>
          <cell r="AZ80" t="str">
            <v/>
          </cell>
          <cell r="BA80" t="str">
            <v/>
          </cell>
          <cell r="BB80" t="str">
            <v/>
          </cell>
          <cell r="BC80" t="str">
            <v/>
          </cell>
          <cell r="BD80" t="str">
            <v/>
          </cell>
          <cell r="BE80" t="str">
            <v/>
          </cell>
          <cell r="BF80" t="str">
            <v/>
          </cell>
        </row>
        <row r="81">
          <cell r="B81" t="str">
            <v/>
          </cell>
          <cell r="C81" t="str">
            <v/>
          </cell>
          <cell r="D81" t="str">
            <v/>
          </cell>
          <cell r="I81" t="str">
            <v/>
          </cell>
          <cell r="N81" t="str">
            <v/>
          </cell>
          <cell r="S81" t="str">
            <v/>
          </cell>
          <cell r="X81" t="str">
            <v/>
          </cell>
          <cell r="AC81" t="str">
            <v/>
          </cell>
          <cell r="AH81" t="str">
            <v/>
          </cell>
          <cell r="AM81" t="str">
            <v/>
          </cell>
          <cell r="AR81" t="str">
            <v/>
          </cell>
          <cell r="AX81" t="str">
            <v/>
          </cell>
          <cell r="AY81" t="str">
            <v/>
          </cell>
          <cell r="AZ81" t="str">
            <v/>
          </cell>
          <cell r="BA81" t="str">
            <v/>
          </cell>
          <cell r="BB81" t="str">
            <v/>
          </cell>
          <cell r="BC81" t="str">
            <v/>
          </cell>
          <cell r="BD81" t="str">
            <v/>
          </cell>
          <cell r="BE81" t="str">
            <v/>
          </cell>
          <cell r="BF81" t="str">
            <v/>
          </cell>
        </row>
        <row r="82">
          <cell r="B82" t="str">
            <v/>
          </cell>
          <cell r="C82" t="str">
            <v/>
          </cell>
          <cell r="D82" t="str">
            <v/>
          </cell>
          <cell r="I82" t="str">
            <v/>
          </cell>
          <cell r="N82" t="str">
            <v/>
          </cell>
          <cell r="S82" t="str">
            <v/>
          </cell>
          <cell r="X82" t="str">
            <v/>
          </cell>
          <cell r="AC82" t="str">
            <v/>
          </cell>
          <cell r="AH82" t="str">
            <v/>
          </cell>
          <cell r="AM82" t="str">
            <v/>
          </cell>
          <cell r="AR82" t="str">
            <v/>
          </cell>
          <cell r="AX82" t="str">
            <v/>
          </cell>
          <cell r="AY82" t="str">
            <v/>
          </cell>
          <cell r="AZ82" t="str">
            <v/>
          </cell>
          <cell r="BA82" t="str">
            <v/>
          </cell>
          <cell r="BB82" t="str">
            <v/>
          </cell>
          <cell r="BC82" t="str">
            <v/>
          </cell>
          <cell r="BD82" t="str">
            <v/>
          </cell>
          <cell r="BE82" t="str">
            <v/>
          </cell>
          <cell r="BF82" t="str">
            <v/>
          </cell>
        </row>
        <row r="83">
          <cell r="B83" t="str">
            <v/>
          </cell>
          <cell r="C83" t="str">
            <v/>
          </cell>
          <cell r="D83" t="str">
            <v/>
          </cell>
          <cell r="I83" t="str">
            <v/>
          </cell>
          <cell r="N83" t="str">
            <v/>
          </cell>
          <cell r="S83" t="str">
            <v/>
          </cell>
          <cell r="X83" t="str">
            <v/>
          </cell>
          <cell r="AC83" t="str">
            <v/>
          </cell>
          <cell r="AH83" t="str">
            <v/>
          </cell>
          <cell r="AM83" t="str">
            <v/>
          </cell>
          <cell r="AR83" t="str">
            <v/>
          </cell>
          <cell r="AX83" t="str">
            <v/>
          </cell>
          <cell r="AY83" t="str">
            <v/>
          </cell>
          <cell r="AZ83" t="str">
            <v/>
          </cell>
          <cell r="BA83" t="str">
            <v/>
          </cell>
          <cell r="BB83" t="str">
            <v/>
          </cell>
          <cell r="BC83" t="str">
            <v/>
          </cell>
          <cell r="BD83" t="str">
            <v/>
          </cell>
          <cell r="BE83" t="str">
            <v/>
          </cell>
          <cell r="BF83" t="str">
            <v/>
          </cell>
        </row>
        <row r="84">
          <cell r="B84" t="str">
            <v/>
          </cell>
          <cell r="C84" t="str">
            <v/>
          </cell>
          <cell r="D84" t="str">
            <v/>
          </cell>
          <cell r="I84" t="str">
            <v/>
          </cell>
          <cell r="N84" t="str">
            <v/>
          </cell>
          <cell r="S84" t="str">
            <v/>
          </cell>
          <cell r="X84" t="str">
            <v/>
          </cell>
          <cell r="AC84" t="str">
            <v/>
          </cell>
          <cell r="AH84" t="str">
            <v/>
          </cell>
          <cell r="AM84" t="str">
            <v/>
          </cell>
          <cell r="AR84" t="str">
            <v/>
          </cell>
          <cell r="AX84" t="str">
            <v/>
          </cell>
          <cell r="AY84" t="str">
            <v/>
          </cell>
          <cell r="AZ84" t="str">
            <v/>
          </cell>
          <cell r="BA84" t="str">
            <v/>
          </cell>
          <cell r="BB84" t="str">
            <v/>
          </cell>
          <cell r="BC84" t="str">
            <v/>
          </cell>
          <cell r="BD84" t="str">
            <v/>
          </cell>
          <cell r="BE84" t="str">
            <v/>
          </cell>
          <cell r="BF84" t="str">
            <v/>
          </cell>
        </row>
        <row r="85">
          <cell r="B85" t="str">
            <v/>
          </cell>
          <cell r="C85" t="str">
            <v/>
          </cell>
          <cell r="D85" t="str">
            <v/>
          </cell>
          <cell r="I85" t="str">
            <v/>
          </cell>
          <cell r="N85" t="str">
            <v/>
          </cell>
          <cell r="S85" t="str">
            <v/>
          </cell>
          <cell r="X85" t="str">
            <v/>
          </cell>
          <cell r="AC85" t="str">
            <v/>
          </cell>
          <cell r="AH85" t="str">
            <v/>
          </cell>
          <cell r="AM85" t="str">
            <v/>
          </cell>
          <cell r="AR85" t="str">
            <v/>
          </cell>
          <cell r="AX85" t="str">
            <v/>
          </cell>
          <cell r="AY85" t="str">
            <v/>
          </cell>
          <cell r="AZ85" t="str">
            <v/>
          </cell>
          <cell r="BA85" t="str">
            <v/>
          </cell>
          <cell r="BB85" t="str">
            <v/>
          </cell>
          <cell r="BC85" t="str">
            <v/>
          </cell>
          <cell r="BD85" t="str">
            <v/>
          </cell>
          <cell r="BE85" t="str">
            <v/>
          </cell>
          <cell r="BF85" t="str">
            <v/>
          </cell>
        </row>
        <row r="86">
          <cell r="B86" t="str">
            <v/>
          </cell>
          <cell r="C86" t="str">
            <v/>
          </cell>
          <cell r="D86" t="str">
            <v/>
          </cell>
          <cell r="I86" t="str">
            <v/>
          </cell>
          <cell r="N86" t="str">
            <v/>
          </cell>
          <cell r="S86" t="str">
            <v/>
          </cell>
          <cell r="X86" t="str">
            <v/>
          </cell>
          <cell r="AC86" t="str">
            <v/>
          </cell>
          <cell r="AH86" t="str">
            <v/>
          </cell>
          <cell r="AM86" t="str">
            <v/>
          </cell>
          <cell r="AR86" t="str">
            <v/>
          </cell>
          <cell r="AX86" t="str">
            <v/>
          </cell>
          <cell r="AY86" t="str">
            <v/>
          </cell>
          <cell r="AZ86" t="str">
            <v/>
          </cell>
          <cell r="BA86" t="str">
            <v/>
          </cell>
          <cell r="BB86" t="str">
            <v/>
          </cell>
          <cell r="BC86" t="str">
            <v/>
          </cell>
          <cell r="BD86" t="str">
            <v/>
          </cell>
          <cell r="BE86" t="str">
            <v/>
          </cell>
          <cell r="BF86" t="str">
            <v/>
          </cell>
        </row>
        <row r="87">
          <cell r="B87" t="str">
            <v/>
          </cell>
          <cell r="C87" t="str">
            <v/>
          </cell>
          <cell r="D87" t="str">
            <v/>
          </cell>
          <cell r="I87" t="str">
            <v/>
          </cell>
          <cell r="N87" t="str">
            <v/>
          </cell>
          <cell r="S87" t="str">
            <v/>
          </cell>
          <cell r="X87" t="str">
            <v/>
          </cell>
          <cell r="AC87" t="str">
            <v/>
          </cell>
          <cell r="AH87" t="str">
            <v/>
          </cell>
          <cell r="AM87" t="str">
            <v/>
          </cell>
          <cell r="AR87" t="str">
            <v/>
          </cell>
          <cell r="AX87" t="str">
            <v/>
          </cell>
          <cell r="AY87" t="str">
            <v/>
          </cell>
          <cell r="AZ87" t="str">
            <v/>
          </cell>
          <cell r="BA87" t="str">
            <v/>
          </cell>
          <cell r="BB87" t="str">
            <v/>
          </cell>
          <cell r="BC87" t="str">
            <v/>
          </cell>
          <cell r="BD87" t="str">
            <v/>
          </cell>
          <cell r="BE87" t="str">
            <v/>
          </cell>
          <cell r="BF87" t="str">
            <v/>
          </cell>
        </row>
        <row r="88">
          <cell r="B88" t="str">
            <v/>
          </cell>
          <cell r="C88" t="str">
            <v/>
          </cell>
          <cell r="D88" t="str">
            <v/>
          </cell>
          <cell r="I88" t="str">
            <v/>
          </cell>
          <cell r="N88" t="str">
            <v/>
          </cell>
          <cell r="S88" t="str">
            <v/>
          </cell>
          <cell r="X88" t="str">
            <v/>
          </cell>
          <cell r="AC88" t="str">
            <v/>
          </cell>
          <cell r="AH88" t="str">
            <v/>
          </cell>
          <cell r="AM88" t="str">
            <v/>
          </cell>
          <cell r="AR88" t="str">
            <v/>
          </cell>
          <cell r="AX88" t="str">
            <v/>
          </cell>
          <cell r="AY88" t="str">
            <v/>
          </cell>
          <cell r="AZ88" t="str">
            <v/>
          </cell>
          <cell r="BA88" t="str">
            <v/>
          </cell>
          <cell r="BB88" t="str">
            <v/>
          </cell>
          <cell r="BC88" t="str">
            <v/>
          </cell>
          <cell r="BD88" t="str">
            <v/>
          </cell>
          <cell r="BE88" t="str">
            <v/>
          </cell>
          <cell r="BF88" t="str">
            <v/>
          </cell>
        </row>
        <row r="89">
          <cell r="B89" t="str">
            <v/>
          </cell>
          <cell r="C89" t="str">
            <v/>
          </cell>
          <cell r="D89" t="str">
            <v/>
          </cell>
          <cell r="I89" t="str">
            <v/>
          </cell>
          <cell r="N89" t="str">
            <v/>
          </cell>
          <cell r="S89" t="str">
            <v/>
          </cell>
          <cell r="X89" t="str">
            <v/>
          </cell>
          <cell r="AC89" t="str">
            <v/>
          </cell>
          <cell r="AH89" t="str">
            <v/>
          </cell>
          <cell r="AM89" t="str">
            <v/>
          </cell>
          <cell r="AR89" t="str">
            <v/>
          </cell>
          <cell r="AX89" t="str">
            <v/>
          </cell>
          <cell r="AY89" t="str">
            <v/>
          </cell>
          <cell r="AZ89" t="str">
            <v/>
          </cell>
          <cell r="BA89" t="str">
            <v/>
          </cell>
          <cell r="BB89" t="str">
            <v/>
          </cell>
          <cell r="BC89" t="str">
            <v/>
          </cell>
          <cell r="BD89" t="str">
            <v/>
          </cell>
          <cell r="BE89" t="str">
            <v/>
          </cell>
          <cell r="BF89" t="str">
            <v/>
          </cell>
        </row>
        <row r="90">
          <cell r="B90" t="str">
            <v/>
          </cell>
          <cell r="C90" t="str">
            <v/>
          </cell>
          <cell r="D90" t="str">
            <v/>
          </cell>
          <cell r="I90" t="str">
            <v/>
          </cell>
          <cell r="N90" t="str">
            <v/>
          </cell>
          <cell r="S90" t="str">
            <v/>
          </cell>
          <cell r="X90" t="str">
            <v/>
          </cell>
          <cell r="AC90" t="str">
            <v/>
          </cell>
          <cell r="AH90" t="str">
            <v/>
          </cell>
          <cell r="AM90" t="str">
            <v/>
          </cell>
          <cell r="AR90" t="str">
            <v/>
          </cell>
          <cell r="AX90" t="str">
            <v/>
          </cell>
          <cell r="AY90" t="str">
            <v/>
          </cell>
          <cell r="AZ90" t="str">
            <v/>
          </cell>
          <cell r="BA90" t="str">
            <v/>
          </cell>
          <cell r="BB90" t="str">
            <v/>
          </cell>
          <cell r="BC90" t="str">
            <v/>
          </cell>
          <cell r="BD90" t="str">
            <v/>
          </cell>
          <cell r="BE90" t="str">
            <v/>
          </cell>
          <cell r="BF90" t="str">
            <v/>
          </cell>
        </row>
        <row r="91">
          <cell r="B91" t="str">
            <v/>
          </cell>
          <cell r="C91" t="str">
            <v/>
          </cell>
          <cell r="D91" t="str">
            <v/>
          </cell>
          <cell r="I91" t="str">
            <v/>
          </cell>
          <cell r="N91" t="str">
            <v/>
          </cell>
          <cell r="S91" t="str">
            <v/>
          </cell>
          <cell r="X91" t="str">
            <v/>
          </cell>
          <cell r="AC91" t="str">
            <v/>
          </cell>
          <cell r="AH91" t="str">
            <v/>
          </cell>
          <cell r="AM91" t="str">
            <v/>
          </cell>
          <cell r="AR91" t="str">
            <v/>
          </cell>
          <cell r="AX91" t="str">
            <v/>
          </cell>
          <cell r="AY91" t="str">
            <v/>
          </cell>
          <cell r="AZ91" t="str">
            <v/>
          </cell>
          <cell r="BA91" t="str">
            <v/>
          </cell>
          <cell r="BB91" t="str">
            <v/>
          </cell>
          <cell r="BC91" t="str">
            <v/>
          </cell>
          <cell r="BD91" t="str">
            <v/>
          </cell>
          <cell r="BE91" t="str">
            <v/>
          </cell>
          <cell r="BF91" t="str">
            <v/>
          </cell>
        </row>
        <row r="92">
          <cell r="B92" t="str">
            <v/>
          </cell>
          <cell r="C92" t="str">
            <v/>
          </cell>
          <cell r="D92" t="str">
            <v/>
          </cell>
          <cell r="I92" t="str">
            <v/>
          </cell>
          <cell r="N92" t="str">
            <v/>
          </cell>
          <cell r="S92" t="str">
            <v/>
          </cell>
          <cell r="X92" t="str">
            <v/>
          </cell>
          <cell r="AC92" t="str">
            <v/>
          </cell>
          <cell r="AH92" t="str">
            <v/>
          </cell>
          <cell r="AM92" t="str">
            <v/>
          </cell>
          <cell r="AR92" t="str">
            <v/>
          </cell>
          <cell r="AX92" t="str">
            <v/>
          </cell>
          <cell r="AY92" t="str">
            <v/>
          </cell>
          <cell r="AZ92" t="str">
            <v/>
          </cell>
          <cell r="BA92" t="str">
            <v/>
          </cell>
          <cell r="BB92" t="str">
            <v/>
          </cell>
          <cell r="BC92" t="str">
            <v/>
          </cell>
          <cell r="BD92" t="str">
            <v/>
          </cell>
          <cell r="BE92" t="str">
            <v/>
          </cell>
          <cell r="BF92" t="str">
            <v/>
          </cell>
        </row>
        <row r="93">
          <cell r="B93" t="str">
            <v/>
          </cell>
          <cell r="C93" t="str">
            <v/>
          </cell>
          <cell r="D93" t="str">
            <v/>
          </cell>
          <cell r="I93" t="str">
            <v/>
          </cell>
          <cell r="N93" t="str">
            <v/>
          </cell>
          <cell r="S93" t="str">
            <v/>
          </cell>
          <cell r="X93" t="str">
            <v/>
          </cell>
          <cell r="AC93" t="str">
            <v/>
          </cell>
          <cell r="AH93" t="str">
            <v/>
          </cell>
          <cell r="AM93" t="str">
            <v/>
          </cell>
          <cell r="AR93" t="str">
            <v/>
          </cell>
          <cell r="AX93" t="str">
            <v/>
          </cell>
          <cell r="AY93" t="str">
            <v/>
          </cell>
          <cell r="AZ93" t="str">
            <v/>
          </cell>
          <cell r="BA93" t="str">
            <v/>
          </cell>
          <cell r="BB93" t="str">
            <v/>
          </cell>
          <cell r="BC93" t="str">
            <v/>
          </cell>
          <cell r="BD93" t="str">
            <v/>
          </cell>
          <cell r="BE93" t="str">
            <v/>
          </cell>
          <cell r="BF93" t="str">
            <v/>
          </cell>
        </row>
        <row r="94">
          <cell r="B94" t="str">
            <v/>
          </cell>
          <cell r="C94" t="str">
            <v/>
          </cell>
          <cell r="D94" t="str">
            <v/>
          </cell>
          <cell r="I94" t="str">
            <v/>
          </cell>
          <cell r="N94" t="str">
            <v/>
          </cell>
          <cell r="S94" t="str">
            <v/>
          </cell>
          <cell r="X94" t="str">
            <v/>
          </cell>
          <cell r="AC94" t="str">
            <v/>
          </cell>
          <cell r="AH94" t="str">
            <v/>
          </cell>
          <cell r="AM94" t="str">
            <v/>
          </cell>
          <cell r="AR94" t="str">
            <v/>
          </cell>
          <cell r="AX94" t="str">
            <v/>
          </cell>
          <cell r="AY94" t="str">
            <v/>
          </cell>
          <cell r="AZ94" t="str">
            <v/>
          </cell>
          <cell r="BA94" t="str">
            <v/>
          </cell>
          <cell r="BB94" t="str">
            <v/>
          </cell>
          <cell r="BC94" t="str">
            <v/>
          </cell>
          <cell r="BD94" t="str">
            <v/>
          </cell>
          <cell r="BE94" t="str">
            <v/>
          </cell>
          <cell r="BF94" t="str">
            <v/>
          </cell>
        </row>
        <row r="95">
          <cell r="B95" t="str">
            <v/>
          </cell>
          <cell r="C95" t="str">
            <v/>
          </cell>
          <cell r="D95" t="str">
            <v/>
          </cell>
          <cell r="I95" t="str">
            <v/>
          </cell>
          <cell r="N95" t="str">
            <v/>
          </cell>
          <cell r="S95" t="str">
            <v/>
          </cell>
          <cell r="X95" t="str">
            <v/>
          </cell>
          <cell r="AC95" t="str">
            <v/>
          </cell>
          <cell r="AH95" t="str">
            <v/>
          </cell>
          <cell r="AM95" t="str">
            <v/>
          </cell>
          <cell r="AR95" t="str">
            <v/>
          </cell>
          <cell r="AX95" t="str">
            <v/>
          </cell>
          <cell r="AY95" t="str">
            <v/>
          </cell>
          <cell r="AZ95" t="str">
            <v/>
          </cell>
          <cell r="BA95" t="str">
            <v/>
          </cell>
          <cell r="BB95" t="str">
            <v/>
          </cell>
          <cell r="BC95" t="str">
            <v/>
          </cell>
          <cell r="BD95" t="str">
            <v/>
          </cell>
          <cell r="BE95" t="str">
            <v/>
          </cell>
          <cell r="BF95" t="str">
            <v/>
          </cell>
        </row>
        <row r="96">
          <cell r="B96" t="str">
            <v/>
          </cell>
          <cell r="C96" t="str">
            <v/>
          </cell>
          <cell r="D96" t="str">
            <v/>
          </cell>
          <cell r="I96" t="str">
            <v/>
          </cell>
          <cell r="N96" t="str">
            <v/>
          </cell>
          <cell r="S96" t="str">
            <v/>
          </cell>
          <cell r="X96" t="str">
            <v/>
          </cell>
          <cell r="AC96" t="str">
            <v/>
          </cell>
          <cell r="AH96" t="str">
            <v/>
          </cell>
          <cell r="AM96" t="str">
            <v/>
          </cell>
          <cell r="AR96" t="str">
            <v/>
          </cell>
          <cell r="AX96" t="str">
            <v/>
          </cell>
          <cell r="AY96" t="str">
            <v/>
          </cell>
          <cell r="AZ96" t="str">
            <v/>
          </cell>
          <cell r="BA96" t="str">
            <v/>
          </cell>
          <cell r="BB96" t="str">
            <v/>
          </cell>
          <cell r="BC96" t="str">
            <v/>
          </cell>
          <cell r="BD96" t="str">
            <v/>
          </cell>
          <cell r="BE96" t="str">
            <v/>
          </cell>
          <cell r="BF96" t="str">
            <v/>
          </cell>
        </row>
        <row r="97">
          <cell r="B97" t="str">
            <v/>
          </cell>
          <cell r="C97" t="str">
            <v/>
          </cell>
          <cell r="D97" t="str">
            <v/>
          </cell>
          <cell r="I97" t="str">
            <v/>
          </cell>
          <cell r="N97" t="str">
            <v/>
          </cell>
          <cell r="S97" t="str">
            <v/>
          </cell>
          <cell r="X97" t="str">
            <v/>
          </cell>
          <cell r="AC97" t="str">
            <v/>
          </cell>
          <cell r="AH97" t="str">
            <v/>
          </cell>
          <cell r="AM97" t="str">
            <v/>
          </cell>
          <cell r="AR97" t="str">
            <v/>
          </cell>
          <cell r="AX97" t="str">
            <v/>
          </cell>
          <cell r="AY97" t="str">
            <v/>
          </cell>
          <cell r="AZ97" t="str">
            <v/>
          </cell>
          <cell r="BA97" t="str">
            <v/>
          </cell>
          <cell r="BB97" t="str">
            <v/>
          </cell>
          <cell r="BC97" t="str">
            <v/>
          </cell>
          <cell r="BD97" t="str">
            <v/>
          </cell>
          <cell r="BE97" t="str">
            <v/>
          </cell>
          <cell r="BF97" t="str">
            <v/>
          </cell>
        </row>
        <row r="98">
          <cell r="B98" t="str">
            <v/>
          </cell>
          <cell r="C98" t="str">
            <v/>
          </cell>
          <cell r="D98" t="str">
            <v/>
          </cell>
          <cell r="I98" t="str">
            <v/>
          </cell>
          <cell r="N98" t="str">
            <v/>
          </cell>
          <cell r="S98" t="str">
            <v/>
          </cell>
          <cell r="X98" t="str">
            <v/>
          </cell>
          <cell r="AC98" t="str">
            <v/>
          </cell>
          <cell r="AH98" t="str">
            <v/>
          </cell>
          <cell r="AM98" t="str">
            <v/>
          </cell>
          <cell r="AR98" t="str">
            <v/>
          </cell>
          <cell r="AX98" t="str">
            <v/>
          </cell>
          <cell r="AY98" t="str">
            <v/>
          </cell>
          <cell r="AZ98" t="str">
            <v/>
          </cell>
          <cell r="BA98" t="str">
            <v/>
          </cell>
          <cell r="BB98" t="str">
            <v/>
          </cell>
          <cell r="BC98" t="str">
            <v/>
          </cell>
          <cell r="BD98" t="str">
            <v/>
          </cell>
          <cell r="BE98" t="str">
            <v/>
          </cell>
          <cell r="BF98" t="str">
            <v/>
          </cell>
        </row>
        <row r="99">
          <cell r="B99" t="str">
            <v/>
          </cell>
          <cell r="C99" t="str">
            <v/>
          </cell>
          <cell r="D99" t="str">
            <v/>
          </cell>
          <cell r="I99" t="str">
            <v/>
          </cell>
          <cell r="N99" t="str">
            <v/>
          </cell>
          <cell r="S99" t="str">
            <v/>
          </cell>
          <cell r="X99" t="str">
            <v/>
          </cell>
          <cell r="AC99" t="str">
            <v/>
          </cell>
          <cell r="AH99" t="str">
            <v/>
          </cell>
          <cell r="AM99" t="str">
            <v/>
          </cell>
          <cell r="AR99" t="str">
            <v/>
          </cell>
          <cell r="AX99" t="str">
            <v/>
          </cell>
          <cell r="AY99" t="str">
            <v/>
          </cell>
          <cell r="AZ99" t="str">
            <v/>
          </cell>
          <cell r="BA99" t="str">
            <v/>
          </cell>
          <cell r="BB99" t="str">
            <v/>
          </cell>
          <cell r="BC99" t="str">
            <v/>
          </cell>
          <cell r="BD99" t="str">
            <v/>
          </cell>
          <cell r="BE99" t="str">
            <v/>
          </cell>
          <cell r="BF99" t="str">
            <v/>
          </cell>
        </row>
        <row r="100">
          <cell r="B100" t="str">
            <v/>
          </cell>
          <cell r="C100" t="str">
            <v/>
          </cell>
          <cell r="D100" t="str">
            <v/>
          </cell>
          <cell r="I100" t="str">
            <v/>
          </cell>
          <cell r="N100" t="str">
            <v/>
          </cell>
          <cell r="S100" t="str">
            <v/>
          </cell>
          <cell r="X100" t="str">
            <v/>
          </cell>
          <cell r="AC100" t="str">
            <v/>
          </cell>
          <cell r="AH100" t="str">
            <v/>
          </cell>
          <cell r="AM100" t="str">
            <v/>
          </cell>
          <cell r="AR100" t="str">
            <v/>
          </cell>
          <cell r="AX100" t="str">
            <v/>
          </cell>
          <cell r="AY100" t="str">
            <v/>
          </cell>
          <cell r="AZ100" t="str">
            <v/>
          </cell>
          <cell r="BA100" t="str">
            <v/>
          </cell>
          <cell r="BB100" t="str">
            <v/>
          </cell>
          <cell r="BC100" t="str">
            <v/>
          </cell>
          <cell r="BD100" t="str">
            <v/>
          </cell>
          <cell r="BE100" t="str">
            <v/>
          </cell>
          <cell r="BF100" t="str">
            <v/>
          </cell>
        </row>
        <row r="101">
          <cell r="B101" t="str">
            <v/>
          </cell>
          <cell r="C101" t="str">
            <v/>
          </cell>
          <cell r="D101" t="str">
            <v/>
          </cell>
          <cell r="I101" t="str">
            <v/>
          </cell>
          <cell r="N101" t="str">
            <v/>
          </cell>
          <cell r="S101" t="str">
            <v/>
          </cell>
          <cell r="X101" t="str">
            <v/>
          </cell>
          <cell r="AC101" t="str">
            <v/>
          </cell>
          <cell r="AH101" t="str">
            <v/>
          </cell>
          <cell r="AM101" t="str">
            <v/>
          </cell>
          <cell r="AR101" t="str">
            <v/>
          </cell>
          <cell r="AX101" t="str">
            <v/>
          </cell>
          <cell r="AY101" t="str">
            <v/>
          </cell>
          <cell r="AZ101" t="str">
            <v/>
          </cell>
          <cell r="BA101" t="str">
            <v/>
          </cell>
          <cell r="BB101" t="str">
            <v/>
          </cell>
          <cell r="BC101" t="str">
            <v/>
          </cell>
          <cell r="BD101" t="str">
            <v/>
          </cell>
          <cell r="BE101" t="str">
            <v/>
          </cell>
          <cell r="BF101" t="str">
            <v/>
          </cell>
        </row>
        <row r="102">
          <cell r="B102" t="str">
            <v/>
          </cell>
          <cell r="C102" t="str">
            <v/>
          </cell>
          <cell r="D102" t="str">
            <v/>
          </cell>
          <cell r="I102" t="str">
            <v/>
          </cell>
          <cell r="N102" t="str">
            <v/>
          </cell>
          <cell r="S102" t="str">
            <v/>
          </cell>
          <cell r="X102" t="str">
            <v/>
          </cell>
          <cell r="AC102" t="str">
            <v/>
          </cell>
          <cell r="AH102" t="str">
            <v/>
          </cell>
          <cell r="AM102" t="str">
            <v/>
          </cell>
          <cell r="AR102" t="str">
            <v/>
          </cell>
          <cell r="AX102" t="str">
            <v/>
          </cell>
          <cell r="AY102" t="str">
            <v/>
          </cell>
          <cell r="AZ102" t="str">
            <v/>
          </cell>
          <cell r="BA102" t="str">
            <v/>
          </cell>
          <cell r="BB102" t="str">
            <v/>
          </cell>
          <cell r="BC102" t="str">
            <v/>
          </cell>
          <cell r="BD102" t="str">
            <v/>
          </cell>
          <cell r="BE102" t="str">
            <v/>
          </cell>
          <cell r="BF102" t="str">
            <v/>
          </cell>
        </row>
        <row r="103">
          <cell r="B103" t="str">
            <v/>
          </cell>
          <cell r="C103" t="str">
            <v/>
          </cell>
          <cell r="D103" t="str">
            <v/>
          </cell>
          <cell r="I103" t="str">
            <v/>
          </cell>
          <cell r="N103" t="str">
            <v/>
          </cell>
          <cell r="S103" t="str">
            <v/>
          </cell>
          <cell r="X103" t="str">
            <v/>
          </cell>
          <cell r="AC103" t="str">
            <v/>
          </cell>
          <cell r="AH103" t="str">
            <v/>
          </cell>
          <cell r="AM103" t="str">
            <v/>
          </cell>
          <cell r="AR103" t="str">
            <v/>
          </cell>
          <cell r="AX103" t="str">
            <v/>
          </cell>
          <cell r="AY103" t="str">
            <v/>
          </cell>
          <cell r="AZ103" t="str">
            <v/>
          </cell>
          <cell r="BA103" t="str">
            <v/>
          </cell>
          <cell r="BB103" t="str">
            <v/>
          </cell>
          <cell r="BC103" t="str">
            <v/>
          </cell>
          <cell r="BD103" t="str">
            <v/>
          </cell>
          <cell r="BE103" t="str">
            <v/>
          </cell>
          <cell r="BF103" t="str">
            <v/>
          </cell>
        </row>
        <row r="104">
          <cell r="B104" t="str">
            <v/>
          </cell>
          <cell r="C104" t="str">
            <v/>
          </cell>
          <cell r="D104" t="str">
            <v/>
          </cell>
          <cell r="I104" t="str">
            <v/>
          </cell>
          <cell r="N104" t="str">
            <v/>
          </cell>
          <cell r="S104" t="str">
            <v/>
          </cell>
          <cell r="X104" t="str">
            <v/>
          </cell>
          <cell r="AC104" t="str">
            <v/>
          </cell>
          <cell r="AH104" t="str">
            <v/>
          </cell>
          <cell r="AM104" t="str">
            <v/>
          </cell>
          <cell r="AR104" t="str">
            <v/>
          </cell>
          <cell r="AX104" t="str">
            <v/>
          </cell>
          <cell r="AY104" t="str">
            <v/>
          </cell>
          <cell r="AZ104" t="str">
            <v/>
          </cell>
          <cell r="BA104" t="str">
            <v/>
          </cell>
          <cell r="BB104" t="str">
            <v/>
          </cell>
          <cell r="BC104" t="str">
            <v/>
          </cell>
          <cell r="BD104" t="str">
            <v/>
          </cell>
          <cell r="BE104" t="str">
            <v/>
          </cell>
          <cell r="BF104" t="str">
            <v/>
          </cell>
        </row>
        <row r="105">
          <cell r="B105" t="str">
            <v/>
          </cell>
          <cell r="C105" t="str">
            <v/>
          </cell>
          <cell r="D105" t="str">
            <v/>
          </cell>
          <cell r="I105" t="str">
            <v/>
          </cell>
          <cell r="N105" t="str">
            <v/>
          </cell>
          <cell r="S105" t="str">
            <v/>
          </cell>
          <cell r="X105" t="str">
            <v/>
          </cell>
          <cell r="AC105" t="str">
            <v/>
          </cell>
          <cell r="AH105" t="str">
            <v/>
          </cell>
          <cell r="AM105" t="str">
            <v/>
          </cell>
          <cell r="AR105" t="str">
            <v/>
          </cell>
          <cell r="AX105" t="str">
            <v/>
          </cell>
          <cell r="AY105" t="str">
            <v/>
          </cell>
          <cell r="AZ105" t="str">
            <v/>
          </cell>
          <cell r="BA105" t="str">
            <v/>
          </cell>
          <cell r="BB105" t="str">
            <v/>
          </cell>
          <cell r="BC105" t="str">
            <v/>
          </cell>
          <cell r="BD105" t="str">
            <v/>
          </cell>
          <cell r="BE105" t="str">
            <v/>
          </cell>
          <cell r="BF105" t="str">
            <v/>
          </cell>
        </row>
        <row r="106">
          <cell r="B106" t="str">
            <v/>
          </cell>
          <cell r="C106" t="str">
            <v/>
          </cell>
          <cell r="D106" t="str">
            <v/>
          </cell>
          <cell r="I106" t="str">
            <v/>
          </cell>
          <cell r="N106" t="str">
            <v/>
          </cell>
          <cell r="S106" t="str">
            <v/>
          </cell>
          <cell r="X106" t="str">
            <v/>
          </cell>
          <cell r="AC106" t="str">
            <v/>
          </cell>
          <cell r="AH106" t="str">
            <v/>
          </cell>
          <cell r="AM106" t="str">
            <v/>
          </cell>
          <cell r="AR106" t="str">
            <v/>
          </cell>
          <cell r="AX106" t="str">
            <v/>
          </cell>
          <cell r="AY106" t="str">
            <v/>
          </cell>
          <cell r="AZ106" t="str">
            <v/>
          </cell>
          <cell r="BA106" t="str">
            <v/>
          </cell>
          <cell r="BB106" t="str">
            <v/>
          </cell>
          <cell r="BC106" t="str">
            <v/>
          </cell>
          <cell r="BD106" t="str">
            <v/>
          </cell>
          <cell r="BE106" t="str">
            <v/>
          </cell>
          <cell r="BF106" t="str">
            <v/>
          </cell>
        </row>
        <row r="107">
          <cell r="B107" t="str">
            <v/>
          </cell>
          <cell r="C107" t="str">
            <v/>
          </cell>
          <cell r="D107" t="str">
            <v/>
          </cell>
          <cell r="I107" t="str">
            <v/>
          </cell>
          <cell r="N107" t="str">
            <v/>
          </cell>
          <cell r="S107" t="str">
            <v/>
          </cell>
          <cell r="X107" t="str">
            <v/>
          </cell>
          <cell r="AC107" t="str">
            <v/>
          </cell>
          <cell r="AH107" t="str">
            <v/>
          </cell>
          <cell r="AM107" t="str">
            <v/>
          </cell>
          <cell r="AR107" t="str">
            <v/>
          </cell>
          <cell r="AX107" t="str">
            <v/>
          </cell>
          <cell r="AY107" t="str">
            <v/>
          </cell>
          <cell r="AZ107" t="str">
            <v/>
          </cell>
          <cell r="BA107" t="str">
            <v/>
          </cell>
          <cell r="BB107" t="str">
            <v/>
          </cell>
          <cell r="BC107" t="str">
            <v/>
          </cell>
          <cell r="BD107" t="str">
            <v/>
          </cell>
          <cell r="BE107" t="str">
            <v/>
          </cell>
          <cell r="BF107" t="str">
            <v/>
          </cell>
        </row>
        <row r="108">
          <cell r="B108" t="str">
            <v/>
          </cell>
          <cell r="C108" t="str">
            <v/>
          </cell>
          <cell r="D108" t="str">
            <v/>
          </cell>
          <cell r="I108" t="str">
            <v/>
          </cell>
          <cell r="N108" t="str">
            <v/>
          </cell>
          <cell r="S108" t="str">
            <v/>
          </cell>
          <cell r="X108" t="str">
            <v/>
          </cell>
          <cell r="AC108" t="str">
            <v/>
          </cell>
          <cell r="AH108" t="str">
            <v/>
          </cell>
          <cell r="AM108" t="str">
            <v/>
          </cell>
          <cell r="AR108" t="str">
            <v/>
          </cell>
          <cell r="AX108" t="str">
            <v/>
          </cell>
          <cell r="AY108" t="str">
            <v/>
          </cell>
          <cell r="AZ108" t="str">
            <v/>
          </cell>
          <cell r="BA108" t="str">
            <v/>
          </cell>
          <cell r="BB108" t="str">
            <v/>
          </cell>
          <cell r="BC108" t="str">
            <v/>
          </cell>
          <cell r="BD108" t="str">
            <v/>
          </cell>
          <cell r="BE108" t="str">
            <v/>
          </cell>
          <cell r="BF108" t="str">
            <v/>
          </cell>
        </row>
        <row r="109">
          <cell r="B109" t="str">
            <v/>
          </cell>
          <cell r="C109" t="str">
            <v/>
          </cell>
          <cell r="D109" t="str">
            <v/>
          </cell>
          <cell r="I109" t="str">
            <v/>
          </cell>
          <cell r="N109" t="str">
            <v/>
          </cell>
          <cell r="S109" t="str">
            <v/>
          </cell>
          <cell r="X109" t="str">
            <v/>
          </cell>
          <cell r="AC109" t="str">
            <v/>
          </cell>
          <cell r="AH109" t="str">
            <v/>
          </cell>
          <cell r="AM109" t="str">
            <v/>
          </cell>
          <cell r="AR109" t="str">
            <v/>
          </cell>
          <cell r="AX109" t="str">
            <v/>
          </cell>
          <cell r="AY109" t="str">
            <v/>
          </cell>
          <cell r="AZ109" t="str">
            <v/>
          </cell>
          <cell r="BA109" t="str">
            <v/>
          </cell>
          <cell r="BB109" t="str">
            <v/>
          </cell>
          <cell r="BC109" t="str">
            <v/>
          </cell>
          <cell r="BD109" t="str">
            <v/>
          </cell>
          <cell r="BE109" t="str">
            <v/>
          </cell>
          <cell r="BF109" t="str">
            <v/>
          </cell>
        </row>
        <row r="110">
          <cell r="B110" t="str">
            <v/>
          </cell>
          <cell r="C110" t="str">
            <v/>
          </cell>
          <cell r="D110" t="str">
            <v/>
          </cell>
          <cell r="I110" t="str">
            <v/>
          </cell>
          <cell r="N110" t="str">
            <v/>
          </cell>
          <cell r="S110" t="str">
            <v/>
          </cell>
          <cell r="X110" t="str">
            <v/>
          </cell>
          <cell r="AC110" t="str">
            <v/>
          </cell>
          <cell r="AH110" t="str">
            <v/>
          </cell>
          <cell r="AM110" t="str">
            <v/>
          </cell>
          <cell r="AR110" t="str">
            <v/>
          </cell>
          <cell r="AX110" t="str">
            <v/>
          </cell>
          <cell r="AY110" t="str">
            <v/>
          </cell>
          <cell r="AZ110" t="str">
            <v/>
          </cell>
          <cell r="BA110" t="str">
            <v/>
          </cell>
          <cell r="BB110" t="str">
            <v/>
          </cell>
          <cell r="BC110" t="str">
            <v/>
          </cell>
          <cell r="BD110" t="str">
            <v/>
          </cell>
          <cell r="BE110" t="str">
            <v/>
          </cell>
          <cell r="BF110" t="str">
            <v/>
          </cell>
        </row>
        <row r="111">
          <cell r="B111" t="str">
            <v/>
          </cell>
          <cell r="C111" t="str">
            <v/>
          </cell>
          <cell r="D111" t="str">
            <v/>
          </cell>
          <cell r="I111" t="str">
            <v/>
          </cell>
          <cell r="N111" t="str">
            <v/>
          </cell>
          <cell r="S111" t="str">
            <v/>
          </cell>
          <cell r="X111" t="str">
            <v/>
          </cell>
          <cell r="AC111" t="str">
            <v/>
          </cell>
          <cell r="AH111" t="str">
            <v/>
          </cell>
          <cell r="AM111" t="str">
            <v/>
          </cell>
          <cell r="AR111" t="str">
            <v/>
          </cell>
          <cell r="AX111" t="str">
            <v/>
          </cell>
          <cell r="AY111" t="str">
            <v/>
          </cell>
          <cell r="AZ111" t="str">
            <v/>
          </cell>
          <cell r="BA111" t="str">
            <v/>
          </cell>
          <cell r="BB111" t="str">
            <v/>
          </cell>
          <cell r="BC111" t="str">
            <v/>
          </cell>
          <cell r="BD111" t="str">
            <v/>
          </cell>
          <cell r="BE111" t="str">
            <v/>
          </cell>
          <cell r="BF111" t="str">
            <v/>
          </cell>
        </row>
        <row r="112">
          <cell r="B112" t="str">
            <v/>
          </cell>
          <cell r="C112" t="str">
            <v/>
          </cell>
          <cell r="D112" t="str">
            <v/>
          </cell>
          <cell r="I112" t="str">
            <v/>
          </cell>
          <cell r="N112" t="str">
            <v/>
          </cell>
          <cell r="S112" t="str">
            <v/>
          </cell>
          <cell r="X112" t="str">
            <v/>
          </cell>
          <cell r="AC112" t="str">
            <v/>
          </cell>
          <cell r="AH112" t="str">
            <v/>
          </cell>
          <cell r="AM112" t="str">
            <v/>
          </cell>
          <cell r="AR112" t="str">
            <v/>
          </cell>
          <cell r="AX112" t="str">
            <v/>
          </cell>
          <cell r="AY112" t="str">
            <v/>
          </cell>
          <cell r="AZ112" t="str">
            <v/>
          </cell>
          <cell r="BA112" t="str">
            <v/>
          </cell>
          <cell r="BB112" t="str">
            <v/>
          </cell>
          <cell r="BC112" t="str">
            <v/>
          </cell>
          <cell r="BD112" t="str">
            <v/>
          </cell>
          <cell r="BE112" t="str">
            <v/>
          </cell>
          <cell r="BF112" t="str">
            <v/>
          </cell>
        </row>
        <row r="113">
          <cell r="B113" t="str">
            <v/>
          </cell>
          <cell r="C113" t="str">
            <v/>
          </cell>
          <cell r="D113" t="str">
            <v/>
          </cell>
          <cell r="I113" t="str">
            <v/>
          </cell>
          <cell r="N113" t="str">
            <v/>
          </cell>
          <cell r="S113" t="str">
            <v/>
          </cell>
          <cell r="X113" t="str">
            <v/>
          </cell>
          <cell r="AC113" t="str">
            <v/>
          </cell>
          <cell r="AH113" t="str">
            <v/>
          </cell>
          <cell r="AM113" t="str">
            <v/>
          </cell>
          <cell r="AR113" t="str">
            <v/>
          </cell>
          <cell r="AX113" t="str">
            <v/>
          </cell>
          <cell r="AY113" t="str">
            <v/>
          </cell>
          <cell r="AZ113" t="str">
            <v/>
          </cell>
          <cell r="BA113" t="str">
            <v/>
          </cell>
          <cell r="BB113" t="str">
            <v/>
          </cell>
          <cell r="BC113" t="str">
            <v/>
          </cell>
          <cell r="BD113" t="str">
            <v/>
          </cell>
          <cell r="BE113" t="str">
            <v/>
          </cell>
          <cell r="BF113" t="str">
            <v/>
          </cell>
        </row>
        <row r="114">
          <cell r="B114" t="str">
            <v/>
          </cell>
          <cell r="C114" t="str">
            <v/>
          </cell>
          <cell r="D114" t="str">
            <v/>
          </cell>
          <cell r="I114" t="str">
            <v/>
          </cell>
          <cell r="N114" t="str">
            <v/>
          </cell>
          <cell r="S114" t="str">
            <v/>
          </cell>
          <cell r="X114" t="str">
            <v/>
          </cell>
          <cell r="AC114" t="str">
            <v/>
          </cell>
          <cell r="AH114" t="str">
            <v/>
          </cell>
          <cell r="AM114" t="str">
            <v/>
          </cell>
          <cell r="AR114" t="str">
            <v/>
          </cell>
          <cell r="AX114" t="str">
            <v/>
          </cell>
          <cell r="AY114" t="str">
            <v/>
          </cell>
          <cell r="AZ114" t="str">
            <v/>
          </cell>
          <cell r="BA114" t="str">
            <v/>
          </cell>
          <cell r="BB114" t="str">
            <v/>
          </cell>
          <cell r="BC114" t="str">
            <v/>
          </cell>
          <cell r="BD114" t="str">
            <v/>
          </cell>
          <cell r="BE114" t="str">
            <v/>
          </cell>
          <cell r="BF114" t="str">
            <v/>
          </cell>
        </row>
        <row r="115">
          <cell r="B115" t="str">
            <v/>
          </cell>
          <cell r="C115" t="str">
            <v/>
          </cell>
          <cell r="D115" t="str">
            <v/>
          </cell>
          <cell r="I115" t="str">
            <v/>
          </cell>
          <cell r="N115" t="str">
            <v/>
          </cell>
          <cell r="S115" t="str">
            <v/>
          </cell>
          <cell r="X115" t="str">
            <v/>
          </cell>
          <cell r="AC115" t="str">
            <v/>
          </cell>
          <cell r="AH115" t="str">
            <v/>
          </cell>
          <cell r="AM115" t="str">
            <v/>
          </cell>
          <cell r="AR115" t="str">
            <v/>
          </cell>
          <cell r="AX115" t="str">
            <v/>
          </cell>
          <cell r="AY115" t="str">
            <v/>
          </cell>
          <cell r="AZ115" t="str">
            <v/>
          </cell>
          <cell r="BA115" t="str">
            <v/>
          </cell>
          <cell r="BB115" t="str">
            <v/>
          </cell>
          <cell r="BC115" t="str">
            <v/>
          </cell>
          <cell r="BD115" t="str">
            <v/>
          </cell>
          <cell r="BE115" t="str">
            <v/>
          </cell>
          <cell r="BF115" t="str">
            <v/>
          </cell>
        </row>
        <row r="116">
          <cell r="B116" t="str">
            <v/>
          </cell>
          <cell r="C116" t="str">
            <v/>
          </cell>
          <cell r="D116" t="str">
            <v/>
          </cell>
          <cell r="I116" t="str">
            <v/>
          </cell>
          <cell r="N116" t="str">
            <v/>
          </cell>
          <cell r="S116" t="str">
            <v/>
          </cell>
          <cell r="X116" t="str">
            <v/>
          </cell>
          <cell r="AC116" t="str">
            <v/>
          </cell>
          <cell r="AH116" t="str">
            <v/>
          </cell>
          <cell r="AM116" t="str">
            <v/>
          </cell>
          <cell r="AR116" t="str">
            <v/>
          </cell>
          <cell r="AX116" t="str">
            <v/>
          </cell>
          <cell r="AY116" t="str">
            <v/>
          </cell>
          <cell r="AZ116" t="str">
            <v/>
          </cell>
          <cell r="BA116" t="str">
            <v/>
          </cell>
          <cell r="BB116" t="str">
            <v/>
          </cell>
          <cell r="BC116" t="str">
            <v/>
          </cell>
          <cell r="BD116" t="str">
            <v/>
          </cell>
          <cell r="BE116" t="str">
            <v/>
          </cell>
          <cell r="BF116" t="str">
            <v/>
          </cell>
        </row>
        <row r="117">
          <cell r="B117" t="str">
            <v/>
          </cell>
          <cell r="C117" t="str">
            <v/>
          </cell>
          <cell r="D117" t="str">
            <v/>
          </cell>
          <cell r="I117" t="str">
            <v/>
          </cell>
          <cell r="N117" t="str">
            <v/>
          </cell>
          <cell r="S117" t="str">
            <v/>
          </cell>
          <cell r="X117" t="str">
            <v/>
          </cell>
          <cell r="AC117" t="str">
            <v/>
          </cell>
          <cell r="AH117" t="str">
            <v/>
          </cell>
          <cell r="AM117" t="str">
            <v/>
          </cell>
          <cell r="AR117" t="str">
            <v/>
          </cell>
          <cell r="AX117" t="str">
            <v/>
          </cell>
          <cell r="AY117" t="str">
            <v/>
          </cell>
          <cell r="AZ117" t="str">
            <v/>
          </cell>
          <cell r="BA117" t="str">
            <v/>
          </cell>
          <cell r="BB117" t="str">
            <v/>
          </cell>
          <cell r="BC117" t="str">
            <v/>
          </cell>
          <cell r="BD117" t="str">
            <v/>
          </cell>
          <cell r="BE117" t="str">
            <v/>
          </cell>
          <cell r="BF117" t="str">
            <v/>
          </cell>
        </row>
        <row r="118">
          <cell r="B118" t="str">
            <v/>
          </cell>
          <cell r="C118" t="str">
            <v/>
          </cell>
          <cell r="D118" t="str">
            <v/>
          </cell>
          <cell r="I118" t="str">
            <v/>
          </cell>
          <cell r="N118" t="str">
            <v/>
          </cell>
          <cell r="S118" t="str">
            <v/>
          </cell>
          <cell r="X118" t="str">
            <v/>
          </cell>
          <cell r="AC118" t="str">
            <v/>
          </cell>
          <cell r="AH118" t="str">
            <v/>
          </cell>
          <cell r="AM118" t="str">
            <v/>
          </cell>
          <cell r="AR118" t="str">
            <v/>
          </cell>
          <cell r="AX118" t="str">
            <v/>
          </cell>
          <cell r="AY118" t="str">
            <v/>
          </cell>
          <cell r="AZ118" t="str">
            <v/>
          </cell>
          <cell r="BA118" t="str">
            <v/>
          </cell>
          <cell r="BB118" t="str">
            <v/>
          </cell>
          <cell r="BC118" t="str">
            <v/>
          </cell>
          <cell r="BD118" t="str">
            <v/>
          </cell>
          <cell r="BE118" t="str">
            <v/>
          </cell>
          <cell r="BF118" t="str">
            <v/>
          </cell>
        </row>
        <row r="119">
          <cell r="B119" t="str">
            <v/>
          </cell>
          <cell r="C119" t="str">
            <v/>
          </cell>
          <cell r="D119" t="str">
            <v/>
          </cell>
          <cell r="I119" t="str">
            <v/>
          </cell>
          <cell r="N119" t="str">
            <v/>
          </cell>
          <cell r="S119" t="str">
            <v/>
          </cell>
          <cell r="X119" t="str">
            <v/>
          </cell>
          <cell r="AC119" t="str">
            <v/>
          </cell>
          <cell r="AH119" t="str">
            <v/>
          </cell>
          <cell r="AM119" t="str">
            <v/>
          </cell>
          <cell r="AR119" t="str">
            <v/>
          </cell>
          <cell r="AX119" t="str">
            <v/>
          </cell>
          <cell r="AY119" t="str">
            <v/>
          </cell>
          <cell r="AZ119" t="str">
            <v/>
          </cell>
          <cell r="BA119" t="str">
            <v/>
          </cell>
          <cell r="BB119" t="str">
            <v/>
          </cell>
          <cell r="BC119" t="str">
            <v/>
          </cell>
          <cell r="BD119" t="str">
            <v/>
          </cell>
          <cell r="BE119" t="str">
            <v/>
          </cell>
          <cell r="BF119" t="str">
            <v/>
          </cell>
        </row>
        <row r="120">
          <cell r="B120" t="str">
            <v/>
          </cell>
          <cell r="C120" t="str">
            <v/>
          </cell>
          <cell r="D120" t="str">
            <v/>
          </cell>
          <cell r="I120" t="str">
            <v/>
          </cell>
          <cell r="N120" t="str">
            <v/>
          </cell>
          <cell r="S120" t="str">
            <v/>
          </cell>
          <cell r="X120" t="str">
            <v/>
          </cell>
          <cell r="AC120" t="str">
            <v/>
          </cell>
          <cell r="AH120" t="str">
            <v/>
          </cell>
          <cell r="AM120" t="str">
            <v/>
          </cell>
          <cell r="AR120" t="str">
            <v/>
          </cell>
          <cell r="AX120" t="str">
            <v/>
          </cell>
          <cell r="AY120" t="str">
            <v/>
          </cell>
          <cell r="AZ120" t="str">
            <v/>
          </cell>
          <cell r="BA120" t="str">
            <v/>
          </cell>
          <cell r="BB120" t="str">
            <v/>
          </cell>
          <cell r="BC120" t="str">
            <v/>
          </cell>
          <cell r="BD120" t="str">
            <v/>
          </cell>
          <cell r="BE120" t="str">
            <v/>
          </cell>
          <cell r="BF120" t="str">
            <v/>
          </cell>
        </row>
        <row r="121">
          <cell r="B121" t="str">
            <v/>
          </cell>
          <cell r="C121" t="str">
            <v/>
          </cell>
          <cell r="D121" t="str">
            <v/>
          </cell>
          <cell r="I121" t="str">
            <v/>
          </cell>
          <cell r="N121" t="str">
            <v/>
          </cell>
          <cell r="S121" t="str">
            <v/>
          </cell>
          <cell r="X121" t="str">
            <v/>
          </cell>
          <cell r="AC121" t="str">
            <v/>
          </cell>
          <cell r="AH121" t="str">
            <v/>
          </cell>
          <cell r="AM121" t="str">
            <v/>
          </cell>
          <cell r="AR121" t="str">
            <v/>
          </cell>
          <cell r="AX121" t="str">
            <v/>
          </cell>
          <cell r="AY121" t="str">
            <v/>
          </cell>
          <cell r="AZ121" t="str">
            <v/>
          </cell>
          <cell r="BA121" t="str">
            <v/>
          </cell>
          <cell r="BB121" t="str">
            <v/>
          </cell>
          <cell r="BC121" t="str">
            <v/>
          </cell>
          <cell r="BD121" t="str">
            <v/>
          </cell>
          <cell r="BE121" t="str">
            <v/>
          </cell>
          <cell r="BF121" t="str">
            <v/>
          </cell>
        </row>
        <row r="122">
          <cell r="B122" t="str">
            <v/>
          </cell>
          <cell r="C122" t="str">
            <v/>
          </cell>
          <cell r="D122" t="str">
            <v/>
          </cell>
          <cell r="I122" t="str">
            <v/>
          </cell>
          <cell r="N122" t="str">
            <v/>
          </cell>
          <cell r="S122" t="str">
            <v/>
          </cell>
          <cell r="X122" t="str">
            <v/>
          </cell>
          <cell r="AC122" t="str">
            <v/>
          </cell>
          <cell r="AH122" t="str">
            <v/>
          </cell>
          <cell r="AM122" t="str">
            <v/>
          </cell>
          <cell r="AR122" t="str">
            <v/>
          </cell>
          <cell r="AX122" t="str">
            <v/>
          </cell>
          <cell r="AY122" t="str">
            <v/>
          </cell>
          <cell r="AZ122" t="str">
            <v/>
          </cell>
          <cell r="BA122" t="str">
            <v/>
          </cell>
          <cell r="BB122" t="str">
            <v/>
          </cell>
          <cell r="BC122" t="str">
            <v/>
          </cell>
          <cell r="BD122" t="str">
            <v/>
          </cell>
          <cell r="BE122" t="str">
            <v/>
          </cell>
          <cell r="BF122" t="str">
            <v/>
          </cell>
        </row>
        <row r="123">
          <cell r="B123" t="str">
            <v/>
          </cell>
          <cell r="C123" t="str">
            <v/>
          </cell>
          <cell r="D123" t="str">
            <v/>
          </cell>
          <cell r="I123" t="str">
            <v/>
          </cell>
          <cell r="N123" t="str">
            <v/>
          </cell>
          <cell r="S123" t="str">
            <v/>
          </cell>
          <cell r="X123" t="str">
            <v/>
          </cell>
          <cell r="AC123" t="str">
            <v/>
          </cell>
          <cell r="AH123" t="str">
            <v/>
          </cell>
          <cell r="AM123" t="str">
            <v/>
          </cell>
          <cell r="AR123" t="str">
            <v/>
          </cell>
          <cell r="AX123" t="str">
            <v/>
          </cell>
          <cell r="AY123" t="str">
            <v/>
          </cell>
          <cell r="AZ123" t="str">
            <v/>
          </cell>
          <cell r="BA123" t="str">
            <v/>
          </cell>
          <cell r="BB123" t="str">
            <v/>
          </cell>
          <cell r="BC123" t="str">
            <v/>
          </cell>
          <cell r="BD123" t="str">
            <v/>
          </cell>
          <cell r="BE123" t="str">
            <v/>
          </cell>
          <cell r="BF123" t="str">
            <v/>
          </cell>
        </row>
        <row r="124">
          <cell r="B124" t="str">
            <v/>
          </cell>
          <cell r="C124" t="str">
            <v/>
          </cell>
          <cell r="D124" t="str">
            <v/>
          </cell>
          <cell r="I124" t="str">
            <v/>
          </cell>
          <cell r="N124" t="str">
            <v/>
          </cell>
          <cell r="S124" t="str">
            <v/>
          </cell>
          <cell r="X124" t="str">
            <v/>
          </cell>
          <cell r="AC124" t="str">
            <v/>
          </cell>
          <cell r="AH124" t="str">
            <v/>
          </cell>
          <cell r="AM124" t="str">
            <v/>
          </cell>
          <cell r="AR124" t="str">
            <v/>
          </cell>
          <cell r="AX124" t="str">
            <v/>
          </cell>
          <cell r="AY124" t="str">
            <v/>
          </cell>
          <cell r="AZ124" t="str">
            <v/>
          </cell>
          <cell r="BA124" t="str">
            <v/>
          </cell>
          <cell r="BB124" t="str">
            <v/>
          </cell>
          <cell r="BC124" t="str">
            <v/>
          </cell>
          <cell r="BD124" t="str">
            <v/>
          </cell>
          <cell r="BE124" t="str">
            <v/>
          </cell>
          <cell r="BF124" t="str">
            <v/>
          </cell>
        </row>
        <row r="125">
          <cell r="B125" t="str">
            <v/>
          </cell>
          <cell r="C125" t="str">
            <v/>
          </cell>
          <cell r="D125" t="str">
            <v/>
          </cell>
          <cell r="I125" t="str">
            <v/>
          </cell>
          <cell r="N125" t="str">
            <v/>
          </cell>
          <cell r="S125" t="str">
            <v/>
          </cell>
          <cell r="X125" t="str">
            <v/>
          </cell>
          <cell r="AC125" t="str">
            <v/>
          </cell>
          <cell r="AH125" t="str">
            <v/>
          </cell>
          <cell r="AM125" t="str">
            <v/>
          </cell>
          <cell r="AR125" t="str">
            <v/>
          </cell>
          <cell r="AX125" t="str">
            <v/>
          </cell>
          <cell r="AY125" t="str">
            <v/>
          </cell>
          <cell r="AZ125" t="str">
            <v/>
          </cell>
          <cell r="BA125" t="str">
            <v/>
          </cell>
          <cell r="BB125" t="str">
            <v/>
          </cell>
          <cell r="BC125" t="str">
            <v/>
          </cell>
          <cell r="BD125" t="str">
            <v/>
          </cell>
          <cell r="BE125" t="str">
            <v/>
          </cell>
          <cell r="BF125" t="str">
            <v/>
          </cell>
        </row>
        <row r="126">
          <cell r="B126" t="str">
            <v/>
          </cell>
          <cell r="C126" t="str">
            <v/>
          </cell>
          <cell r="D126" t="str">
            <v/>
          </cell>
          <cell r="I126" t="str">
            <v/>
          </cell>
          <cell r="N126" t="str">
            <v/>
          </cell>
          <cell r="S126" t="str">
            <v/>
          </cell>
          <cell r="X126" t="str">
            <v/>
          </cell>
          <cell r="AC126" t="str">
            <v/>
          </cell>
          <cell r="AH126" t="str">
            <v/>
          </cell>
          <cell r="AM126" t="str">
            <v/>
          </cell>
          <cell r="AR126" t="str">
            <v/>
          </cell>
          <cell r="AX126" t="str">
            <v/>
          </cell>
          <cell r="AY126" t="str">
            <v/>
          </cell>
          <cell r="AZ126" t="str">
            <v/>
          </cell>
          <cell r="BA126" t="str">
            <v/>
          </cell>
          <cell r="BB126" t="str">
            <v/>
          </cell>
          <cell r="BC126" t="str">
            <v/>
          </cell>
          <cell r="BD126" t="str">
            <v/>
          </cell>
          <cell r="BE126" t="str">
            <v/>
          </cell>
          <cell r="BF126" t="str">
            <v/>
          </cell>
        </row>
        <row r="127">
          <cell r="B127" t="str">
            <v/>
          </cell>
          <cell r="C127" t="str">
            <v/>
          </cell>
          <cell r="D127" t="str">
            <v/>
          </cell>
          <cell r="I127" t="str">
            <v/>
          </cell>
          <cell r="N127" t="str">
            <v/>
          </cell>
          <cell r="S127" t="str">
            <v/>
          </cell>
          <cell r="X127" t="str">
            <v/>
          </cell>
          <cell r="AC127" t="str">
            <v/>
          </cell>
          <cell r="AH127" t="str">
            <v/>
          </cell>
          <cell r="AM127" t="str">
            <v/>
          </cell>
          <cell r="AR127" t="str">
            <v/>
          </cell>
          <cell r="AX127" t="str">
            <v/>
          </cell>
          <cell r="AY127" t="str">
            <v/>
          </cell>
          <cell r="AZ127" t="str">
            <v/>
          </cell>
          <cell r="BA127" t="str">
            <v/>
          </cell>
          <cell r="BB127" t="str">
            <v/>
          </cell>
          <cell r="BC127" t="str">
            <v/>
          </cell>
          <cell r="BD127" t="str">
            <v/>
          </cell>
          <cell r="BE127" t="str">
            <v/>
          </cell>
          <cell r="BF127" t="str">
            <v/>
          </cell>
        </row>
        <row r="128">
          <cell r="B128" t="str">
            <v/>
          </cell>
          <cell r="C128" t="str">
            <v/>
          </cell>
          <cell r="D128" t="str">
            <v/>
          </cell>
          <cell r="I128" t="str">
            <v/>
          </cell>
          <cell r="N128" t="str">
            <v/>
          </cell>
          <cell r="S128" t="str">
            <v/>
          </cell>
          <cell r="X128" t="str">
            <v/>
          </cell>
          <cell r="AC128" t="str">
            <v/>
          </cell>
          <cell r="AH128" t="str">
            <v/>
          </cell>
          <cell r="AM128" t="str">
            <v/>
          </cell>
          <cell r="AR128" t="str">
            <v/>
          </cell>
          <cell r="AX128" t="str">
            <v/>
          </cell>
          <cell r="AY128" t="str">
            <v/>
          </cell>
          <cell r="AZ128" t="str">
            <v/>
          </cell>
          <cell r="BA128" t="str">
            <v/>
          </cell>
          <cell r="BB128" t="str">
            <v/>
          </cell>
          <cell r="BC128" t="str">
            <v/>
          </cell>
          <cell r="BD128" t="str">
            <v/>
          </cell>
          <cell r="BE128" t="str">
            <v/>
          </cell>
          <cell r="BF128" t="str">
            <v/>
          </cell>
        </row>
        <row r="129">
          <cell r="B129" t="str">
            <v/>
          </cell>
          <cell r="C129" t="str">
            <v/>
          </cell>
          <cell r="D129" t="str">
            <v/>
          </cell>
          <cell r="I129" t="str">
            <v/>
          </cell>
          <cell r="N129" t="str">
            <v/>
          </cell>
          <cell r="S129" t="str">
            <v/>
          </cell>
          <cell r="X129" t="str">
            <v/>
          </cell>
          <cell r="AC129" t="str">
            <v/>
          </cell>
          <cell r="AH129" t="str">
            <v/>
          </cell>
          <cell r="AM129" t="str">
            <v/>
          </cell>
          <cell r="AR129" t="str">
            <v/>
          </cell>
          <cell r="AX129" t="str">
            <v/>
          </cell>
          <cell r="AY129" t="str">
            <v/>
          </cell>
          <cell r="AZ129" t="str">
            <v/>
          </cell>
          <cell r="BA129" t="str">
            <v/>
          </cell>
          <cell r="BB129" t="str">
            <v/>
          </cell>
          <cell r="BC129" t="str">
            <v/>
          </cell>
          <cell r="BD129" t="str">
            <v/>
          </cell>
          <cell r="BE129" t="str">
            <v/>
          </cell>
          <cell r="BF129" t="str">
            <v/>
          </cell>
        </row>
        <row r="130">
          <cell r="B130" t="str">
            <v/>
          </cell>
          <cell r="C130" t="str">
            <v/>
          </cell>
          <cell r="D130" t="str">
            <v/>
          </cell>
          <cell r="I130" t="str">
            <v/>
          </cell>
          <cell r="N130" t="str">
            <v/>
          </cell>
          <cell r="S130" t="str">
            <v/>
          </cell>
          <cell r="X130" t="str">
            <v/>
          </cell>
          <cell r="AC130" t="str">
            <v/>
          </cell>
          <cell r="AH130" t="str">
            <v/>
          </cell>
          <cell r="AM130" t="str">
            <v/>
          </cell>
          <cell r="AR130" t="str">
            <v/>
          </cell>
          <cell r="AX130" t="str">
            <v/>
          </cell>
          <cell r="AY130" t="str">
            <v/>
          </cell>
          <cell r="AZ130" t="str">
            <v/>
          </cell>
          <cell r="BA130" t="str">
            <v/>
          </cell>
          <cell r="BB130" t="str">
            <v/>
          </cell>
          <cell r="BC130" t="str">
            <v/>
          </cell>
          <cell r="BD130" t="str">
            <v/>
          </cell>
          <cell r="BE130" t="str">
            <v/>
          </cell>
          <cell r="BF130" t="str">
            <v/>
          </cell>
        </row>
        <row r="131">
          <cell r="B131" t="str">
            <v/>
          </cell>
          <cell r="C131" t="str">
            <v/>
          </cell>
          <cell r="D131" t="str">
            <v/>
          </cell>
          <cell r="I131" t="str">
            <v/>
          </cell>
          <cell r="N131" t="str">
            <v/>
          </cell>
          <cell r="S131" t="str">
            <v/>
          </cell>
          <cell r="X131" t="str">
            <v/>
          </cell>
          <cell r="AC131" t="str">
            <v/>
          </cell>
          <cell r="AH131" t="str">
            <v/>
          </cell>
          <cell r="AM131" t="str">
            <v/>
          </cell>
          <cell r="AR131" t="str">
            <v/>
          </cell>
          <cell r="AX131" t="str">
            <v/>
          </cell>
          <cell r="AY131" t="str">
            <v/>
          </cell>
          <cell r="AZ131" t="str">
            <v/>
          </cell>
          <cell r="BA131" t="str">
            <v/>
          </cell>
          <cell r="BB131" t="str">
            <v/>
          </cell>
          <cell r="BC131" t="str">
            <v/>
          </cell>
          <cell r="BD131" t="str">
            <v/>
          </cell>
          <cell r="BE131" t="str">
            <v/>
          </cell>
          <cell r="BF131" t="str">
            <v/>
          </cell>
        </row>
        <row r="132">
          <cell r="B132" t="str">
            <v/>
          </cell>
          <cell r="C132" t="str">
            <v/>
          </cell>
          <cell r="D132" t="str">
            <v/>
          </cell>
          <cell r="I132" t="str">
            <v/>
          </cell>
          <cell r="N132" t="str">
            <v/>
          </cell>
          <cell r="S132" t="str">
            <v/>
          </cell>
          <cell r="X132" t="str">
            <v/>
          </cell>
          <cell r="AC132" t="str">
            <v/>
          </cell>
          <cell r="AH132" t="str">
            <v/>
          </cell>
          <cell r="AM132" t="str">
            <v/>
          </cell>
          <cell r="AR132" t="str">
            <v/>
          </cell>
          <cell r="AX132" t="str">
            <v/>
          </cell>
          <cell r="AY132" t="str">
            <v/>
          </cell>
          <cell r="AZ132" t="str">
            <v/>
          </cell>
          <cell r="BA132" t="str">
            <v/>
          </cell>
          <cell r="BB132" t="str">
            <v/>
          </cell>
          <cell r="BC132" t="str">
            <v/>
          </cell>
          <cell r="BD132" t="str">
            <v/>
          </cell>
          <cell r="BE132" t="str">
            <v/>
          </cell>
          <cell r="BF132" t="str">
            <v/>
          </cell>
        </row>
        <row r="133">
          <cell r="B133" t="str">
            <v/>
          </cell>
          <cell r="C133" t="str">
            <v/>
          </cell>
          <cell r="D133" t="str">
            <v/>
          </cell>
          <cell r="I133" t="str">
            <v/>
          </cell>
          <cell r="N133" t="str">
            <v/>
          </cell>
          <cell r="S133" t="str">
            <v/>
          </cell>
          <cell r="X133" t="str">
            <v/>
          </cell>
          <cell r="AC133" t="str">
            <v/>
          </cell>
          <cell r="AH133" t="str">
            <v/>
          </cell>
          <cell r="AM133" t="str">
            <v/>
          </cell>
          <cell r="AR133" t="str">
            <v/>
          </cell>
          <cell r="AX133" t="str">
            <v/>
          </cell>
          <cell r="AY133" t="str">
            <v/>
          </cell>
          <cell r="AZ133" t="str">
            <v/>
          </cell>
          <cell r="BA133" t="str">
            <v/>
          </cell>
          <cell r="BB133" t="str">
            <v/>
          </cell>
          <cell r="BC133" t="str">
            <v/>
          </cell>
          <cell r="BD133" t="str">
            <v/>
          </cell>
          <cell r="BE133" t="str">
            <v/>
          </cell>
          <cell r="BF133" t="str">
            <v/>
          </cell>
        </row>
        <row r="134">
          <cell r="B134" t="str">
            <v/>
          </cell>
          <cell r="C134" t="str">
            <v/>
          </cell>
          <cell r="D134" t="str">
            <v/>
          </cell>
          <cell r="I134" t="str">
            <v/>
          </cell>
          <cell r="N134" t="str">
            <v/>
          </cell>
          <cell r="S134" t="str">
            <v/>
          </cell>
          <cell r="X134" t="str">
            <v/>
          </cell>
          <cell r="AC134" t="str">
            <v/>
          </cell>
          <cell r="AH134" t="str">
            <v/>
          </cell>
          <cell r="AM134" t="str">
            <v/>
          </cell>
          <cell r="AR134" t="str">
            <v/>
          </cell>
          <cell r="AX134" t="str">
            <v/>
          </cell>
          <cell r="AY134" t="str">
            <v/>
          </cell>
          <cell r="AZ134" t="str">
            <v/>
          </cell>
          <cell r="BA134" t="str">
            <v/>
          </cell>
          <cell r="BB134" t="str">
            <v/>
          </cell>
          <cell r="BC134" t="str">
            <v/>
          </cell>
          <cell r="BD134" t="str">
            <v/>
          </cell>
          <cell r="BE134" t="str">
            <v/>
          </cell>
          <cell r="BF134" t="str">
            <v/>
          </cell>
        </row>
        <row r="135">
          <cell r="B135" t="str">
            <v/>
          </cell>
          <cell r="C135" t="str">
            <v/>
          </cell>
          <cell r="D135" t="str">
            <v/>
          </cell>
          <cell r="I135" t="str">
            <v/>
          </cell>
          <cell r="N135" t="str">
            <v/>
          </cell>
          <cell r="S135" t="str">
            <v/>
          </cell>
          <cell r="X135" t="str">
            <v/>
          </cell>
          <cell r="AC135" t="str">
            <v/>
          </cell>
          <cell r="AH135" t="str">
            <v/>
          </cell>
          <cell r="AM135" t="str">
            <v/>
          </cell>
          <cell r="AR135" t="str">
            <v/>
          </cell>
          <cell r="AX135" t="str">
            <v/>
          </cell>
          <cell r="AY135" t="str">
            <v/>
          </cell>
          <cell r="AZ135" t="str">
            <v/>
          </cell>
          <cell r="BA135" t="str">
            <v/>
          </cell>
          <cell r="BB135" t="str">
            <v/>
          </cell>
          <cell r="BC135" t="str">
            <v/>
          </cell>
          <cell r="BD135" t="str">
            <v/>
          </cell>
          <cell r="BE135" t="str">
            <v/>
          </cell>
          <cell r="BF135" t="str">
            <v/>
          </cell>
        </row>
        <row r="136">
          <cell r="B136" t="str">
            <v/>
          </cell>
          <cell r="C136" t="str">
            <v/>
          </cell>
          <cell r="D136" t="str">
            <v/>
          </cell>
          <cell r="I136" t="str">
            <v/>
          </cell>
          <cell r="N136" t="str">
            <v/>
          </cell>
          <cell r="S136" t="str">
            <v/>
          </cell>
          <cell r="X136" t="str">
            <v/>
          </cell>
          <cell r="AC136" t="str">
            <v/>
          </cell>
          <cell r="AH136" t="str">
            <v/>
          </cell>
          <cell r="AM136" t="str">
            <v/>
          </cell>
          <cell r="AR136" t="str">
            <v/>
          </cell>
          <cell r="AX136" t="str">
            <v/>
          </cell>
          <cell r="AY136" t="str">
            <v/>
          </cell>
          <cell r="AZ136" t="str">
            <v/>
          </cell>
          <cell r="BA136" t="str">
            <v/>
          </cell>
          <cell r="BB136" t="str">
            <v/>
          </cell>
          <cell r="BC136" t="str">
            <v/>
          </cell>
          <cell r="BD136" t="str">
            <v/>
          </cell>
          <cell r="BE136" t="str">
            <v/>
          </cell>
          <cell r="BF136" t="str">
            <v/>
          </cell>
        </row>
        <row r="137">
          <cell r="B137" t="str">
            <v/>
          </cell>
          <cell r="C137" t="str">
            <v/>
          </cell>
          <cell r="D137" t="str">
            <v/>
          </cell>
          <cell r="I137" t="str">
            <v/>
          </cell>
          <cell r="N137" t="str">
            <v/>
          </cell>
          <cell r="S137" t="str">
            <v/>
          </cell>
          <cell r="X137" t="str">
            <v/>
          </cell>
          <cell r="AC137" t="str">
            <v/>
          </cell>
          <cell r="AH137" t="str">
            <v/>
          </cell>
          <cell r="AM137" t="str">
            <v/>
          </cell>
          <cell r="AR137" t="str">
            <v/>
          </cell>
          <cell r="AX137" t="str">
            <v/>
          </cell>
          <cell r="AY137" t="str">
            <v/>
          </cell>
          <cell r="AZ137" t="str">
            <v/>
          </cell>
          <cell r="BA137" t="str">
            <v/>
          </cell>
          <cell r="BB137" t="str">
            <v/>
          </cell>
          <cell r="BC137" t="str">
            <v/>
          </cell>
          <cell r="BD137" t="str">
            <v/>
          </cell>
          <cell r="BE137" t="str">
            <v/>
          </cell>
          <cell r="BF137" t="str">
            <v/>
          </cell>
        </row>
        <row r="138">
          <cell r="B138" t="str">
            <v/>
          </cell>
          <cell r="C138" t="str">
            <v/>
          </cell>
          <cell r="D138" t="str">
            <v/>
          </cell>
          <cell r="I138" t="str">
            <v/>
          </cell>
          <cell r="N138" t="str">
            <v/>
          </cell>
          <cell r="S138" t="str">
            <v/>
          </cell>
          <cell r="X138" t="str">
            <v/>
          </cell>
          <cell r="AC138" t="str">
            <v/>
          </cell>
          <cell r="AH138" t="str">
            <v/>
          </cell>
          <cell r="AM138" t="str">
            <v/>
          </cell>
          <cell r="AR138" t="str">
            <v/>
          </cell>
          <cell r="AX138" t="str">
            <v/>
          </cell>
          <cell r="AY138" t="str">
            <v/>
          </cell>
          <cell r="AZ138" t="str">
            <v/>
          </cell>
          <cell r="BA138" t="str">
            <v/>
          </cell>
          <cell r="BB138" t="str">
            <v/>
          </cell>
          <cell r="BC138" t="str">
            <v/>
          </cell>
          <cell r="BD138" t="str">
            <v/>
          </cell>
          <cell r="BE138" t="str">
            <v/>
          </cell>
          <cell r="BF138" t="str">
            <v/>
          </cell>
        </row>
        <row r="139">
          <cell r="B139" t="str">
            <v/>
          </cell>
          <cell r="C139" t="str">
            <v/>
          </cell>
          <cell r="D139" t="str">
            <v/>
          </cell>
          <cell r="I139" t="str">
            <v/>
          </cell>
          <cell r="N139" t="str">
            <v/>
          </cell>
          <cell r="S139" t="str">
            <v/>
          </cell>
          <cell r="X139" t="str">
            <v/>
          </cell>
          <cell r="AC139" t="str">
            <v/>
          </cell>
          <cell r="AH139" t="str">
            <v/>
          </cell>
          <cell r="AM139" t="str">
            <v/>
          </cell>
          <cell r="AR139" t="str">
            <v/>
          </cell>
          <cell r="AX139" t="str">
            <v/>
          </cell>
          <cell r="AY139" t="str">
            <v/>
          </cell>
          <cell r="AZ139" t="str">
            <v/>
          </cell>
          <cell r="BA139" t="str">
            <v/>
          </cell>
          <cell r="BB139" t="str">
            <v/>
          </cell>
          <cell r="BC139" t="str">
            <v/>
          </cell>
          <cell r="BD139" t="str">
            <v/>
          </cell>
          <cell r="BE139" t="str">
            <v/>
          </cell>
          <cell r="BF139" t="str">
            <v/>
          </cell>
        </row>
        <row r="140">
          <cell r="B140" t="str">
            <v/>
          </cell>
          <cell r="C140" t="str">
            <v/>
          </cell>
          <cell r="D140" t="str">
            <v/>
          </cell>
          <cell r="I140" t="str">
            <v/>
          </cell>
          <cell r="N140" t="str">
            <v/>
          </cell>
          <cell r="S140" t="str">
            <v/>
          </cell>
          <cell r="X140" t="str">
            <v/>
          </cell>
          <cell r="AC140" t="str">
            <v/>
          </cell>
          <cell r="AH140" t="str">
            <v/>
          </cell>
          <cell r="AM140" t="str">
            <v/>
          </cell>
          <cell r="AR140" t="str">
            <v/>
          </cell>
          <cell r="AX140" t="str">
            <v/>
          </cell>
          <cell r="AY140" t="str">
            <v/>
          </cell>
          <cell r="AZ140" t="str">
            <v/>
          </cell>
          <cell r="BA140" t="str">
            <v/>
          </cell>
          <cell r="BB140" t="str">
            <v/>
          </cell>
          <cell r="BC140" t="str">
            <v/>
          </cell>
          <cell r="BD140" t="str">
            <v/>
          </cell>
          <cell r="BE140" t="str">
            <v/>
          </cell>
          <cell r="BF140" t="str">
            <v/>
          </cell>
        </row>
        <row r="141">
          <cell r="B141" t="str">
            <v/>
          </cell>
          <cell r="C141" t="str">
            <v/>
          </cell>
          <cell r="D141" t="str">
            <v/>
          </cell>
          <cell r="I141" t="str">
            <v/>
          </cell>
          <cell r="N141" t="str">
            <v/>
          </cell>
          <cell r="S141" t="str">
            <v/>
          </cell>
          <cell r="X141" t="str">
            <v/>
          </cell>
          <cell r="AC141" t="str">
            <v/>
          </cell>
          <cell r="AH141" t="str">
            <v/>
          </cell>
          <cell r="AM141" t="str">
            <v/>
          </cell>
          <cell r="AR141" t="str">
            <v/>
          </cell>
          <cell r="AX141" t="str">
            <v/>
          </cell>
          <cell r="AY141" t="str">
            <v/>
          </cell>
          <cell r="AZ141" t="str">
            <v/>
          </cell>
          <cell r="BA141" t="str">
            <v/>
          </cell>
          <cell r="BB141" t="str">
            <v/>
          </cell>
          <cell r="BC141" t="str">
            <v/>
          </cell>
          <cell r="BD141" t="str">
            <v/>
          </cell>
          <cell r="BE141" t="str">
            <v/>
          </cell>
          <cell r="BF141" t="str">
            <v/>
          </cell>
        </row>
        <row r="142">
          <cell r="B142" t="str">
            <v/>
          </cell>
          <cell r="C142" t="str">
            <v/>
          </cell>
          <cell r="D142" t="str">
            <v/>
          </cell>
          <cell r="I142" t="str">
            <v/>
          </cell>
          <cell r="N142" t="str">
            <v/>
          </cell>
          <cell r="S142" t="str">
            <v/>
          </cell>
          <cell r="X142" t="str">
            <v/>
          </cell>
          <cell r="AC142" t="str">
            <v/>
          </cell>
          <cell r="AH142" t="str">
            <v/>
          </cell>
          <cell r="AM142" t="str">
            <v/>
          </cell>
          <cell r="AR142" t="str">
            <v/>
          </cell>
          <cell r="AX142" t="str">
            <v/>
          </cell>
          <cell r="AY142" t="str">
            <v/>
          </cell>
          <cell r="AZ142" t="str">
            <v/>
          </cell>
          <cell r="BA142" t="str">
            <v/>
          </cell>
          <cell r="BB142" t="str">
            <v/>
          </cell>
          <cell r="BC142" t="str">
            <v/>
          </cell>
          <cell r="BD142" t="str">
            <v/>
          </cell>
          <cell r="BE142" t="str">
            <v/>
          </cell>
          <cell r="BF142" t="str">
            <v/>
          </cell>
        </row>
        <row r="143">
          <cell r="B143" t="str">
            <v/>
          </cell>
          <cell r="C143" t="str">
            <v/>
          </cell>
          <cell r="D143" t="str">
            <v/>
          </cell>
          <cell r="I143" t="str">
            <v/>
          </cell>
          <cell r="N143" t="str">
            <v/>
          </cell>
          <cell r="S143" t="str">
            <v/>
          </cell>
          <cell r="X143" t="str">
            <v/>
          </cell>
          <cell r="AC143" t="str">
            <v/>
          </cell>
          <cell r="AH143" t="str">
            <v/>
          </cell>
          <cell r="AM143" t="str">
            <v/>
          </cell>
          <cell r="AR143" t="str">
            <v/>
          </cell>
          <cell r="AX143" t="str">
            <v/>
          </cell>
          <cell r="AY143" t="str">
            <v/>
          </cell>
          <cell r="AZ143" t="str">
            <v/>
          </cell>
          <cell r="BA143" t="str">
            <v/>
          </cell>
          <cell r="BB143" t="str">
            <v/>
          </cell>
          <cell r="BC143" t="str">
            <v/>
          </cell>
          <cell r="BD143" t="str">
            <v/>
          </cell>
          <cell r="BE143" t="str">
            <v/>
          </cell>
          <cell r="BF143" t="str">
            <v/>
          </cell>
        </row>
      </sheetData>
      <sheetData sheetId="7" refreshError="1"/>
      <sheetData sheetId="8" refreshError="1">
        <row r="7">
          <cell r="B7">
            <v>1</v>
          </cell>
          <cell r="C7" t="str">
            <v>Dr. H. IDRUS ALWI, M.Pd</v>
          </cell>
          <cell r="D7">
            <v>0.9</v>
          </cell>
          <cell r="E7">
            <v>1</v>
          </cell>
          <cell r="F7">
            <v>100</v>
          </cell>
          <cell r="G7">
            <v>1</v>
          </cell>
          <cell r="I7">
            <v>6</v>
          </cell>
          <cell r="J7">
            <v>1</v>
          </cell>
          <cell r="K7">
            <v>85</v>
          </cell>
          <cell r="L7">
            <v>12</v>
          </cell>
          <cell r="N7">
            <v>9</v>
          </cell>
          <cell r="O7">
            <v>1</v>
          </cell>
          <cell r="P7">
            <v>80</v>
          </cell>
          <cell r="Q7">
            <v>12</v>
          </cell>
          <cell r="S7">
            <v>6</v>
          </cell>
          <cell r="T7">
            <v>1</v>
          </cell>
          <cell r="U7">
            <v>90</v>
          </cell>
          <cell r="V7">
            <v>12</v>
          </cell>
          <cell r="X7">
            <v>4.5</v>
          </cell>
          <cell r="Y7">
            <v>1</v>
          </cell>
          <cell r="Z7">
            <v>90</v>
          </cell>
          <cell r="AA7">
            <v>12</v>
          </cell>
          <cell r="AC7">
            <v>0.45</v>
          </cell>
          <cell r="AD7">
            <v>1</v>
          </cell>
          <cell r="AE7">
            <v>100</v>
          </cell>
          <cell r="AF7">
            <v>1</v>
          </cell>
          <cell r="AH7">
            <v>9</v>
          </cell>
          <cell r="AI7">
            <v>1</v>
          </cell>
          <cell r="AJ7">
            <v>90</v>
          </cell>
          <cell r="AK7">
            <v>12</v>
          </cell>
          <cell r="AM7">
            <v>0.9</v>
          </cell>
          <cell r="AN7">
            <v>1</v>
          </cell>
          <cell r="AO7">
            <v>80</v>
          </cell>
          <cell r="AP7">
            <v>1</v>
          </cell>
          <cell r="AR7">
            <v>1</v>
          </cell>
          <cell r="AS7">
            <v>1</v>
          </cell>
          <cell r="AT7">
            <v>100</v>
          </cell>
          <cell r="AU7">
            <v>12</v>
          </cell>
        </row>
        <row r="8">
          <cell r="B8">
            <v>2</v>
          </cell>
          <cell r="C8" t="str">
            <v>Drs. H. SUJANGI</v>
          </cell>
          <cell r="D8">
            <v>0.9</v>
          </cell>
          <cell r="E8">
            <v>1</v>
          </cell>
          <cell r="F8">
            <v>80</v>
          </cell>
          <cell r="G8">
            <v>1</v>
          </cell>
          <cell r="I8">
            <v>6</v>
          </cell>
          <cell r="J8">
            <v>1</v>
          </cell>
          <cell r="K8">
            <v>80</v>
          </cell>
          <cell r="L8">
            <v>12</v>
          </cell>
          <cell r="N8">
            <v>9</v>
          </cell>
          <cell r="O8">
            <v>1</v>
          </cell>
          <cell r="P8">
            <v>80</v>
          </cell>
          <cell r="Q8">
            <v>12</v>
          </cell>
          <cell r="S8">
            <v>6</v>
          </cell>
          <cell r="T8">
            <v>1</v>
          </cell>
          <cell r="U8">
            <v>76</v>
          </cell>
          <cell r="V8">
            <v>12</v>
          </cell>
          <cell r="X8">
            <v>4.5</v>
          </cell>
          <cell r="Y8">
            <v>1</v>
          </cell>
          <cell r="Z8">
            <v>80</v>
          </cell>
          <cell r="AA8">
            <v>12</v>
          </cell>
          <cell r="AC8">
            <v>0.45</v>
          </cell>
          <cell r="AD8">
            <v>1</v>
          </cell>
          <cell r="AE8">
            <v>76</v>
          </cell>
          <cell r="AF8">
            <v>1</v>
          </cell>
          <cell r="AH8">
            <v>9</v>
          </cell>
          <cell r="AI8">
            <v>1</v>
          </cell>
          <cell r="AJ8">
            <v>76</v>
          </cell>
          <cell r="AK8">
            <v>12</v>
          </cell>
          <cell r="AM8">
            <v>0.9</v>
          </cell>
          <cell r="AN8">
            <v>1</v>
          </cell>
          <cell r="AO8">
            <v>88</v>
          </cell>
          <cell r="AP8">
            <v>1</v>
          </cell>
          <cell r="AR8">
            <v>0.75</v>
          </cell>
          <cell r="AS8">
            <v>1</v>
          </cell>
          <cell r="AT8">
            <v>88</v>
          </cell>
          <cell r="AU8">
            <v>12</v>
          </cell>
        </row>
        <row r="9">
          <cell r="B9">
            <v>3</v>
          </cell>
          <cell r="C9" t="str">
            <v>Drs. M. SALEH</v>
          </cell>
          <cell r="D9">
            <v>0.9</v>
          </cell>
          <cell r="E9">
            <v>1</v>
          </cell>
          <cell r="F9">
            <v>80</v>
          </cell>
          <cell r="G9">
            <v>1</v>
          </cell>
          <cell r="I9">
            <v>6</v>
          </cell>
          <cell r="J9">
            <v>1</v>
          </cell>
          <cell r="K9">
            <v>80</v>
          </cell>
          <cell r="L9">
            <v>12</v>
          </cell>
          <cell r="N9">
            <v>9</v>
          </cell>
          <cell r="O9">
            <v>1</v>
          </cell>
          <cell r="P9">
            <v>80</v>
          </cell>
          <cell r="Q9">
            <v>12</v>
          </cell>
          <cell r="S9">
            <v>6</v>
          </cell>
          <cell r="T9">
            <v>1</v>
          </cell>
          <cell r="U9">
            <v>76</v>
          </cell>
          <cell r="V9">
            <v>12</v>
          </cell>
          <cell r="X9">
            <v>4.5</v>
          </cell>
          <cell r="Y9">
            <v>1</v>
          </cell>
          <cell r="Z9">
            <v>80</v>
          </cell>
          <cell r="AA9">
            <v>12</v>
          </cell>
          <cell r="AC9">
            <v>0.45</v>
          </cell>
          <cell r="AD9">
            <v>1</v>
          </cell>
          <cell r="AE9">
            <v>76</v>
          </cell>
          <cell r="AF9">
            <v>1</v>
          </cell>
          <cell r="AH9">
            <v>9</v>
          </cell>
          <cell r="AI9">
            <v>1</v>
          </cell>
          <cell r="AJ9">
            <v>76</v>
          </cell>
          <cell r="AK9">
            <v>12</v>
          </cell>
          <cell r="AM9">
            <v>0.9</v>
          </cell>
          <cell r="AN9">
            <v>1</v>
          </cell>
          <cell r="AO9">
            <v>76</v>
          </cell>
          <cell r="AP9">
            <v>1</v>
          </cell>
          <cell r="AR9">
            <v>0.75</v>
          </cell>
          <cell r="AS9">
            <v>1</v>
          </cell>
          <cell r="AT9">
            <v>80</v>
          </cell>
          <cell r="AU9">
            <v>12</v>
          </cell>
        </row>
        <row r="10">
          <cell r="B10">
            <v>4</v>
          </cell>
          <cell r="C10" t="str">
            <v>SITI NURBAITI, S.Ag, M.Pd.I</v>
          </cell>
          <cell r="D10">
            <v>0.9</v>
          </cell>
          <cell r="E10">
            <v>1</v>
          </cell>
          <cell r="F10">
            <v>90</v>
          </cell>
          <cell r="G10">
            <v>1</v>
          </cell>
          <cell r="I10">
            <v>6</v>
          </cell>
          <cell r="J10">
            <v>1</v>
          </cell>
          <cell r="K10">
            <v>90</v>
          </cell>
          <cell r="L10">
            <v>12</v>
          </cell>
          <cell r="N10">
            <v>9</v>
          </cell>
          <cell r="O10">
            <v>1</v>
          </cell>
          <cell r="P10">
            <v>80</v>
          </cell>
          <cell r="Q10">
            <v>12</v>
          </cell>
          <cell r="S10">
            <v>6</v>
          </cell>
          <cell r="T10">
            <v>1</v>
          </cell>
          <cell r="U10">
            <v>80</v>
          </cell>
          <cell r="V10">
            <v>12</v>
          </cell>
          <cell r="X10">
            <v>4.5</v>
          </cell>
          <cell r="Y10">
            <v>1</v>
          </cell>
          <cell r="Z10">
            <v>80</v>
          </cell>
          <cell r="AA10">
            <v>12</v>
          </cell>
          <cell r="AC10">
            <v>0.45</v>
          </cell>
          <cell r="AD10">
            <v>1</v>
          </cell>
          <cell r="AE10">
            <v>80</v>
          </cell>
          <cell r="AF10">
            <v>1</v>
          </cell>
          <cell r="AH10">
            <v>9</v>
          </cell>
          <cell r="AI10">
            <v>1</v>
          </cell>
          <cell r="AJ10">
            <v>80</v>
          </cell>
          <cell r="AK10">
            <v>12</v>
          </cell>
          <cell r="AM10">
            <v>0.9</v>
          </cell>
          <cell r="AN10">
            <v>1</v>
          </cell>
          <cell r="AO10">
            <v>76</v>
          </cell>
          <cell r="AP10">
            <v>1</v>
          </cell>
          <cell r="AR10">
            <v>0.75</v>
          </cell>
          <cell r="AS10">
            <v>1</v>
          </cell>
          <cell r="AT10">
            <v>80</v>
          </cell>
          <cell r="AU10">
            <v>12</v>
          </cell>
        </row>
        <row r="11">
          <cell r="B11">
            <v>5</v>
          </cell>
          <cell r="C11" t="str">
            <v>Drs. A. AMIN MUSTOFA, M.Pd</v>
          </cell>
          <cell r="D11">
            <v>0.9</v>
          </cell>
          <cell r="E11">
            <v>1</v>
          </cell>
          <cell r="F11">
            <v>80</v>
          </cell>
          <cell r="G11">
            <v>1</v>
          </cell>
          <cell r="I11">
            <v>6</v>
          </cell>
          <cell r="J11">
            <v>1</v>
          </cell>
          <cell r="K11">
            <v>80</v>
          </cell>
          <cell r="L11">
            <v>12</v>
          </cell>
          <cell r="N11">
            <v>9</v>
          </cell>
          <cell r="O11">
            <v>1</v>
          </cell>
          <cell r="P11">
            <v>76</v>
          </cell>
          <cell r="Q11">
            <v>12</v>
          </cell>
          <cell r="S11">
            <v>6</v>
          </cell>
          <cell r="T11">
            <v>1</v>
          </cell>
          <cell r="U11">
            <v>76</v>
          </cell>
          <cell r="V11">
            <v>12</v>
          </cell>
          <cell r="X11">
            <v>4.5</v>
          </cell>
          <cell r="Y11">
            <v>1</v>
          </cell>
          <cell r="Z11">
            <v>76</v>
          </cell>
          <cell r="AA11">
            <v>12</v>
          </cell>
          <cell r="AC11">
            <v>0.45</v>
          </cell>
          <cell r="AD11">
            <v>1</v>
          </cell>
          <cell r="AE11">
            <v>76</v>
          </cell>
          <cell r="AF11">
            <v>1</v>
          </cell>
          <cell r="AH11">
            <v>9</v>
          </cell>
          <cell r="AI11">
            <v>1</v>
          </cell>
          <cell r="AJ11">
            <v>76</v>
          </cell>
          <cell r="AK11">
            <v>12</v>
          </cell>
          <cell r="AM11">
            <v>0.9</v>
          </cell>
          <cell r="AN11">
            <v>1</v>
          </cell>
          <cell r="AO11">
            <v>76</v>
          </cell>
          <cell r="AP11">
            <v>1</v>
          </cell>
          <cell r="AR11">
            <v>0.75</v>
          </cell>
          <cell r="AS11">
            <v>1</v>
          </cell>
          <cell r="AT11">
            <v>80</v>
          </cell>
          <cell r="AU11">
            <v>12</v>
          </cell>
        </row>
        <row r="12">
          <cell r="B12">
            <v>6</v>
          </cell>
          <cell r="C12" t="str">
            <v>Drs. AKHMAD SUGANDA, M.Pd</v>
          </cell>
          <cell r="D12">
            <v>0.9</v>
          </cell>
          <cell r="E12">
            <v>1</v>
          </cell>
          <cell r="F12">
            <v>80</v>
          </cell>
          <cell r="G12">
            <v>1</v>
          </cell>
          <cell r="I12">
            <v>6</v>
          </cell>
          <cell r="J12">
            <v>1</v>
          </cell>
          <cell r="K12">
            <v>80</v>
          </cell>
          <cell r="L12">
            <v>12</v>
          </cell>
          <cell r="N12">
            <v>9</v>
          </cell>
          <cell r="O12">
            <v>1</v>
          </cell>
          <cell r="P12">
            <v>80</v>
          </cell>
          <cell r="Q12">
            <v>12</v>
          </cell>
          <cell r="S12">
            <v>6</v>
          </cell>
          <cell r="T12">
            <v>1</v>
          </cell>
          <cell r="U12">
            <v>76</v>
          </cell>
          <cell r="V12">
            <v>12</v>
          </cell>
          <cell r="X12">
            <v>4.5</v>
          </cell>
          <cell r="Y12">
            <v>1</v>
          </cell>
          <cell r="Z12">
            <v>80</v>
          </cell>
          <cell r="AA12">
            <v>12</v>
          </cell>
          <cell r="AC12">
            <v>0.45</v>
          </cell>
          <cell r="AD12">
            <v>1</v>
          </cell>
          <cell r="AE12">
            <v>76</v>
          </cell>
          <cell r="AF12">
            <v>1</v>
          </cell>
          <cell r="AH12">
            <v>9</v>
          </cell>
          <cell r="AI12">
            <v>1</v>
          </cell>
          <cell r="AJ12">
            <v>76</v>
          </cell>
          <cell r="AK12">
            <v>12</v>
          </cell>
          <cell r="AM12">
            <v>0.9</v>
          </cell>
          <cell r="AN12">
            <v>1</v>
          </cell>
          <cell r="AO12">
            <v>76</v>
          </cell>
          <cell r="AP12">
            <v>1</v>
          </cell>
          <cell r="AR12">
            <v>0.75</v>
          </cell>
          <cell r="AS12">
            <v>1</v>
          </cell>
          <cell r="AT12">
            <v>80</v>
          </cell>
          <cell r="AU12">
            <v>12</v>
          </cell>
        </row>
        <row r="13">
          <cell r="B13">
            <v>7</v>
          </cell>
          <cell r="C13" t="str">
            <v>Dr. Hj. KUN SRI WARDHANI, M.Pd</v>
          </cell>
          <cell r="D13">
            <v>0.6</v>
          </cell>
          <cell r="E13">
            <v>1</v>
          </cell>
          <cell r="F13">
            <v>80</v>
          </cell>
          <cell r="G13">
            <v>1</v>
          </cell>
          <cell r="I13">
            <v>5.6</v>
          </cell>
          <cell r="J13">
            <v>1</v>
          </cell>
          <cell r="K13">
            <v>80</v>
          </cell>
          <cell r="L13">
            <v>12</v>
          </cell>
          <cell r="N13">
            <v>6</v>
          </cell>
          <cell r="O13">
            <v>1</v>
          </cell>
          <cell r="P13">
            <v>76</v>
          </cell>
          <cell r="Q13">
            <v>12</v>
          </cell>
          <cell r="S13">
            <v>4</v>
          </cell>
          <cell r="T13">
            <v>1</v>
          </cell>
          <cell r="U13">
            <v>76</v>
          </cell>
          <cell r="V13">
            <v>12</v>
          </cell>
          <cell r="X13">
            <v>3</v>
          </cell>
          <cell r="Y13">
            <v>1</v>
          </cell>
          <cell r="Z13">
            <v>76</v>
          </cell>
          <cell r="AA13">
            <v>12</v>
          </cell>
          <cell r="AC13">
            <v>0.3</v>
          </cell>
          <cell r="AD13">
            <v>1</v>
          </cell>
          <cell r="AE13">
            <v>76</v>
          </cell>
          <cell r="AF13">
            <v>1</v>
          </cell>
          <cell r="AH13">
            <v>6</v>
          </cell>
          <cell r="AI13">
            <v>1</v>
          </cell>
          <cell r="AJ13">
            <v>76</v>
          </cell>
          <cell r="AK13">
            <v>12</v>
          </cell>
          <cell r="AM13">
            <v>0.6</v>
          </cell>
          <cell r="AN13">
            <v>1</v>
          </cell>
          <cell r="AO13">
            <v>76</v>
          </cell>
          <cell r="AP13">
            <v>1</v>
          </cell>
          <cell r="AR13">
            <v>0.75</v>
          </cell>
          <cell r="AS13">
            <v>1</v>
          </cell>
          <cell r="AT13">
            <v>80</v>
          </cell>
          <cell r="AU13">
            <v>12</v>
          </cell>
        </row>
        <row r="14">
          <cell r="B14">
            <v>8</v>
          </cell>
          <cell r="C14" t="str">
            <v>ABDUL MANAP, M.Pd</v>
          </cell>
          <cell r="D14">
            <v>0.9</v>
          </cell>
          <cell r="E14">
            <v>1</v>
          </cell>
          <cell r="F14">
            <v>80</v>
          </cell>
          <cell r="G14">
            <v>1</v>
          </cell>
          <cell r="I14">
            <v>6</v>
          </cell>
          <cell r="J14">
            <v>1</v>
          </cell>
          <cell r="K14">
            <v>80</v>
          </cell>
          <cell r="L14">
            <v>12</v>
          </cell>
          <cell r="N14">
            <v>9</v>
          </cell>
          <cell r="O14">
            <v>1</v>
          </cell>
          <cell r="P14">
            <v>76</v>
          </cell>
          <cell r="Q14">
            <v>12</v>
          </cell>
          <cell r="S14">
            <v>6</v>
          </cell>
          <cell r="T14">
            <v>1</v>
          </cell>
          <cell r="U14">
            <v>76</v>
          </cell>
          <cell r="V14">
            <v>12</v>
          </cell>
          <cell r="X14">
            <v>4.5</v>
          </cell>
          <cell r="Y14">
            <v>1</v>
          </cell>
          <cell r="Z14">
            <v>76</v>
          </cell>
          <cell r="AA14">
            <v>12</v>
          </cell>
          <cell r="AC14">
            <v>0.45</v>
          </cell>
          <cell r="AD14">
            <v>1</v>
          </cell>
          <cell r="AE14">
            <v>76</v>
          </cell>
          <cell r="AF14">
            <v>1</v>
          </cell>
          <cell r="AH14">
            <v>9</v>
          </cell>
          <cell r="AI14">
            <v>1</v>
          </cell>
          <cell r="AJ14">
            <v>76</v>
          </cell>
          <cell r="AK14">
            <v>12</v>
          </cell>
          <cell r="AM14">
            <v>0.9</v>
          </cell>
          <cell r="AN14">
            <v>1</v>
          </cell>
          <cell r="AO14">
            <v>76</v>
          </cell>
          <cell r="AP14">
            <v>1</v>
          </cell>
          <cell r="AR14">
            <v>0.75</v>
          </cell>
          <cell r="AS14">
            <v>1</v>
          </cell>
          <cell r="AT14">
            <v>80</v>
          </cell>
          <cell r="AU14">
            <v>12</v>
          </cell>
        </row>
        <row r="15">
          <cell r="B15">
            <v>9</v>
          </cell>
          <cell r="C15" t="str">
            <v>ABDUL WAHAB, S.Pd</v>
          </cell>
          <cell r="D15">
            <v>0.6</v>
          </cell>
          <cell r="E15">
            <v>1</v>
          </cell>
          <cell r="F15">
            <v>80</v>
          </cell>
          <cell r="G15">
            <v>1</v>
          </cell>
          <cell r="I15">
            <v>5.6</v>
          </cell>
          <cell r="J15">
            <v>1</v>
          </cell>
          <cell r="K15">
            <v>80</v>
          </cell>
          <cell r="L15">
            <v>12</v>
          </cell>
          <cell r="N15">
            <v>6</v>
          </cell>
          <cell r="O15">
            <v>1</v>
          </cell>
          <cell r="P15">
            <v>76</v>
          </cell>
          <cell r="Q15">
            <v>12</v>
          </cell>
          <cell r="S15">
            <v>4</v>
          </cell>
          <cell r="T15">
            <v>1</v>
          </cell>
          <cell r="U15">
            <v>76</v>
          </cell>
          <cell r="V15">
            <v>12</v>
          </cell>
          <cell r="X15">
            <v>3</v>
          </cell>
          <cell r="Y15">
            <v>1</v>
          </cell>
          <cell r="Z15">
            <v>76</v>
          </cell>
          <cell r="AA15">
            <v>12</v>
          </cell>
          <cell r="AC15">
            <v>0.3</v>
          </cell>
          <cell r="AD15">
            <v>1</v>
          </cell>
          <cell r="AE15">
            <v>76</v>
          </cell>
          <cell r="AF15">
            <v>1</v>
          </cell>
          <cell r="AH15">
            <v>6</v>
          </cell>
          <cell r="AI15">
            <v>1</v>
          </cell>
          <cell r="AJ15">
            <v>76</v>
          </cell>
          <cell r="AK15">
            <v>12</v>
          </cell>
          <cell r="AM15">
            <v>0.6</v>
          </cell>
          <cell r="AN15">
            <v>1</v>
          </cell>
          <cell r="AO15">
            <v>76</v>
          </cell>
          <cell r="AP15">
            <v>1</v>
          </cell>
          <cell r="AR15">
            <v>0.75</v>
          </cell>
          <cell r="AS15">
            <v>1</v>
          </cell>
          <cell r="AT15">
            <v>80</v>
          </cell>
          <cell r="AU15">
            <v>12</v>
          </cell>
        </row>
        <row r="16">
          <cell r="B16">
            <v>10</v>
          </cell>
          <cell r="C16" t="str">
            <v>A. TAUFIK, S.Ag, MM</v>
          </cell>
          <cell r="D16">
            <v>0.9</v>
          </cell>
          <cell r="E16">
            <v>1</v>
          </cell>
          <cell r="F16">
            <v>80</v>
          </cell>
          <cell r="G16">
            <v>1</v>
          </cell>
          <cell r="I16">
            <v>6</v>
          </cell>
          <cell r="J16">
            <v>1</v>
          </cell>
          <cell r="K16">
            <v>80</v>
          </cell>
          <cell r="L16">
            <v>12</v>
          </cell>
          <cell r="N16">
            <v>9</v>
          </cell>
          <cell r="O16">
            <v>1</v>
          </cell>
          <cell r="P16">
            <v>76</v>
          </cell>
          <cell r="Q16">
            <v>12</v>
          </cell>
          <cell r="S16">
            <v>6</v>
          </cell>
          <cell r="T16">
            <v>1</v>
          </cell>
          <cell r="U16">
            <v>76</v>
          </cell>
          <cell r="V16">
            <v>12</v>
          </cell>
          <cell r="X16">
            <v>4.5</v>
          </cell>
          <cell r="Y16">
            <v>1</v>
          </cell>
          <cell r="Z16">
            <v>76</v>
          </cell>
          <cell r="AA16">
            <v>12</v>
          </cell>
          <cell r="AC16">
            <v>0.45</v>
          </cell>
          <cell r="AD16">
            <v>1</v>
          </cell>
          <cell r="AE16">
            <v>76</v>
          </cell>
          <cell r="AF16">
            <v>1</v>
          </cell>
          <cell r="AH16">
            <v>9</v>
          </cell>
          <cell r="AI16">
            <v>1</v>
          </cell>
          <cell r="AJ16">
            <v>76</v>
          </cell>
          <cell r="AK16">
            <v>12</v>
          </cell>
          <cell r="AM16">
            <v>0.9</v>
          </cell>
          <cell r="AN16">
            <v>1</v>
          </cell>
          <cell r="AO16">
            <v>76</v>
          </cell>
          <cell r="AP16">
            <v>1</v>
          </cell>
          <cell r="AR16">
            <v>0.75</v>
          </cell>
          <cell r="AS16">
            <v>1</v>
          </cell>
          <cell r="AT16">
            <v>80</v>
          </cell>
          <cell r="AU16">
            <v>12</v>
          </cell>
        </row>
        <row r="17">
          <cell r="B17">
            <v>11</v>
          </cell>
          <cell r="C17" t="str">
            <v>Drs. HADI WIJAYA</v>
          </cell>
          <cell r="D17">
            <v>0.9</v>
          </cell>
          <cell r="E17">
            <v>1</v>
          </cell>
          <cell r="F17">
            <v>85</v>
          </cell>
          <cell r="G17">
            <v>1</v>
          </cell>
          <cell r="I17">
            <v>6</v>
          </cell>
          <cell r="J17">
            <v>1</v>
          </cell>
          <cell r="K17">
            <v>85</v>
          </cell>
          <cell r="L17">
            <v>12</v>
          </cell>
          <cell r="N17">
            <v>9</v>
          </cell>
          <cell r="O17">
            <v>1</v>
          </cell>
          <cell r="P17">
            <v>80</v>
          </cell>
          <cell r="Q17">
            <v>12</v>
          </cell>
          <cell r="S17">
            <v>6</v>
          </cell>
          <cell r="T17">
            <v>1</v>
          </cell>
          <cell r="U17">
            <v>80</v>
          </cell>
          <cell r="V17">
            <v>12</v>
          </cell>
          <cell r="X17">
            <v>4.5</v>
          </cell>
          <cell r="Y17">
            <v>1</v>
          </cell>
          <cell r="Z17">
            <v>80</v>
          </cell>
          <cell r="AA17">
            <v>12</v>
          </cell>
          <cell r="AC17">
            <v>0.45</v>
          </cell>
          <cell r="AD17">
            <v>1</v>
          </cell>
          <cell r="AE17">
            <v>80</v>
          </cell>
          <cell r="AF17">
            <v>1</v>
          </cell>
          <cell r="AH17">
            <v>9</v>
          </cell>
          <cell r="AI17">
            <v>1</v>
          </cell>
          <cell r="AJ17">
            <v>80</v>
          </cell>
          <cell r="AK17">
            <v>12</v>
          </cell>
          <cell r="AM17">
            <v>0.9</v>
          </cell>
          <cell r="AN17">
            <v>1</v>
          </cell>
          <cell r="AO17">
            <v>80</v>
          </cell>
          <cell r="AP17">
            <v>1</v>
          </cell>
          <cell r="AR17">
            <v>1</v>
          </cell>
          <cell r="AS17">
            <v>1</v>
          </cell>
          <cell r="AT17">
            <v>80</v>
          </cell>
          <cell r="AU17">
            <v>12</v>
          </cell>
        </row>
        <row r="18">
          <cell r="B18">
            <v>12</v>
          </cell>
          <cell r="C18" t="str">
            <v>ARTATI ISMAILIA, SE, M.Ak</v>
          </cell>
          <cell r="D18">
            <v>0.9</v>
          </cell>
          <cell r="E18">
            <v>1</v>
          </cell>
          <cell r="F18">
            <v>80</v>
          </cell>
          <cell r="G18">
            <v>1</v>
          </cell>
          <cell r="I18">
            <v>6</v>
          </cell>
          <cell r="J18">
            <v>1</v>
          </cell>
          <cell r="K18">
            <v>80</v>
          </cell>
          <cell r="L18">
            <v>12</v>
          </cell>
          <cell r="N18">
            <v>9</v>
          </cell>
          <cell r="O18">
            <v>1</v>
          </cell>
          <cell r="P18">
            <v>76</v>
          </cell>
          <cell r="Q18">
            <v>12</v>
          </cell>
          <cell r="S18">
            <v>6</v>
          </cell>
          <cell r="T18">
            <v>1</v>
          </cell>
          <cell r="U18">
            <v>76</v>
          </cell>
          <cell r="V18">
            <v>12</v>
          </cell>
          <cell r="X18">
            <v>4.5</v>
          </cell>
          <cell r="Y18">
            <v>1</v>
          </cell>
          <cell r="Z18">
            <v>76</v>
          </cell>
          <cell r="AA18">
            <v>12</v>
          </cell>
          <cell r="AC18">
            <v>0.45</v>
          </cell>
          <cell r="AD18">
            <v>1</v>
          </cell>
          <cell r="AE18">
            <v>76</v>
          </cell>
          <cell r="AF18">
            <v>1</v>
          </cell>
          <cell r="AH18">
            <v>9</v>
          </cell>
          <cell r="AI18">
            <v>1</v>
          </cell>
          <cell r="AJ18">
            <v>76</v>
          </cell>
          <cell r="AK18">
            <v>12</v>
          </cell>
          <cell r="AM18">
            <v>0.9</v>
          </cell>
          <cell r="AN18">
            <v>1</v>
          </cell>
          <cell r="AO18">
            <v>76</v>
          </cell>
          <cell r="AP18">
            <v>1</v>
          </cell>
          <cell r="AR18">
            <v>0.75</v>
          </cell>
          <cell r="AS18">
            <v>1</v>
          </cell>
          <cell r="AT18">
            <v>80</v>
          </cell>
          <cell r="AU18">
            <v>12</v>
          </cell>
        </row>
        <row r="19">
          <cell r="B19">
            <v>13</v>
          </cell>
          <cell r="C19" t="str">
            <v>Drs. AHMAD KHOTIB, M.Pd</v>
          </cell>
          <cell r="D19">
            <v>0.9</v>
          </cell>
          <cell r="E19">
            <v>1</v>
          </cell>
          <cell r="F19">
            <v>80</v>
          </cell>
          <cell r="G19">
            <v>1</v>
          </cell>
          <cell r="I19">
            <v>6</v>
          </cell>
          <cell r="J19">
            <v>1</v>
          </cell>
          <cell r="K19">
            <v>80</v>
          </cell>
          <cell r="L19">
            <v>12</v>
          </cell>
          <cell r="N19">
            <v>9</v>
          </cell>
          <cell r="O19">
            <v>1</v>
          </cell>
          <cell r="P19">
            <v>76</v>
          </cell>
          <cell r="Q19">
            <v>12</v>
          </cell>
          <cell r="S19">
            <v>6</v>
          </cell>
          <cell r="T19">
            <v>1</v>
          </cell>
          <cell r="U19">
            <v>76</v>
          </cell>
          <cell r="V19">
            <v>12</v>
          </cell>
          <cell r="X19">
            <v>4.5</v>
          </cell>
          <cell r="Y19">
            <v>1</v>
          </cell>
          <cell r="Z19">
            <v>76</v>
          </cell>
          <cell r="AA19">
            <v>12</v>
          </cell>
          <cell r="AC19">
            <v>0.45</v>
          </cell>
          <cell r="AD19">
            <v>1</v>
          </cell>
          <cell r="AE19">
            <v>76</v>
          </cell>
          <cell r="AF19">
            <v>1</v>
          </cell>
          <cell r="AH19">
            <v>9</v>
          </cell>
          <cell r="AI19">
            <v>1</v>
          </cell>
          <cell r="AJ19">
            <v>80</v>
          </cell>
          <cell r="AK19">
            <v>12</v>
          </cell>
          <cell r="AM19">
            <v>0.9</v>
          </cell>
          <cell r="AN19">
            <v>1</v>
          </cell>
          <cell r="AO19">
            <v>80</v>
          </cell>
          <cell r="AP19">
            <v>1</v>
          </cell>
          <cell r="AR19">
            <v>0.75</v>
          </cell>
          <cell r="AS19">
            <v>1</v>
          </cell>
          <cell r="AT19">
            <v>80</v>
          </cell>
          <cell r="AU19">
            <v>12</v>
          </cell>
        </row>
        <row r="20">
          <cell r="B20">
            <v>14</v>
          </cell>
          <cell r="C20" t="str">
            <v>SUTAN ASWIN, S.Pd</v>
          </cell>
          <cell r="D20">
            <v>0.9</v>
          </cell>
          <cell r="E20">
            <v>1</v>
          </cell>
          <cell r="F20">
            <v>80</v>
          </cell>
          <cell r="G20">
            <v>1</v>
          </cell>
          <cell r="I20">
            <v>6</v>
          </cell>
          <cell r="J20">
            <v>1</v>
          </cell>
          <cell r="K20">
            <v>80</v>
          </cell>
          <cell r="L20">
            <v>12</v>
          </cell>
          <cell r="N20">
            <v>9</v>
          </cell>
          <cell r="O20">
            <v>1</v>
          </cell>
          <cell r="P20">
            <v>80</v>
          </cell>
          <cell r="Q20">
            <v>12</v>
          </cell>
          <cell r="S20">
            <v>6</v>
          </cell>
          <cell r="T20">
            <v>1</v>
          </cell>
          <cell r="U20">
            <v>80</v>
          </cell>
          <cell r="V20">
            <v>12</v>
          </cell>
          <cell r="X20">
            <v>4.5</v>
          </cell>
          <cell r="Y20">
            <v>1</v>
          </cell>
          <cell r="Z20">
            <v>80</v>
          </cell>
          <cell r="AA20">
            <v>12</v>
          </cell>
          <cell r="AC20">
            <v>0.45</v>
          </cell>
          <cell r="AD20">
            <v>1</v>
          </cell>
          <cell r="AE20">
            <v>80</v>
          </cell>
          <cell r="AF20">
            <v>1</v>
          </cell>
          <cell r="AH20">
            <v>9</v>
          </cell>
          <cell r="AI20">
            <v>1</v>
          </cell>
          <cell r="AJ20">
            <v>76</v>
          </cell>
          <cell r="AK20">
            <v>12</v>
          </cell>
          <cell r="AM20">
            <v>0.9</v>
          </cell>
          <cell r="AN20">
            <v>1</v>
          </cell>
          <cell r="AO20">
            <v>76</v>
          </cell>
          <cell r="AP20">
            <v>1</v>
          </cell>
          <cell r="AR20">
            <v>0.75</v>
          </cell>
          <cell r="AS20">
            <v>1</v>
          </cell>
          <cell r="AT20">
            <v>80</v>
          </cell>
          <cell r="AU20">
            <v>12</v>
          </cell>
        </row>
        <row r="21">
          <cell r="B21">
            <v>15</v>
          </cell>
          <cell r="C21" t="str">
            <v>Dra. IDA SAIDAH, M.MPd</v>
          </cell>
          <cell r="D21">
            <v>0.9</v>
          </cell>
          <cell r="E21">
            <v>1</v>
          </cell>
          <cell r="F21">
            <v>80</v>
          </cell>
          <cell r="G21">
            <v>1</v>
          </cell>
          <cell r="I21">
            <v>6</v>
          </cell>
          <cell r="J21">
            <v>1</v>
          </cell>
          <cell r="K21">
            <v>80</v>
          </cell>
          <cell r="L21">
            <v>12</v>
          </cell>
          <cell r="N21">
            <v>9</v>
          </cell>
          <cell r="O21">
            <v>1</v>
          </cell>
          <cell r="P21">
            <v>80</v>
          </cell>
          <cell r="Q21">
            <v>12</v>
          </cell>
          <cell r="S21">
            <v>6</v>
          </cell>
          <cell r="T21">
            <v>1</v>
          </cell>
          <cell r="U21">
            <v>80</v>
          </cell>
          <cell r="V21">
            <v>12</v>
          </cell>
          <cell r="X21">
            <v>4.5</v>
          </cell>
          <cell r="Y21">
            <v>1</v>
          </cell>
          <cell r="Z21">
            <v>80</v>
          </cell>
          <cell r="AA21">
            <v>12</v>
          </cell>
          <cell r="AC21">
            <v>0.45</v>
          </cell>
          <cell r="AD21">
            <v>1</v>
          </cell>
          <cell r="AE21">
            <v>80</v>
          </cell>
          <cell r="AF21">
            <v>1</v>
          </cell>
          <cell r="AH21">
            <v>9</v>
          </cell>
          <cell r="AI21">
            <v>1</v>
          </cell>
          <cell r="AJ21">
            <v>80</v>
          </cell>
          <cell r="AK21">
            <v>12</v>
          </cell>
          <cell r="AM21">
            <v>0.9</v>
          </cell>
          <cell r="AN21">
            <v>1</v>
          </cell>
          <cell r="AO21">
            <v>76</v>
          </cell>
          <cell r="AP21">
            <v>1</v>
          </cell>
          <cell r="AR21">
            <v>0.75</v>
          </cell>
          <cell r="AS21">
            <v>1</v>
          </cell>
          <cell r="AT21">
            <v>80</v>
          </cell>
          <cell r="AU21">
            <v>12</v>
          </cell>
        </row>
        <row r="22">
          <cell r="B22">
            <v>16</v>
          </cell>
          <cell r="C22" t="str">
            <v>Dra. Hj. JAMILAH, M.Pd</v>
          </cell>
          <cell r="D22">
            <v>0.9</v>
          </cell>
          <cell r="E22">
            <v>1</v>
          </cell>
          <cell r="F22">
            <v>80</v>
          </cell>
          <cell r="G22">
            <v>1</v>
          </cell>
          <cell r="I22">
            <v>6</v>
          </cell>
          <cell r="J22">
            <v>1</v>
          </cell>
          <cell r="K22">
            <v>80</v>
          </cell>
          <cell r="L22">
            <v>12</v>
          </cell>
          <cell r="N22">
            <v>9</v>
          </cell>
          <cell r="O22">
            <v>1</v>
          </cell>
          <cell r="P22">
            <v>80</v>
          </cell>
          <cell r="Q22">
            <v>12</v>
          </cell>
          <cell r="S22">
            <v>6</v>
          </cell>
          <cell r="T22">
            <v>1</v>
          </cell>
          <cell r="U22">
            <v>80</v>
          </cell>
          <cell r="V22">
            <v>12</v>
          </cell>
          <cell r="X22">
            <v>4.5</v>
          </cell>
          <cell r="Y22">
            <v>1</v>
          </cell>
          <cell r="Z22">
            <v>80</v>
          </cell>
          <cell r="AA22">
            <v>12</v>
          </cell>
          <cell r="AC22">
            <v>0.45</v>
          </cell>
          <cell r="AD22">
            <v>1</v>
          </cell>
          <cell r="AE22">
            <v>80</v>
          </cell>
          <cell r="AF22">
            <v>1</v>
          </cell>
          <cell r="AH22">
            <v>9</v>
          </cell>
          <cell r="AI22">
            <v>1</v>
          </cell>
          <cell r="AJ22">
            <v>80</v>
          </cell>
          <cell r="AK22">
            <v>12</v>
          </cell>
          <cell r="AM22">
            <v>0.9</v>
          </cell>
          <cell r="AN22">
            <v>1</v>
          </cell>
          <cell r="AO22">
            <v>76</v>
          </cell>
          <cell r="AP22">
            <v>1</v>
          </cell>
          <cell r="AR22">
            <v>0.75</v>
          </cell>
          <cell r="AS22">
            <v>1</v>
          </cell>
          <cell r="AT22">
            <v>80</v>
          </cell>
          <cell r="AU22">
            <v>12</v>
          </cell>
        </row>
        <row r="23">
          <cell r="B23">
            <v>17</v>
          </cell>
          <cell r="C23" t="str">
            <v>Dra. Hj. ZURNI ASNIDA</v>
          </cell>
          <cell r="D23">
            <v>0.9</v>
          </cell>
          <cell r="E23">
            <v>1</v>
          </cell>
          <cell r="F23">
            <v>80</v>
          </cell>
          <cell r="G23">
            <v>1</v>
          </cell>
          <cell r="I23">
            <v>6</v>
          </cell>
          <cell r="J23">
            <v>1</v>
          </cell>
          <cell r="K23">
            <v>80</v>
          </cell>
          <cell r="L23">
            <v>12</v>
          </cell>
          <cell r="N23">
            <v>9</v>
          </cell>
          <cell r="O23">
            <v>1</v>
          </cell>
          <cell r="P23">
            <v>80</v>
          </cell>
          <cell r="Q23">
            <v>12</v>
          </cell>
          <cell r="S23">
            <v>6</v>
          </cell>
          <cell r="T23">
            <v>1</v>
          </cell>
          <cell r="U23">
            <v>80</v>
          </cell>
          <cell r="V23">
            <v>12</v>
          </cell>
          <cell r="X23">
            <v>4.5</v>
          </cell>
          <cell r="Y23">
            <v>1</v>
          </cell>
          <cell r="Z23">
            <v>80</v>
          </cell>
          <cell r="AA23">
            <v>12</v>
          </cell>
          <cell r="AC23">
            <v>0.45</v>
          </cell>
          <cell r="AD23">
            <v>1</v>
          </cell>
          <cell r="AE23">
            <v>80</v>
          </cell>
          <cell r="AF23">
            <v>1</v>
          </cell>
          <cell r="AH23">
            <v>9</v>
          </cell>
          <cell r="AI23">
            <v>1</v>
          </cell>
          <cell r="AJ23">
            <v>80</v>
          </cell>
          <cell r="AK23">
            <v>12</v>
          </cell>
          <cell r="AM23">
            <v>0.9</v>
          </cell>
          <cell r="AN23">
            <v>1</v>
          </cell>
          <cell r="AO23">
            <v>76</v>
          </cell>
          <cell r="AP23">
            <v>1</v>
          </cell>
          <cell r="AR23">
            <v>0.75</v>
          </cell>
          <cell r="AS23">
            <v>1</v>
          </cell>
          <cell r="AT23">
            <v>80</v>
          </cell>
          <cell r="AU23">
            <v>12</v>
          </cell>
        </row>
        <row r="24">
          <cell r="B24">
            <v>18</v>
          </cell>
          <cell r="C24" t="str">
            <v>TANTI ASTRIATIE Z, S.Pd, M.Pd</v>
          </cell>
          <cell r="D24">
            <v>0.6</v>
          </cell>
          <cell r="E24">
            <v>1</v>
          </cell>
          <cell r="F24">
            <v>80</v>
          </cell>
          <cell r="G24">
            <v>1</v>
          </cell>
          <cell r="I24">
            <v>5.6</v>
          </cell>
          <cell r="J24">
            <v>1</v>
          </cell>
          <cell r="K24">
            <v>80</v>
          </cell>
          <cell r="L24">
            <v>12</v>
          </cell>
          <cell r="N24">
            <v>6</v>
          </cell>
          <cell r="O24">
            <v>1</v>
          </cell>
          <cell r="P24">
            <v>76</v>
          </cell>
          <cell r="Q24">
            <v>12</v>
          </cell>
          <cell r="S24">
            <v>4</v>
          </cell>
          <cell r="T24">
            <v>1</v>
          </cell>
          <cell r="U24">
            <v>76</v>
          </cell>
          <cell r="V24">
            <v>12</v>
          </cell>
          <cell r="X24">
            <v>3</v>
          </cell>
          <cell r="Y24">
            <v>1</v>
          </cell>
          <cell r="Z24">
            <v>76</v>
          </cell>
          <cell r="AA24">
            <v>12</v>
          </cell>
          <cell r="AC24">
            <v>0.3</v>
          </cell>
          <cell r="AD24">
            <v>1</v>
          </cell>
          <cell r="AE24">
            <v>76</v>
          </cell>
          <cell r="AF24">
            <v>1</v>
          </cell>
          <cell r="AH24">
            <v>6</v>
          </cell>
          <cell r="AI24">
            <v>1</v>
          </cell>
          <cell r="AJ24">
            <v>76</v>
          </cell>
          <cell r="AK24">
            <v>12</v>
          </cell>
          <cell r="AM24">
            <v>0.6</v>
          </cell>
          <cell r="AN24">
            <v>1</v>
          </cell>
          <cell r="AO24">
            <v>76</v>
          </cell>
          <cell r="AP24">
            <v>1</v>
          </cell>
          <cell r="AR24">
            <v>0.75</v>
          </cell>
          <cell r="AS24">
            <v>1</v>
          </cell>
          <cell r="AT24">
            <v>80</v>
          </cell>
          <cell r="AU24">
            <v>12</v>
          </cell>
        </row>
        <row r="25">
          <cell r="B25">
            <v>19</v>
          </cell>
          <cell r="C25" t="str">
            <v>KUSWIYATI, S.Pd, M.Pd</v>
          </cell>
          <cell r="D25">
            <v>0.6</v>
          </cell>
          <cell r="E25">
            <v>1</v>
          </cell>
          <cell r="F25">
            <v>80</v>
          </cell>
          <cell r="G25">
            <v>1</v>
          </cell>
          <cell r="I25">
            <v>5.6</v>
          </cell>
          <cell r="J25">
            <v>1</v>
          </cell>
          <cell r="K25">
            <v>80</v>
          </cell>
          <cell r="L25">
            <v>12</v>
          </cell>
          <cell r="N25">
            <v>6</v>
          </cell>
          <cell r="O25">
            <v>1</v>
          </cell>
          <cell r="P25">
            <v>76</v>
          </cell>
          <cell r="Q25">
            <v>12</v>
          </cell>
          <cell r="S25">
            <v>4</v>
          </cell>
          <cell r="T25">
            <v>1</v>
          </cell>
          <cell r="U25">
            <v>76</v>
          </cell>
          <cell r="V25">
            <v>12</v>
          </cell>
          <cell r="X25">
            <v>3</v>
          </cell>
          <cell r="Y25">
            <v>1</v>
          </cell>
          <cell r="Z25">
            <v>76</v>
          </cell>
          <cell r="AA25">
            <v>12</v>
          </cell>
          <cell r="AC25">
            <v>0.3</v>
          </cell>
          <cell r="AD25">
            <v>1</v>
          </cell>
          <cell r="AE25">
            <v>76</v>
          </cell>
          <cell r="AF25">
            <v>1</v>
          </cell>
          <cell r="AH25">
            <v>6</v>
          </cell>
          <cell r="AI25">
            <v>1</v>
          </cell>
          <cell r="AJ25">
            <v>76</v>
          </cell>
          <cell r="AK25">
            <v>12</v>
          </cell>
          <cell r="AM25">
            <v>0.6</v>
          </cell>
          <cell r="AN25">
            <v>1</v>
          </cell>
          <cell r="AO25">
            <v>76</v>
          </cell>
          <cell r="AP25">
            <v>1</v>
          </cell>
          <cell r="AR25">
            <v>0.75</v>
          </cell>
          <cell r="AS25">
            <v>1</v>
          </cell>
          <cell r="AT25">
            <v>80</v>
          </cell>
          <cell r="AU25">
            <v>12</v>
          </cell>
        </row>
        <row r="26">
          <cell r="B26">
            <v>20</v>
          </cell>
          <cell r="C26" t="str">
            <v>RUSDAH, S.Ag</v>
          </cell>
          <cell r="D26">
            <v>0.6</v>
          </cell>
          <cell r="E26">
            <v>1</v>
          </cell>
          <cell r="F26">
            <v>80</v>
          </cell>
          <cell r="G26">
            <v>1</v>
          </cell>
          <cell r="I26">
            <v>5.6</v>
          </cell>
          <cell r="J26">
            <v>1</v>
          </cell>
          <cell r="K26">
            <v>80</v>
          </cell>
          <cell r="L26">
            <v>12</v>
          </cell>
          <cell r="N26">
            <v>6</v>
          </cell>
          <cell r="O26">
            <v>1</v>
          </cell>
          <cell r="P26">
            <v>76</v>
          </cell>
          <cell r="Q26">
            <v>12</v>
          </cell>
          <cell r="S26">
            <v>4</v>
          </cell>
          <cell r="T26">
            <v>1</v>
          </cell>
          <cell r="U26">
            <v>76</v>
          </cell>
          <cell r="V26">
            <v>12</v>
          </cell>
          <cell r="X26">
            <v>3</v>
          </cell>
          <cell r="Y26">
            <v>1</v>
          </cell>
          <cell r="Z26">
            <v>76</v>
          </cell>
          <cell r="AA26">
            <v>12</v>
          </cell>
          <cell r="AC26">
            <v>0.3</v>
          </cell>
          <cell r="AD26">
            <v>1</v>
          </cell>
          <cell r="AE26">
            <v>76</v>
          </cell>
          <cell r="AF26">
            <v>1</v>
          </cell>
          <cell r="AH26">
            <v>6</v>
          </cell>
          <cell r="AI26">
            <v>1</v>
          </cell>
          <cell r="AJ26">
            <v>76</v>
          </cell>
          <cell r="AK26">
            <v>12</v>
          </cell>
          <cell r="AM26">
            <v>0.6</v>
          </cell>
          <cell r="AN26">
            <v>1</v>
          </cell>
          <cell r="AO26">
            <v>76</v>
          </cell>
          <cell r="AP26">
            <v>1</v>
          </cell>
          <cell r="AR26">
            <v>0.75</v>
          </cell>
          <cell r="AS26">
            <v>1</v>
          </cell>
          <cell r="AT26">
            <v>80</v>
          </cell>
          <cell r="AU26">
            <v>12</v>
          </cell>
        </row>
        <row r="27">
          <cell r="B27">
            <v>21</v>
          </cell>
          <cell r="C27" t="str">
            <v>WAWAN KURNIAWAN, S.Pd, M.Si</v>
          </cell>
          <cell r="D27">
            <v>0.6</v>
          </cell>
          <cell r="E27">
            <v>1</v>
          </cell>
          <cell r="F27">
            <v>80</v>
          </cell>
          <cell r="G27">
            <v>1</v>
          </cell>
          <cell r="I27">
            <v>5.6</v>
          </cell>
          <cell r="J27">
            <v>1</v>
          </cell>
          <cell r="K27">
            <v>80</v>
          </cell>
          <cell r="L27">
            <v>12</v>
          </cell>
          <cell r="N27">
            <v>6</v>
          </cell>
          <cell r="O27">
            <v>1</v>
          </cell>
          <cell r="P27">
            <v>76</v>
          </cell>
          <cell r="Q27">
            <v>12</v>
          </cell>
          <cell r="S27">
            <v>4</v>
          </cell>
          <cell r="T27">
            <v>1</v>
          </cell>
          <cell r="U27">
            <v>76</v>
          </cell>
          <cell r="V27">
            <v>12</v>
          </cell>
          <cell r="X27">
            <v>3</v>
          </cell>
          <cell r="Y27">
            <v>1</v>
          </cell>
          <cell r="Z27">
            <v>76</v>
          </cell>
          <cell r="AA27">
            <v>12</v>
          </cell>
          <cell r="AC27">
            <v>0.3</v>
          </cell>
          <cell r="AD27">
            <v>1</v>
          </cell>
          <cell r="AE27">
            <v>76</v>
          </cell>
          <cell r="AF27">
            <v>1</v>
          </cell>
          <cell r="AH27">
            <v>6</v>
          </cell>
          <cell r="AI27">
            <v>1</v>
          </cell>
          <cell r="AJ27">
            <v>76</v>
          </cell>
          <cell r="AK27">
            <v>12</v>
          </cell>
          <cell r="AM27">
            <v>0.6</v>
          </cell>
          <cell r="AN27">
            <v>1</v>
          </cell>
          <cell r="AO27">
            <v>76</v>
          </cell>
          <cell r="AP27">
            <v>1</v>
          </cell>
          <cell r="AR27">
            <v>0.75</v>
          </cell>
          <cell r="AS27">
            <v>1</v>
          </cell>
          <cell r="AT27">
            <v>80</v>
          </cell>
          <cell r="AU27">
            <v>12</v>
          </cell>
        </row>
        <row r="28">
          <cell r="B28">
            <v>22</v>
          </cell>
          <cell r="C28" t="str">
            <v>MUHAMMAD YUNUS, S.Ag, M.Pd</v>
          </cell>
          <cell r="D28">
            <v>0.6</v>
          </cell>
          <cell r="E28">
            <v>1</v>
          </cell>
          <cell r="F28">
            <v>80</v>
          </cell>
          <cell r="G28">
            <v>1</v>
          </cell>
          <cell r="I28">
            <v>5.6</v>
          </cell>
          <cell r="J28">
            <v>1</v>
          </cell>
          <cell r="K28">
            <v>80</v>
          </cell>
          <cell r="L28">
            <v>12</v>
          </cell>
          <cell r="N28">
            <v>6</v>
          </cell>
          <cell r="O28">
            <v>1</v>
          </cell>
          <cell r="P28">
            <v>76</v>
          </cell>
          <cell r="Q28">
            <v>12</v>
          </cell>
          <cell r="S28">
            <v>4</v>
          </cell>
          <cell r="T28">
            <v>1</v>
          </cell>
          <cell r="U28">
            <v>76</v>
          </cell>
          <cell r="V28">
            <v>12</v>
          </cell>
          <cell r="X28">
            <v>3</v>
          </cell>
          <cell r="Y28">
            <v>1</v>
          </cell>
          <cell r="Z28">
            <v>76</v>
          </cell>
          <cell r="AA28">
            <v>12</v>
          </cell>
          <cell r="AC28">
            <v>0.3</v>
          </cell>
          <cell r="AD28">
            <v>1</v>
          </cell>
          <cell r="AE28">
            <v>76</v>
          </cell>
          <cell r="AF28">
            <v>1</v>
          </cell>
          <cell r="AH28">
            <v>6</v>
          </cell>
          <cell r="AI28">
            <v>1</v>
          </cell>
          <cell r="AJ28">
            <v>76</v>
          </cell>
          <cell r="AK28">
            <v>12</v>
          </cell>
          <cell r="AM28">
            <v>0.6</v>
          </cell>
          <cell r="AN28">
            <v>1</v>
          </cell>
          <cell r="AO28">
            <v>76</v>
          </cell>
          <cell r="AP28">
            <v>1</v>
          </cell>
          <cell r="AR28">
            <v>0.75</v>
          </cell>
          <cell r="AS28">
            <v>1</v>
          </cell>
          <cell r="AT28">
            <v>80</v>
          </cell>
          <cell r="AU28">
            <v>12</v>
          </cell>
        </row>
        <row r="29">
          <cell r="B29">
            <v>23</v>
          </cell>
          <cell r="C29" t="str">
            <v>Drs. SASTRO JAGO HARTONO</v>
          </cell>
          <cell r="D29">
            <v>0.9</v>
          </cell>
          <cell r="E29">
            <v>1</v>
          </cell>
          <cell r="F29">
            <v>80</v>
          </cell>
          <cell r="G29">
            <v>1</v>
          </cell>
          <cell r="I29">
            <v>6</v>
          </cell>
          <cell r="J29">
            <v>1</v>
          </cell>
          <cell r="K29">
            <v>80</v>
          </cell>
          <cell r="L29">
            <v>12</v>
          </cell>
          <cell r="N29">
            <v>9</v>
          </cell>
          <cell r="O29">
            <v>1</v>
          </cell>
          <cell r="P29">
            <v>80</v>
          </cell>
          <cell r="Q29">
            <v>12</v>
          </cell>
          <cell r="S29">
            <v>6</v>
          </cell>
          <cell r="T29">
            <v>1</v>
          </cell>
          <cell r="U29">
            <v>76</v>
          </cell>
          <cell r="V29">
            <v>12</v>
          </cell>
          <cell r="X29">
            <v>4.5</v>
          </cell>
          <cell r="Y29">
            <v>1</v>
          </cell>
          <cell r="Z29">
            <v>76</v>
          </cell>
          <cell r="AA29">
            <v>12</v>
          </cell>
          <cell r="AC29">
            <v>0.45</v>
          </cell>
          <cell r="AD29">
            <v>1</v>
          </cell>
          <cell r="AE29">
            <v>76</v>
          </cell>
          <cell r="AF29">
            <v>1</v>
          </cell>
          <cell r="AH29">
            <v>9</v>
          </cell>
          <cell r="AI29">
            <v>1</v>
          </cell>
          <cell r="AJ29">
            <v>76</v>
          </cell>
          <cell r="AK29">
            <v>12</v>
          </cell>
          <cell r="AM29">
            <v>0.9</v>
          </cell>
          <cell r="AN29">
            <v>1</v>
          </cell>
          <cell r="AO29">
            <v>76</v>
          </cell>
          <cell r="AP29">
            <v>1</v>
          </cell>
          <cell r="AR29">
            <v>0.75</v>
          </cell>
          <cell r="AS29">
            <v>1</v>
          </cell>
          <cell r="AT29">
            <v>80</v>
          </cell>
          <cell r="AU29">
            <v>12</v>
          </cell>
        </row>
        <row r="30">
          <cell r="B30">
            <v>24</v>
          </cell>
          <cell r="C30" t="str">
            <v>RUSTIATI, S.Pd, M.Pd</v>
          </cell>
          <cell r="D30">
            <v>0.6</v>
          </cell>
          <cell r="E30">
            <v>1</v>
          </cell>
          <cell r="F30">
            <v>80</v>
          </cell>
          <cell r="G30">
            <v>1</v>
          </cell>
          <cell r="I30">
            <v>5.6</v>
          </cell>
          <cell r="J30">
            <v>1</v>
          </cell>
          <cell r="K30">
            <v>80</v>
          </cell>
          <cell r="L30">
            <v>12</v>
          </cell>
          <cell r="N30">
            <v>6</v>
          </cell>
          <cell r="O30">
            <v>1</v>
          </cell>
          <cell r="P30">
            <v>76</v>
          </cell>
          <cell r="Q30">
            <v>12</v>
          </cell>
          <cell r="S30">
            <v>4</v>
          </cell>
          <cell r="T30">
            <v>1</v>
          </cell>
          <cell r="U30">
            <v>76</v>
          </cell>
          <cell r="V30">
            <v>12</v>
          </cell>
          <cell r="X30">
            <v>3</v>
          </cell>
          <cell r="Y30">
            <v>1</v>
          </cell>
          <cell r="Z30">
            <v>76</v>
          </cell>
          <cell r="AA30">
            <v>12</v>
          </cell>
          <cell r="AC30">
            <v>0.3</v>
          </cell>
          <cell r="AD30">
            <v>1</v>
          </cell>
          <cell r="AE30">
            <v>76</v>
          </cell>
          <cell r="AF30">
            <v>1</v>
          </cell>
          <cell r="AH30">
            <v>6</v>
          </cell>
          <cell r="AI30">
            <v>1</v>
          </cell>
          <cell r="AJ30">
            <v>76</v>
          </cell>
          <cell r="AK30">
            <v>12</v>
          </cell>
          <cell r="AM30">
            <v>0.6</v>
          </cell>
          <cell r="AN30">
            <v>1</v>
          </cell>
          <cell r="AO30">
            <v>76</v>
          </cell>
          <cell r="AP30">
            <v>1</v>
          </cell>
          <cell r="AR30">
            <v>0.75</v>
          </cell>
          <cell r="AS30">
            <v>1</v>
          </cell>
          <cell r="AT30">
            <v>80</v>
          </cell>
          <cell r="AU30">
            <v>12</v>
          </cell>
        </row>
        <row r="31">
          <cell r="B31">
            <v>25</v>
          </cell>
          <cell r="C31" t="str">
            <v>SARJONO S.Pd</v>
          </cell>
          <cell r="D31">
            <v>0.6</v>
          </cell>
          <cell r="E31">
            <v>1</v>
          </cell>
          <cell r="F31">
            <v>80</v>
          </cell>
          <cell r="G31">
            <v>1</v>
          </cell>
          <cell r="I31">
            <v>5.6</v>
          </cell>
          <cell r="J31">
            <v>1</v>
          </cell>
          <cell r="K31">
            <v>80</v>
          </cell>
          <cell r="L31">
            <v>12</v>
          </cell>
          <cell r="N31">
            <v>6</v>
          </cell>
          <cell r="O31">
            <v>1</v>
          </cell>
          <cell r="P31">
            <v>76</v>
          </cell>
          <cell r="Q31">
            <v>12</v>
          </cell>
          <cell r="S31">
            <v>4</v>
          </cell>
          <cell r="T31">
            <v>1</v>
          </cell>
          <cell r="U31">
            <v>76</v>
          </cell>
          <cell r="V31">
            <v>12</v>
          </cell>
          <cell r="X31">
            <v>3</v>
          </cell>
          <cell r="Y31">
            <v>1</v>
          </cell>
          <cell r="Z31">
            <v>76</v>
          </cell>
          <cell r="AA31">
            <v>12</v>
          </cell>
          <cell r="AC31">
            <v>0.3</v>
          </cell>
          <cell r="AD31">
            <v>1</v>
          </cell>
          <cell r="AE31">
            <v>76</v>
          </cell>
          <cell r="AF31">
            <v>1</v>
          </cell>
          <cell r="AH31">
            <v>6</v>
          </cell>
          <cell r="AI31">
            <v>1</v>
          </cell>
          <cell r="AJ31">
            <v>76</v>
          </cell>
          <cell r="AK31">
            <v>12</v>
          </cell>
          <cell r="AM31">
            <v>0.6</v>
          </cell>
          <cell r="AN31">
            <v>1</v>
          </cell>
          <cell r="AO31">
            <v>76</v>
          </cell>
          <cell r="AP31">
            <v>1</v>
          </cell>
          <cell r="AR31">
            <v>0.75</v>
          </cell>
          <cell r="AS31">
            <v>1</v>
          </cell>
          <cell r="AT31">
            <v>80</v>
          </cell>
          <cell r="AU31">
            <v>12</v>
          </cell>
        </row>
        <row r="32">
          <cell r="B32">
            <v>26</v>
          </cell>
          <cell r="C32" t="str">
            <v>Drs. AGUS UTOYO, MM</v>
          </cell>
          <cell r="D32">
            <v>0.9</v>
          </cell>
          <cell r="E32">
            <v>1</v>
          </cell>
          <cell r="F32">
            <v>80</v>
          </cell>
          <cell r="G32">
            <v>1</v>
          </cell>
          <cell r="I32">
            <v>6</v>
          </cell>
          <cell r="J32">
            <v>1</v>
          </cell>
          <cell r="K32">
            <v>80</v>
          </cell>
          <cell r="L32">
            <v>12</v>
          </cell>
          <cell r="N32">
            <v>9</v>
          </cell>
          <cell r="O32">
            <v>1</v>
          </cell>
          <cell r="P32">
            <v>76</v>
          </cell>
          <cell r="Q32">
            <v>12</v>
          </cell>
          <cell r="S32">
            <v>6</v>
          </cell>
          <cell r="T32">
            <v>1</v>
          </cell>
          <cell r="U32">
            <v>76</v>
          </cell>
          <cell r="V32">
            <v>12</v>
          </cell>
          <cell r="X32">
            <v>4.5</v>
          </cell>
          <cell r="Y32">
            <v>1</v>
          </cell>
          <cell r="Z32">
            <v>76</v>
          </cell>
          <cell r="AA32">
            <v>12</v>
          </cell>
          <cell r="AC32">
            <v>0.45</v>
          </cell>
          <cell r="AD32">
            <v>1</v>
          </cell>
          <cell r="AE32">
            <v>76</v>
          </cell>
          <cell r="AF32">
            <v>1</v>
          </cell>
          <cell r="AH32">
            <v>9</v>
          </cell>
          <cell r="AI32">
            <v>1</v>
          </cell>
          <cell r="AJ32">
            <v>76</v>
          </cell>
          <cell r="AK32">
            <v>12</v>
          </cell>
          <cell r="AM32">
            <v>0.9</v>
          </cell>
          <cell r="AN32">
            <v>1</v>
          </cell>
          <cell r="AO32">
            <v>76</v>
          </cell>
          <cell r="AP32">
            <v>1</v>
          </cell>
          <cell r="AR32">
            <v>0.75</v>
          </cell>
          <cell r="AS32">
            <v>1</v>
          </cell>
          <cell r="AT32">
            <v>80</v>
          </cell>
          <cell r="AU32">
            <v>12</v>
          </cell>
        </row>
        <row r="33">
          <cell r="B33">
            <v>27</v>
          </cell>
          <cell r="C33" t="str">
            <v>MARWI, S.Pd.I</v>
          </cell>
          <cell r="D33">
            <v>0.9</v>
          </cell>
          <cell r="E33">
            <v>1</v>
          </cell>
          <cell r="F33">
            <v>80</v>
          </cell>
          <cell r="G33">
            <v>1</v>
          </cell>
          <cell r="I33">
            <v>6</v>
          </cell>
          <cell r="J33">
            <v>1</v>
          </cell>
          <cell r="K33">
            <v>80</v>
          </cell>
          <cell r="L33">
            <v>12</v>
          </cell>
          <cell r="N33">
            <v>9</v>
          </cell>
          <cell r="O33">
            <v>1</v>
          </cell>
          <cell r="P33">
            <v>76</v>
          </cell>
          <cell r="Q33">
            <v>12</v>
          </cell>
          <cell r="S33">
            <v>6</v>
          </cell>
          <cell r="T33">
            <v>1</v>
          </cell>
          <cell r="U33">
            <v>76</v>
          </cell>
          <cell r="V33">
            <v>12</v>
          </cell>
          <cell r="X33">
            <v>4.5</v>
          </cell>
          <cell r="Y33">
            <v>1</v>
          </cell>
          <cell r="Z33">
            <v>76</v>
          </cell>
          <cell r="AA33">
            <v>12</v>
          </cell>
          <cell r="AC33">
            <v>0.45</v>
          </cell>
          <cell r="AD33">
            <v>1</v>
          </cell>
          <cell r="AE33">
            <v>76</v>
          </cell>
          <cell r="AF33">
            <v>1</v>
          </cell>
          <cell r="AH33">
            <v>9</v>
          </cell>
          <cell r="AI33">
            <v>1</v>
          </cell>
          <cell r="AJ33">
            <v>76</v>
          </cell>
          <cell r="AK33">
            <v>12</v>
          </cell>
          <cell r="AM33">
            <v>0.9</v>
          </cell>
          <cell r="AN33">
            <v>1</v>
          </cell>
          <cell r="AO33">
            <v>76</v>
          </cell>
          <cell r="AP33">
            <v>1</v>
          </cell>
          <cell r="AR33">
            <v>0.75</v>
          </cell>
          <cell r="AS33">
            <v>1</v>
          </cell>
          <cell r="AT33">
            <v>80</v>
          </cell>
          <cell r="AU33">
            <v>12</v>
          </cell>
        </row>
        <row r="34">
          <cell r="B34">
            <v>28</v>
          </cell>
          <cell r="C34" t="str">
            <v>SUHARTONO, S.Pd</v>
          </cell>
          <cell r="D34">
            <v>0.9</v>
          </cell>
          <cell r="E34">
            <v>1</v>
          </cell>
          <cell r="F34">
            <v>80</v>
          </cell>
          <cell r="G34">
            <v>1</v>
          </cell>
          <cell r="I34">
            <v>6</v>
          </cell>
          <cell r="J34">
            <v>1</v>
          </cell>
          <cell r="K34">
            <v>80</v>
          </cell>
          <cell r="L34">
            <v>12</v>
          </cell>
          <cell r="N34">
            <v>9</v>
          </cell>
          <cell r="O34">
            <v>1</v>
          </cell>
          <cell r="P34">
            <v>76</v>
          </cell>
          <cell r="Q34">
            <v>12</v>
          </cell>
          <cell r="S34">
            <v>6</v>
          </cell>
          <cell r="T34">
            <v>1</v>
          </cell>
          <cell r="U34">
            <v>76</v>
          </cell>
          <cell r="V34">
            <v>12</v>
          </cell>
          <cell r="X34">
            <v>4.5</v>
          </cell>
          <cell r="Y34">
            <v>1</v>
          </cell>
          <cell r="Z34">
            <v>76</v>
          </cell>
          <cell r="AA34">
            <v>12</v>
          </cell>
          <cell r="AC34">
            <v>0.45</v>
          </cell>
          <cell r="AD34">
            <v>1</v>
          </cell>
          <cell r="AE34">
            <v>76</v>
          </cell>
          <cell r="AF34">
            <v>1</v>
          </cell>
          <cell r="AH34">
            <v>9</v>
          </cell>
          <cell r="AI34">
            <v>1</v>
          </cell>
          <cell r="AJ34">
            <v>76</v>
          </cell>
          <cell r="AK34">
            <v>12</v>
          </cell>
          <cell r="AM34">
            <v>0.9</v>
          </cell>
          <cell r="AN34">
            <v>1</v>
          </cell>
          <cell r="AO34">
            <v>76</v>
          </cell>
          <cell r="AP34">
            <v>1</v>
          </cell>
          <cell r="AR34">
            <v>0.75</v>
          </cell>
          <cell r="AS34">
            <v>1</v>
          </cell>
          <cell r="AT34">
            <v>76</v>
          </cell>
          <cell r="AU34">
            <v>12</v>
          </cell>
        </row>
        <row r="35">
          <cell r="B35">
            <v>29</v>
          </cell>
          <cell r="C35" t="str">
            <v>EUIS KURAISIN, M.Pd</v>
          </cell>
          <cell r="D35">
            <v>0.9</v>
          </cell>
          <cell r="E35">
            <v>1</v>
          </cell>
          <cell r="F35">
            <v>80</v>
          </cell>
          <cell r="G35">
            <v>1</v>
          </cell>
          <cell r="I35">
            <v>6</v>
          </cell>
          <cell r="J35">
            <v>1</v>
          </cell>
          <cell r="K35">
            <v>80</v>
          </cell>
          <cell r="L35">
            <v>12</v>
          </cell>
          <cell r="N35">
            <v>9</v>
          </cell>
          <cell r="O35">
            <v>1</v>
          </cell>
          <cell r="P35">
            <v>76</v>
          </cell>
          <cell r="Q35">
            <v>12</v>
          </cell>
          <cell r="S35">
            <v>6</v>
          </cell>
          <cell r="T35">
            <v>1</v>
          </cell>
          <cell r="U35">
            <v>76</v>
          </cell>
          <cell r="V35">
            <v>12</v>
          </cell>
          <cell r="X35">
            <v>4.5</v>
          </cell>
          <cell r="Y35">
            <v>1</v>
          </cell>
          <cell r="Z35">
            <v>76</v>
          </cell>
          <cell r="AA35">
            <v>12</v>
          </cell>
          <cell r="AC35">
            <v>0.45</v>
          </cell>
          <cell r="AD35">
            <v>1</v>
          </cell>
          <cell r="AE35">
            <v>76</v>
          </cell>
          <cell r="AF35">
            <v>1</v>
          </cell>
          <cell r="AH35">
            <v>9</v>
          </cell>
          <cell r="AI35">
            <v>1</v>
          </cell>
          <cell r="AJ35">
            <v>76</v>
          </cell>
          <cell r="AK35">
            <v>12</v>
          </cell>
          <cell r="AM35">
            <v>0.9</v>
          </cell>
          <cell r="AN35">
            <v>1</v>
          </cell>
          <cell r="AO35">
            <v>76</v>
          </cell>
          <cell r="AP35">
            <v>1</v>
          </cell>
          <cell r="AR35">
            <v>0.75</v>
          </cell>
          <cell r="AS35">
            <v>1</v>
          </cell>
          <cell r="AT35">
            <v>76</v>
          </cell>
          <cell r="AU35">
            <v>12</v>
          </cell>
        </row>
        <row r="36">
          <cell r="B36">
            <v>30</v>
          </cell>
          <cell r="C36" t="str">
            <v>Dra. Hj. NUROZIAH</v>
          </cell>
          <cell r="D36">
            <v>0.9</v>
          </cell>
          <cell r="E36">
            <v>1</v>
          </cell>
          <cell r="F36">
            <v>76</v>
          </cell>
          <cell r="G36">
            <v>1</v>
          </cell>
          <cell r="I36">
            <v>6</v>
          </cell>
          <cell r="J36">
            <v>1</v>
          </cell>
          <cell r="K36">
            <v>80</v>
          </cell>
          <cell r="L36">
            <v>12</v>
          </cell>
          <cell r="N36">
            <v>9</v>
          </cell>
          <cell r="O36">
            <v>1</v>
          </cell>
          <cell r="P36">
            <v>76</v>
          </cell>
          <cell r="Q36">
            <v>12</v>
          </cell>
          <cell r="S36">
            <v>6</v>
          </cell>
          <cell r="T36">
            <v>1</v>
          </cell>
          <cell r="U36">
            <v>76</v>
          </cell>
          <cell r="V36">
            <v>12</v>
          </cell>
          <cell r="X36">
            <v>4.5</v>
          </cell>
          <cell r="Y36">
            <v>1</v>
          </cell>
          <cell r="Z36">
            <v>76</v>
          </cell>
          <cell r="AA36">
            <v>12</v>
          </cell>
          <cell r="AC36">
            <v>0.45</v>
          </cell>
          <cell r="AD36">
            <v>1</v>
          </cell>
          <cell r="AE36">
            <v>70</v>
          </cell>
          <cell r="AF36">
            <v>1</v>
          </cell>
          <cell r="AH36">
            <v>9</v>
          </cell>
          <cell r="AI36">
            <v>1</v>
          </cell>
          <cell r="AJ36">
            <v>70</v>
          </cell>
          <cell r="AK36">
            <v>12</v>
          </cell>
          <cell r="AM36">
            <v>0.9</v>
          </cell>
          <cell r="AN36">
            <v>1</v>
          </cell>
          <cell r="AO36">
            <v>70</v>
          </cell>
          <cell r="AP36">
            <v>1</v>
          </cell>
          <cell r="AR36">
            <v>0.75</v>
          </cell>
          <cell r="AS36">
            <v>1</v>
          </cell>
          <cell r="AT36">
            <v>76</v>
          </cell>
          <cell r="AU36">
            <v>12</v>
          </cell>
        </row>
        <row r="37">
          <cell r="B37" t="str">
            <v/>
          </cell>
          <cell r="C37" t="str">
            <v/>
          </cell>
          <cell r="D37" t="str">
            <v/>
          </cell>
          <cell r="AH37" t="str">
            <v/>
          </cell>
          <cell r="AM37" t="str">
            <v/>
          </cell>
          <cell r="AR37" t="str">
            <v/>
          </cell>
        </row>
        <row r="38">
          <cell r="B38" t="str">
            <v/>
          </cell>
          <cell r="C38" t="str">
            <v/>
          </cell>
          <cell r="D38" t="str">
            <v/>
          </cell>
          <cell r="AH38" t="str">
            <v/>
          </cell>
          <cell r="AM38" t="str">
            <v/>
          </cell>
          <cell r="AR38" t="str">
            <v/>
          </cell>
        </row>
        <row r="39">
          <cell r="B39" t="str">
            <v/>
          </cell>
          <cell r="C39" t="str">
            <v/>
          </cell>
          <cell r="D39" t="str">
            <v/>
          </cell>
          <cell r="AH39" t="str">
            <v/>
          </cell>
          <cell r="AM39" t="str">
            <v/>
          </cell>
          <cell r="AR39" t="str">
            <v/>
          </cell>
        </row>
        <row r="40">
          <cell r="B40" t="str">
            <v/>
          </cell>
          <cell r="C40" t="str">
            <v/>
          </cell>
          <cell r="D40" t="str">
            <v/>
          </cell>
          <cell r="AH40" t="str">
            <v/>
          </cell>
          <cell r="AM40" t="str">
            <v/>
          </cell>
          <cell r="AR40" t="str">
            <v/>
          </cell>
        </row>
        <row r="41">
          <cell r="B41" t="str">
            <v/>
          </cell>
          <cell r="C41" t="str">
            <v/>
          </cell>
          <cell r="D41" t="str">
            <v/>
          </cell>
          <cell r="AH41" t="str">
            <v/>
          </cell>
          <cell r="AM41" t="str">
            <v/>
          </cell>
          <cell r="AR41" t="str">
            <v/>
          </cell>
        </row>
        <row r="42">
          <cell r="B42" t="str">
            <v/>
          </cell>
          <cell r="C42" t="str">
            <v/>
          </cell>
          <cell r="D42" t="str">
            <v/>
          </cell>
          <cell r="AH42" t="str">
            <v/>
          </cell>
          <cell r="AM42" t="str">
            <v/>
          </cell>
          <cell r="AR42" t="str">
            <v/>
          </cell>
        </row>
        <row r="43">
          <cell r="B43" t="str">
            <v/>
          </cell>
          <cell r="C43" t="str">
            <v/>
          </cell>
          <cell r="D43" t="str">
            <v/>
          </cell>
          <cell r="AH43" t="str">
            <v/>
          </cell>
          <cell r="AM43" t="str">
            <v/>
          </cell>
          <cell r="AR43" t="str">
            <v/>
          </cell>
        </row>
        <row r="44">
          <cell r="B44" t="str">
            <v/>
          </cell>
          <cell r="C44" t="str">
            <v/>
          </cell>
          <cell r="D44" t="str">
            <v/>
          </cell>
          <cell r="AH44" t="str">
            <v/>
          </cell>
          <cell r="AM44" t="str">
            <v/>
          </cell>
          <cell r="AR44" t="str">
            <v/>
          </cell>
        </row>
        <row r="45">
          <cell r="B45" t="str">
            <v/>
          </cell>
          <cell r="C45" t="str">
            <v/>
          </cell>
          <cell r="D45" t="str">
            <v/>
          </cell>
          <cell r="AH45" t="str">
            <v/>
          </cell>
          <cell r="AM45" t="str">
            <v/>
          </cell>
          <cell r="AR45" t="str">
            <v/>
          </cell>
        </row>
        <row r="46">
          <cell r="B46" t="str">
            <v/>
          </cell>
          <cell r="C46" t="str">
            <v/>
          </cell>
          <cell r="D46" t="str">
            <v/>
          </cell>
          <cell r="AH46" t="str">
            <v/>
          </cell>
          <cell r="AM46" t="str">
            <v/>
          </cell>
          <cell r="AR46" t="str">
            <v/>
          </cell>
        </row>
        <row r="47">
          <cell r="B47" t="str">
            <v/>
          </cell>
          <cell r="C47" t="str">
            <v/>
          </cell>
          <cell r="D47" t="str">
            <v/>
          </cell>
          <cell r="AH47" t="str">
            <v/>
          </cell>
          <cell r="AM47" t="str">
            <v/>
          </cell>
          <cell r="AR47" t="str">
            <v/>
          </cell>
        </row>
        <row r="48">
          <cell r="B48" t="str">
            <v/>
          </cell>
          <cell r="C48" t="str">
            <v/>
          </cell>
          <cell r="D48" t="str">
            <v/>
          </cell>
          <cell r="AH48" t="str">
            <v/>
          </cell>
          <cell r="AM48" t="str">
            <v/>
          </cell>
          <cell r="AR48" t="str">
            <v/>
          </cell>
        </row>
        <row r="49">
          <cell r="B49" t="str">
            <v/>
          </cell>
          <cell r="C49" t="str">
            <v/>
          </cell>
          <cell r="D49" t="str">
            <v/>
          </cell>
          <cell r="AH49" t="str">
            <v/>
          </cell>
          <cell r="AM49" t="str">
            <v/>
          </cell>
          <cell r="AR49" t="str">
            <v/>
          </cell>
        </row>
        <row r="50">
          <cell r="B50" t="str">
            <v/>
          </cell>
          <cell r="C50" t="str">
            <v/>
          </cell>
          <cell r="D50" t="str">
            <v/>
          </cell>
          <cell r="AH50" t="str">
            <v/>
          </cell>
          <cell r="AM50" t="str">
            <v/>
          </cell>
          <cell r="AR50" t="str">
            <v/>
          </cell>
        </row>
        <row r="51">
          <cell r="B51" t="str">
            <v/>
          </cell>
          <cell r="C51" t="str">
            <v/>
          </cell>
          <cell r="D51" t="str">
            <v/>
          </cell>
          <cell r="AH51" t="str">
            <v/>
          </cell>
          <cell r="AM51" t="str">
            <v/>
          </cell>
          <cell r="AR51" t="str">
            <v/>
          </cell>
        </row>
        <row r="52">
          <cell r="B52" t="str">
            <v/>
          </cell>
          <cell r="C52" t="str">
            <v/>
          </cell>
          <cell r="D52" t="str">
            <v/>
          </cell>
          <cell r="AH52" t="str">
            <v/>
          </cell>
          <cell r="AM52" t="str">
            <v/>
          </cell>
          <cell r="AR52" t="str">
            <v/>
          </cell>
        </row>
        <row r="53">
          <cell r="B53" t="str">
            <v/>
          </cell>
          <cell r="C53" t="str">
            <v/>
          </cell>
          <cell r="D53" t="str">
            <v/>
          </cell>
          <cell r="AH53" t="str">
            <v/>
          </cell>
          <cell r="AM53" t="str">
            <v/>
          </cell>
          <cell r="AR53" t="str">
            <v/>
          </cell>
        </row>
        <row r="54">
          <cell r="B54" t="str">
            <v/>
          </cell>
          <cell r="C54" t="str">
            <v/>
          </cell>
          <cell r="D54" t="str">
            <v/>
          </cell>
          <cell r="AH54" t="str">
            <v/>
          </cell>
          <cell r="AM54" t="str">
            <v/>
          </cell>
          <cell r="AR54" t="str">
            <v/>
          </cell>
        </row>
        <row r="55">
          <cell r="B55" t="str">
            <v/>
          </cell>
          <cell r="C55" t="str">
            <v/>
          </cell>
          <cell r="D55" t="str">
            <v/>
          </cell>
          <cell r="AH55" t="str">
            <v/>
          </cell>
          <cell r="AM55" t="str">
            <v/>
          </cell>
          <cell r="AR55" t="str">
            <v/>
          </cell>
        </row>
        <row r="56">
          <cell r="B56" t="str">
            <v/>
          </cell>
          <cell r="C56" t="str">
            <v/>
          </cell>
          <cell r="D56" t="str">
            <v/>
          </cell>
          <cell r="AH56" t="str">
            <v/>
          </cell>
          <cell r="AM56" t="str">
            <v/>
          </cell>
          <cell r="AR56" t="str">
            <v/>
          </cell>
        </row>
        <row r="57">
          <cell r="B57" t="str">
            <v/>
          </cell>
          <cell r="C57" t="str">
            <v/>
          </cell>
          <cell r="D57" t="str">
            <v/>
          </cell>
          <cell r="AH57" t="str">
            <v/>
          </cell>
          <cell r="AM57" t="str">
            <v/>
          </cell>
          <cell r="AR57" t="str">
            <v/>
          </cell>
        </row>
        <row r="58">
          <cell r="B58" t="str">
            <v/>
          </cell>
          <cell r="C58" t="str">
            <v/>
          </cell>
          <cell r="D58" t="str">
            <v/>
          </cell>
          <cell r="AH58" t="str">
            <v/>
          </cell>
          <cell r="AM58" t="str">
            <v/>
          </cell>
          <cell r="AR58" t="str">
            <v/>
          </cell>
        </row>
        <row r="59">
          <cell r="B59" t="str">
            <v/>
          </cell>
          <cell r="C59" t="str">
            <v/>
          </cell>
          <cell r="D59" t="str">
            <v/>
          </cell>
          <cell r="AH59" t="str">
            <v/>
          </cell>
          <cell r="AM59" t="str">
            <v/>
          </cell>
          <cell r="AR59" t="str">
            <v/>
          </cell>
        </row>
        <row r="60">
          <cell r="B60" t="str">
            <v/>
          </cell>
          <cell r="C60" t="str">
            <v/>
          </cell>
          <cell r="D60" t="str">
            <v/>
          </cell>
          <cell r="AH60" t="str">
            <v/>
          </cell>
          <cell r="AM60" t="str">
            <v/>
          </cell>
          <cell r="AR60" t="str">
            <v/>
          </cell>
        </row>
        <row r="61">
          <cell r="B61" t="str">
            <v/>
          </cell>
          <cell r="C61" t="str">
            <v/>
          </cell>
          <cell r="D61" t="str">
            <v/>
          </cell>
          <cell r="AH61" t="str">
            <v/>
          </cell>
          <cell r="AM61" t="str">
            <v/>
          </cell>
          <cell r="AR61" t="str">
            <v/>
          </cell>
        </row>
        <row r="62">
          <cell r="B62" t="str">
            <v/>
          </cell>
          <cell r="C62" t="str">
            <v/>
          </cell>
          <cell r="D62" t="str">
            <v/>
          </cell>
          <cell r="AH62" t="str">
            <v/>
          </cell>
          <cell r="AM62" t="str">
            <v/>
          </cell>
          <cell r="AR62" t="str">
            <v/>
          </cell>
        </row>
        <row r="63">
          <cell r="B63" t="str">
            <v/>
          </cell>
          <cell r="C63" t="str">
            <v/>
          </cell>
          <cell r="D63" t="str">
            <v/>
          </cell>
          <cell r="AH63" t="str">
            <v/>
          </cell>
          <cell r="AM63" t="str">
            <v/>
          </cell>
          <cell r="AR63" t="str">
            <v/>
          </cell>
        </row>
        <row r="64">
          <cell r="B64" t="str">
            <v/>
          </cell>
          <cell r="C64" t="str">
            <v/>
          </cell>
          <cell r="D64" t="str">
            <v/>
          </cell>
          <cell r="AH64" t="str">
            <v/>
          </cell>
          <cell r="AM64" t="str">
            <v/>
          </cell>
          <cell r="AR64" t="str">
            <v/>
          </cell>
        </row>
        <row r="65">
          <cell r="B65" t="str">
            <v/>
          </cell>
          <cell r="C65" t="str">
            <v/>
          </cell>
          <cell r="D65" t="str">
            <v/>
          </cell>
          <cell r="AH65" t="str">
            <v/>
          </cell>
          <cell r="AM65" t="str">
            <v/>
          </cell>
          <cell r="AR65" t="str">
            <v/>
          </cell>
        </row>
        <row r="66">
          <cell r="B66" t="str">
            <v/>
          </cell>
          <cell r="C66" t="str">
            <v/>
          </cell>
          <cell r="D66" t="str">
            <v/>
          </cell>
          <cell r="AH66" t="str">
            <v/>
          </cell>
          <cell r="AM66" t="str">
            <v/>
          </cell>
          <cell r="AR66" t="str">
            <v/>
          </cell>
        </row>
        <row r="67">
          <cell r="B67" t="str">
            <v/>
          </cell>
          <cell r="C67" t="str">
            <v/>
          </cell>
          <cell r="D67" t="str">
            <v/>
          </cell>
          <cell r="AH67" t="str">
            <v/>
          </cell>
          <cell r="AM67" t="str">
            <v/>
          </cell>
          <cell r="AR67" t="str">
            <v/>
          </cell>
        </row>
        <row r="68">
          <cell r="B68" t="str">
            <v/>
          </cell>
          <cell r="C68" t="str">
            <v/>
          </cell>
          <cell r="D68" t="str">
            <v/>
          </cell>
          <cell r="AH68" t="str">
            <v/>
          </cell>
          <cell r="AM68" t="str">
            <v/>
          </cell>
          <cell r="AR68" t="str">
            <v/>
          </cell>
        </row>
        <row r="69">
          <cell r="B69" t="str">
            <v/>
          </cell>
          <cell r="C69" t="str">
            <v/>
          </cell>
          <cell r="D69" t="str">
            <v/>
          </cell>
          <cell r="AH69" t="str">
            <v/>
          </cell>
          <cell r="AM69" t="str">
            <v/>
          </cell>
          <cell r="AR69" t="str">
            <v/>
          </cell>
        </row>
        <row r="70">
          <cell r="B70" t="str">
            <v/>
          </cell>
          <cell r="C70" t="str">
            <v/>
          </cell>
          <cell r="D70" t="str">
            <v/>
          </cell>
          <cell r="AH70" t="str">
            <v/>
          </cell>
          <cell r="AM70" t="str">
            <v/>
          </cell>
          <cell r="AR70" t="str">
            <v/>
          </cell>
        </row>
        <row r="71">
          <cell r="B71" t="str">
            <v/>
          </cell>
          <cell r="C71" t="str">
            <v/>
          </cell>
          <cell r="D71" t="str">
            <v/>
          </cell>
          <cell r="I71" t="str">
            <v/>
          </cell>
          <cell r="N71" t="str">
            <v/>
          </cell>
          <cell r="S71" t="str">
            <v/>
          </cell>
          <cell r="X71" t="str">
            <v/>
          </cell>
          <cell r="AC71" t="str">
            <v/>
          </cell>
          <cell r="AH71" t="str">
            <v/>
          </cell>
          <cell r="AM71" t="str">
            <v/>
          </cell>
          <cell r="AR71" t="str">
            <v/>
          </cell>
        </row>
        <row r="72">
          <cell r="B72" t="str">
            <v/>
          </cell>
          <cell r="C72" t="str">
            <v/>
          </cell>
          <cell r="D72" t="str">
            <v/>
          </cell>
          <cell r="I72" t="str">
            <v/>
          </cell>
          <cell r="N72" t="str">
            <v/>
          </cell>
          <cell r="S72" t="str">
            <v/>
          </cell>
          <cell r="X72" t="str">
            <v/>
          </cell>
          <cell r="AC72" t="str">
            <v/>
          </cell>
          <cell r="AH72" t="str">
            <v/>
          </cell>
          <cell r="AM72" t="str">
            <v/>
          </cell>
          <cell r="AR72" t="str">
            <v/>
          </cell>
        </row>
        <row r="73">
          <cell r="B73" t="str">
            <v/>
          </cell>
          <cell r="C73" t="str">
            <v/>
          </cell>
          <cell r="D73" t="str">
            <v/>
          </cell>
          <cell r="I73" t="str">
            <v/>
          </cell>
          <cell r="N73" t="str">
            <v/>
          </cell>
          <cell r="S73" t="str">
            <v/>
          </cell>
          <cell r="X73" t="str">
            <v/>
          </cell>
          <cell r="AC73" t="str">
            <v/>
          </cell>
          <cell r="AH73" t="str">
            <v/>
          </cell>
          <cell r="AM73" t="str">
            <v/>
          </cell>
          <cell r="AR73" t="str">
            <v/>
          </cell>
        </row>
        <row r="74">
          <cell r="B74" t="str">
            <v/>
          </cell>
          <cell r="C74" t="str">
            <v/>
          </cell>
          <cell r="D74" t="str">
            <v/>
          </cell>
          <cell r="I74" t="str">
            <v/>
          </cell>
          <cell r="N74" t="str">
            <v/>
          </cell>
          <cell r="S74" t="str">
            <v/>
          </cell>
          <cell r="X74" t="str">
            <v/>
          </cell>
          <cell r="AC74" t="str">
            <v/>
          </cell>
          <cell r="AH74" t="str">
            <v/>
          </cell>
          <cell r="AM74" t="str">
            <v/>
          </cell>
          <cell r="AR74" t="str">
            <v/>
          </cell>
        </row>
        <row r="75">
          <cell r="B75" t="str">
            <v/>
          </cell>
          <cell r="C75" t="str">
            <v/>
          </cell>
          <cell r="D75" t="str">
            <v/>
          </cell>
          <cell r="I75" t="str">
            <v/>
          </cell>
          <cell r="N75" t="str">
            <v/>
          </cell>
          <cell r="S75" t="str">
            <v/>
          </cell>
          <cell r="X75" t="str">
            <v/>
          </cell>
          <cell r="AC75" t="str">
            <v/>
          </cell>
          <cell r="AH75" t="str">
            <v/>
          </cell>
          <cell r="AM75" t="str">
            <v/>
          </cell>
          <cell r="AR75" t="str">
            <v/>
          </cell>
        </row>
        <row r="76">
          <cell r="B76" t="str">
            <v/>
          </cell>
          <cell r="C76" t="str">
            <v/>
          </cell>
          <cell r="D76" t="str">
            <v/>
          </cell>
          <cell r="I76" t="str">
            <v/>
          </cell>
          <cell r="N76" t="str">
            <v/>
          </cell>
          <cell r="S76" t="str">
            <v/>
          </cell>
          <cell r="X76" t="str">
            <v/>
          </cell>
          <cell r="AC76" t="str">
            <v/>
          </cell>
          <cell r="AH76" t="str">
            <v/>
          </cell>
          <cell r="AM76" t="str">
            <v/>
          </cell>
          <cell r="AR76" t="str">
            <v/>
          </cell>
        </row>
        <row r="77">
          <cell r="B77" t="str">
            <v/>
          </cell>
          <cell r="C77" t="str">
            <v/>
          </cell>
          <cell r="D77" t="str">
            <v/>
          </cell>
          <cell r="I77" t="str">
            <v/>
          </cell>
          <cell r="N77" t="str">
            <v/>
          </cell>
          <cell r="S77" t="str">
            <v/>
          </cell>
          <cell r="X77" t="str">
            <v/>
          </cell>
          <cell r="AC77" t="str">
            <v/>
          </cell>
          <cell r="AH77" t="str">
            <v/>
          </cell>
          <cell r="AM77" t="str">
            <v/>
          </cell>
          <cell r="AR77" t="str">
            <v/>
          </cell>
        </row>
        <row r="78">
          <cell r="B78" t="str">
            <v/>
          </cell>
          <cell r="C78" t="str">
            <v/>
          </cell>
          <cell r="D78" t="str">
            <v/>
          </cell>
          <cell r="I78" t="str">
            <v/>
          </cell>
          <cell r="N78" t="str">
            <v/>
          </cell>
          <cell r="S78" t="str">
            <v/>
          </cell>
          <cell r="X78" t="str">
            <v/>
          </cell>
          <cell r="AC78" t="str">
            <v/>
          </cell>
          <cell r="AH78" t="str">
            <v/>
          </cell>
          <cell r="AM78" t="str">
            <v/>
          </cell>
          <cell r="AR78" t="str">
            <v/>
          </cell>
        </row>
        <row r="79">
          <cell r="B79" t="str">
            <v/>
          </cell>
          <cell r="C79" t="str">
            <v/>
          </cell>
          <cell r="D79" t="str">
            <v/>
          </cell>
          <cell r="I79" t="str">
            <v/>
          </cell>
          <cell r="N79" t="str">
            <v/>
          </cell>
          <cell r="S79" t="str">
            <v/>
          </cell>
          <cell r="X79" t="str">
            <v/>
          </cell>
          <cell r="AC79" t="str">
            <v/>
          </cell>
          <cell r="AH79" t="str">
            <v/>
          </cell>
          <cell r="AM79" t="str">
            <v/>
          </cell>
          <cell r="AR79" t="str">
            <v/>
          </cell>
        </row>
        <row r="80">
          <cell r="B80" t="str">
            <v/>
          </cell>
          <cell r="C80" t="str">
            <v/>
          </cell>
          <cell r="D80" t="str">
            <v/>
          </cell>
          <cell r="I80" t="str">
            <v/>
          </cell>
          <cell r="N80" t="str">
            <v/>
          </cell>
          <cell r="S80" t="str">
            <v/>
          </cell>
          <cell r="X80" t="str">
            <v/>
          </cell>
          <cell r="AC80" t="str">
            <v/>
          </cell>
          <cell r="AH80" t="str">
            <v/>
          </cell>
          <cell r="AM80" t="str">
            <v/>
          </cell>
          <cell r="AR80" t="str">
            <v/>
          </cell>
        </row>
        <row r="81">
          <cell r="B81" t="str">
            <v/>
          </cell>
          <cell r="C81" t="str">
            <v/>
          </cell>
          <cell r="D81" t="str">
            <v/>
          </cell>
          <cell r="I81" t="str">
            <v/>
          </cell>
          <cell r="N81" t="str">
            <v/>
          </cell>
          <cell r="S81" t="str">
            <v/>
          </cell>
          <cell r="X81" t="str">
            <v/>
          </cell>
          <cell r="AC81" t="str">
            <v/>
          </cell>
          <cell r="AH81" t="str">
            <v/>
          </cell>
          <cell r="AM81" t="str">
            <v/>
          </cell>
          <cell r="AR81" t="str">
            <v/>
          </cell>
        </row>
        <row r="82">
          <cell r="B82" t="str">
            <v/>
          </cell>
          <cell r="C82" t="str">
            <v/>
          </cell>
          <cell r="D82" t="str">
            <v/>
          </cell>
          <cell r="I82" t="str">
            <v/>
          </cell>
          <cell r="N82" t="str">
            <v/>
          </cell>
          <cell r="S82" t="str">
            <v/>
          </cell>
          <cell r="X82" t="str">
            <v/>
          </cell>
          <cell r="AC82" t="str">
            <v/>
          </cell>
          <cell r="AH82" t="str">
            <v/>
          </cell>
          <cell r="AM82" t="str">
            <v/>
          </cell>
          <cell r="AR82" t="str">
            <v/>
          </cell>
        </row>
        <row r="83">
          <cell r="B83" t="str">
            <v/>
          </cell>
          <cell r="C83" t="str">
            <v/>
          </cell>
          <cell r="D83" t="str">
            <v/>
          </cell>
          <cell r="I83" t="str">
            <v/>
          </cell>
          <cell r="N83" t="str">
            <v/>
          </cell>
          <cell r="S83" t="str">
            <v/>
          </cell>
          <cell r="X83" t="str">
            <v/>
          </cell>
          <cell r="AC83" t="str">
            <v/>
          </cell>
          <cell r="AH83" t="str">
            <v/>
          </cell>
          <cell r="AM83" t="str">
            <v/>
          </cell>
          <cell r="AR83" t="str">
            <v/>
          </cell>
        </row>
        <row r="84">
          <cell r="B84" t="str">
            <v/>
          </cell>
          <cell r="C84" t="str">
            <v/>
          </cell>
          <cell r="D84" t="str">
            <v/>
          </cell>
          <cell r="I84" t="str">
            <v/>
          </cell>
          <cell r="N84" t="str">
            <v/>
          </cell>
          <cell r="S84" t="str">
            <v/>
          </cell>
          <cell r="X84" t="str">
            <v/>
          </cell>
          <cell r="AC84" t="str">
            <v/>
          </cell>
          <cell r="AH84" t="str">
            <v/>
          </cell>
          <cell r="AM84" t="str">
            <v/>
          </cell>
          <cell r="AR84" t="str">
            <v/>
          </cell>
        </row>
        <row r="85">
          <cell r="B85" t="str">
            <v/>
          </cell>
          <cell r="C85" t="str">
            <v/>
          </cell>
          <cell r="D85" t="str">
            <v/>
          </cell>
          <cell r="I85" t="str">
            <v/>
          </cell>
          <cell r="N85" t="str">
            <v/>
          </cell>
          <cell r="S85" t="str">
            <v/>
          </cell>
          <cell r="X85" t="str">
            <v/>
          </cell>
          <cell r="AC85" t="str">
            <v/>
          </cell>
          <cell r="AH85" t="str">
            <v/>
          </cell>
          <cell r="AM85" t="str">
            <v/>
          </cell>
          <cell r="AR85" t="str">
            <v/>
          </cell>
        </row>
        <row r="86">
          <cell r="B86" t="str">
            <v/>
          </cell>
          <cell r="C86" t="str">
            <v/>
          </cell>
          <cell r="D86" t="str">
            <v/>
          </cell>
          <cell r="I86" t="str">
            <v/>
          </cell>
          <cell r="N86" t="str">
            <v/>
          </cell>
          <cell r="S86" t="str">
            <v/>
          </cell>
          <cell r="X86" t="str">
            <v/>
          </cell>
          <cell r="AC86" t="str">
            <v/>
          </cell>
          <cell r="AH86" t="str">
            <v/>
          </cell>
          <cell r="AM86" t="str">
            <v/>
          </cell>
          <cell r="AR86" t="str">
            <v/>
          </cell>
        </row>
        <row r="87">
          <cell r="B87" t="str">
            <v/>
          </cell>
          <cell r="C87" t="str">
            <v/>
          </cell>
          <cell r="D87" t="str">
            <v/>
          </cell>
          <cell r="I87" t="str">
            <v/>
          </cell>
          <cell r="N87" t="str">
            <v/>
          </cell>
          <cell r="S87" t="str">
            <v/>
          </cell>
          <cell r="X87" t="str">
            <v/>
          </cell>
          <cell r="AC87" t="str">
            <v/>
          </cell>
          <cell r="AH87" t="str">
            <v/>
          </cell>
          <cell r="AM87" t="str">
            <v/>
          </cell>
          <cell r="AR87" t="str">
            <v/>
          </cell>
        </row>
        <row r="88">
          <cell r="B88" t="str">
            <v/>
          </cell>
          <cell r="C88" t="str">
            <v/>
          </cell>
          <cell r="D88" t="str">
            <v/>
          </cell>
          <cell r="I88" t="str">
            <v/>
          </cell>
          <cell r="N88" t="str">
            <v/>
          </cell>
          <cell r="S88" t="str">
            <v/>
          </cell>
          <cell r="X88" t="str">
            <v/>
          </cell>
          <cell r="AC88" t="str">
            <v/>
          </cell>
          <cell r="AH88" t="str">
            <v/>
          </cell>
          <cell r="AM88" t="str">
            <v/>
          </cell>
          <cell r="AR88" t="str">
            <v/>
          </cell>
        </row>
        <row r="89">
          <cell r="B89" t="str">
            <v/>
          </cell>
          <cell r="C89" t="str">
            <v/>
          </cell>
          <cell r="D89" t="str">
            <v/>
          </cell>
          <cell r="I89" t="str">
            <v/>
          </cell>
          <cell r="N89" t="str">
            <v/>
          </cell>
          <cell r="S89" t="str">
            <v/>
          </cell>
          <cell r="X89" t="str">
            <v/>
          </cell>
          <cell r="AC89" t="str">
            <v/>
          </cell>
          <cell r="AH89" t="str">
            <v/>
          </cell>
          <cell r="AM89" t="str">
            <v/>
          </cell>
          <cell r="AR89" t="str">
            <v/>
          </cell>
        </row>
        <row r="90">
          <cell r="B90" t="str">
            <v/>
          </cell>
          <cell r="C90" t="str">
            <v/>
          </cell>
          <cell r="D90" t="str">
            <v/>
          </cell>
          <cell r="I90" t="str">
            <v/>
          </cell>
          <cell r="N90" t="str">
            <v/>
          </cell>
          <cell r="S90" t="str">
            <v/>
          </cell>
          <cell r="X90" t="str">
            <v/>
          </cell>
          <cell r="AC90" t="str">
            <v/>
          </cell>
          <cell r="AH90" t="str">
            <v/>
          </cell>
          <cell r="AM90" t="str">
            <v/>
          </cell>
          <cell r="AR90" t="str">
            <v/>
          </cell>
        </row>
        <row r="91">
          <cell r="B91" t="str">
            <v/>
          </cell>
          <cell r="C91" t="str">
            <v/>
          </cell>
          <cell r="D91" t="str">
            <v/>
          </cell>
          <cell r="I91" t="str">
            <v/>
          </cell>
          <cell r="N91" t="str">
            <v/>
          </cell>
          <cell r="S91" t="str">
            <v/>
          </cell>
          <cell r="X91" t="str">
            <v/>
          </cell>
          <cell r="AC91" t="str">
            <v/>
          </cell>
          <cell r="AH91" t="str">
            <v/>
          </cell>
          <cell r="AM91" t="str">
            <v/>
          </cell>
          <cell r="AR91" t="str">
            <v/>
          </cell>
        </row>
        <row r="92">
          <cell r="B92" t="str">
            <v/>
          </cell>
          <cell r="C92" t="str">
            <v/>
          </cell>
          <cell r="D92" t="str">
            <v/>
          </cell>
          <cell r="I92" t="str">
            <v/>
          </cell>
          <cell r="N92" t="str">
            <v/>
          </cell>
          <cell r="S92" t="str">
            <v/>
          </cell>
          <cell r="X92" t="str">
            <v/>
          </cell>
          <cell r="AC92" t="str">
            <v/>
          </cell>
          <cell r="AH92" t="str">
            <v/>
          </cell>
          <cell r="AM92" t="str">
            <v/>
          </cell>
          <cell r="AR92" t="str">
            <v/>
          </cell>
        </row>
        <row r="93">
          <cell r="B93" t="str">
            <v/>
          </cell>
          <cell r="C93" t="str">
            <v/>
          </cell>
          <cell r="D93" t="str">
            <v/>
          </cell>
          <cell r="I93" t="str">
            <v/>
          </cell>
          <cell r="N93" t="str">
            <v/>
          </cell>
          <cell r="S93" t="str">
            <v/>
          </cell>
          <cell r="X93" t="str">
            <v/>
          </cell>
          <cell r="AC93" t="str">
            <v/>
          </cell>
          <cell r="AH93" t="str">
            <v/>
          </cell>
          <cell r="AM93" t="str">
            <v/>
          </cell>
          <cell r="AR93" t="str">
            <v/>
          </cell>
        </row>
        <row r="94">
          <cell r="B94" t="str">
            <v/>
          </cell>
          <cell r="C94" t="str">
            <v/>
          </cell>
          <cell r="D94" t="str">
            <v/>
          </cell>
          <cell r="I94" t="str">
            <v/>
          </cell>
          <cell r="N94" t="str">
            <v/>
          </cell>
          <cell r="S94" t="str">
            <v/>
          </cell>
          <cell r="X94" t="str">
            <v/>
          </cell>
          <cell r="AC94" t="str">
            <v/>
          </cell>
          <cell r="AH94" t="str">
            <v/>
          </cell>
          <cell r="AM94" t="str">
            <v/>
          </cell>
          <cell r="AR94" t="str">
            <v/>
          </cell>
        </row>
        <row r="95">
          <cell r="B95" t="str">
            <v/>
          </cell>
          <cell r="C95" t="str">
            <v/>
          </cell>
          <cell r="D95" t="str">
            <v/>
          </cell>
          <cell r="I95" t="str">
            <v/>
          </cell>
          <cell r="N95" t="str">
            <v/>
          </cell>
          <cell r="S95" t="str">
            <v/>
          </cell>
          <cell r="X95" t="str">
            <v/>
          </cell>
          <cell r="AC95" t="str">
            <v/>
          </cell>
          <cell r="AH95" t="str">
            <v/>
          </cell>
          <cell r="AM95" t="str">
            <v/>
          </cell>
          <cell r="AR95" t="str">
            <v/>
          </cell>
        </row>
        <row r="96">
          <cell r="B96" t="str">
            <v/>
          </cell>
          <cell r="C96" t="str">
            <v/>
          </cell>
          <cell r="D96" t="str">
            <v/>
          </cell>
          <cell r="I96" t="str">
            <v/>
          </cell>
          <cell r="N96" t="str">
            <v/>
          </cell>
          <cell r="S96" t="str">
            <v/>
          </cell>
          <cell r="X96" t="str">
            <v/>
          </cell>
          <cell r="AC96" t="str">
            <v/>
          </cell>
          <cell r="AH96" t="str">
            <v/>
          </cell>
          <cell r="AM96" t="str">
            <v/>
          </cell>
          <cell r="AR96" t="str">
            <v/>
          </cell>
        </row>
        <row r="97">
          <cell r="B97" t="str">
            <v/>
          </cell>
          <cell r="C97" t="str">
            <v/>
          </cell>
          <cell r="D97" t="str">
            <v/>
          </cell>
          <cell r="I97" t="str">
            <v/>
          </cell>
          <cell r="N97" t="str">
            <v/>
          </cell>
          <cell r="S97" t="str">
            <v/>
          </cell>
          <cell r="X97" t="str">
            <v/>
          </cell>
          <cell r="AC97" t="str">
            <v/>
          </cell>
          <cell r="AH97" t="str">
            <v/>
          </cell>
          <cell r="AM97" t="str">
            <v/>
          </cell>
          <cell r="AR97" t="str">
            <v/>
          </cell>
        </row>
        <row r="98">
          <cell r="B98" t="str">
            <v/>
          </cell>
          <cell r="C98" t="str">
            <v/>
          </cell>
          <cell r="D98" t="str">
            <v/>
          </cell>
          <cell r="I98" t="str">
            <v/>
          </cell>
          <cell r="N98" t="str">
            <v/>
          </cell>
          <cell r="S98" t="str">
            <v/>
          </cell>
          <cell r="X98" t="str">
            <v/>
          </cell>
          <cell r="AC98" t="str">
            <v/>
          </cell>
          <cell r="AH98" t="str">
            <v/>
          </cell>
          <cell r="AM98" t="str">
            <v/>
          </cell>
          <cell r="AR98" t="str">
            <v/>
          </cell>
        </row>
        <row r="99">
          <cell r="B99" t="str">
            <v/>
          </cell>
          <cell r="C99" t="str">
            <v/>
          </cell>
          <cell r="D99" t="str">
            <v/>
          </cell>
          <cell r="I99" t="str">
            <v/>
          </cell>
          <cell r="N99" t="str">
            <v/>
          </cell>
          <cell r="S99" t="str">
            <v/>
          </cell>
          <cell r="X99" t="str">
            <v/>
          </cell>
          <cell r="AC99" t="str">
            <v/>
          </cell>
          <cell r="AH99" t="str">
            <v/>
          </cell>
          <cell r="AM99" t="str">
            <v/>
          </cell>
          <cell r="AR99" t="str">
            <v/>
          </cell>
        </row>
        <row r="100">
          <cell r="B100" t="str">
            <v/>
          </cell>
          <cell r="C100" t="str">
            <v/>
          </cell>
          <cell r="D100" t="str">
            <v/>
          </cell>
          <cell r="I100" t="str">
            <v/>
          </cell>
          <cell r="N100" t="str">
            <v/>
          </cell>
          <cell r="S100" t="str">
            <v/>
          </cell>
          <cell r="X100" t="str">
            <v/>
          </cell>
          <cell r="AC100" t="str">
            <v/>
          </cell>
          <cell r="AH100" t="str">
            <v/>
          </cell>
          <cell r="AM100" t="str">
            <v/>
          </cell>
          <cell r="AR100" t="str">
            <v/>
          </cell>
        </row>
        <row r="101">
          <cell r="B101" t="str">
            <v/>
          </cell>
          <cell r="C101" t="str">
            <v/>
          </cell>
          <cell r="D101" t="str">
            <v/>
          </cell>
          <cell r="I101" t="str">
            <v/>
          </cell>
          <cell r="N101" t="str">
            <v/>
          </cell>
          <cell r="S101" t="str">
            <v/>
          </cell>
          <cell r="X101" t="str">
            <v/>
          </cell>
          <cell r="AC101" t="str">
            <v/>
          </cell>
          <cell r="AH101" t="str">
            <v/>
          </cell>
          <cell r="AM101" t="str">
            <v/>
          </cell>
          <cell r="AR101" t="str">
            <v/>
          </cell>
        </row>
        <row r="102">
          <cell r="B102" t="str">
            <v/>
          </cell>
          <cell r="C102" t="str">
            <v/>
          </cell>
          <cell r="D102" t="str">
            <v/>
          </cell>
          <cell r="I102" t="str">
            <v/>
          </cell>
          <cell r="N102" t="str">
            <v/>
          </cell>
          <cell r="S102" t="str">
            <v/>
          </cell>
          <cell r="X102" t="str">
            <v/>
          </cell>
          <cell r="AC102" t="str">
            <v/>
          </cell>
          <cell r="AH102" t="str">
            <v/>
          </cell>
          <cell r="AM102" t="str">
            <v/>
          </cell>
          <cell r="AR102" t="str">
            <v/>
          </cell>
        </row>
        <row r="103">
          <cell r="B103" t="str">
            <v/>
          </cell>
          <cell r="C103" t="str">
            <v/>
          </cell>
          <cell r="D103" t="str">
            <v/>
          </cell>
          <cell r="I103" t="str">
            <v/>
          </cell>
          <cell r="N103" t="str">
            <v/>
          </cell>
          <cell r="S103" t="str">
            <v/>
          </cell>
          <cell r="X103" t="str">
            <v/>
          </cell>
          <cell r="AC103" t="str">
            <v/>
          </cell>
          <cell r="AH103" t="str">
            <v/>
          </cell>
          <cell r="AM103" t="str">
            <v/>
          </cell>
          <cell r="AR103" t="str">
            <v/>
          </cell>
        </row>
        <row r="104">
          <cell r="B104" t="str">
            <v/>
          </cell>
          <cell r="C104" t="str">
            <v/>
          </cell>
          <cell r="D104" t="str">
            <v/>
          </cell>
          <cell r="I104" t="str">
            <v/>
          </cell>
          <cell r="N104" t="str">
            <v/>
          </cell>
          <cell r="S104" t="str">
            <v/>
          </cell>
          <cell r="X104" t="str">
            <v/>
          </cell>
          <cell r="AC104" t="str">
            <v/>
          </cell>
          <cell r="AH104" t="str">
            <v/>
          </cell>
          <cell r="AM104" t="str">
            <v/>
          </cell>
          <cell r="AR104" t="str">
            <v/>
          </cell>
        </row>
        <row r="105">
          <cell r="B105" t="str">
            <v/>
          </cell>
          <cell r="C105" t="str">
            <v/>
          </cell>
          <cell r="D105" t="str">
            <v/>
          </cell>
          <cell r="I105" t="str">
            <v/>
          </cell>
          <cell r="N105" t="str">
            <v/>
          </cell>
          <cell r="S105" t="str">
            <v/>
          </cell>
          <cell r="X105" t="str">
            <v/>
          </cell>
          <cell r="AC105" t="str">
            <v/>
          </cell>
          <cell r="AH105" t="str">
            <v/>
          </cell>
          <cell r="AM105" t="str">
            <v/>
          </cell>
          <cell r="AR105" t="str">
            <v/>
          </cell>
        </row>
        <row r="106">
          <cell r="B106" t="str">
            <v/>
          </cell>
          <cell r="C106" t="str">
            <v/>
          </cell>
          <cell r="D106" t="str">
            <v/>
          </cell>
          <cell r="I106" t="str">
            <v/>
          </cell>
          <cell r="N106" t="str">
            <v/>
          </cell>
          <cell r="S106" t="str">
            <v/>
          </cell>
          <cell r="X106" t="str">
            <v/>
          </cell>
          <cell r="AC106" t="str">
            <v/>
          </cell>
          <cell r="AH106" t="str">
            <v/>
          </cell>
          <cell r="AM106" t="str">
            <v/>
          </cell>
          <cell r="AR106" t="str">
            <v/>
          </cell>
        </row>
        <row r="107">
          <cell r="B107" t="str">
            <v/>
          </cell>
          <cell r="C107" t="str">
            <v/>
          </cell>
          <cell r="D107" t="str">
            <v/>
          </cell>
          <cell r="I107" t="str">
            <v/>
          </cell>
          <cell r="N107" t="str">
            <v/>
          </cell>
          <cell r="S107" t="str">
            <v/>
          </cell>
          <cell r="X107" t="str">
            <v/>
          </cell>
          <cell r="AC107" t="str">
            <v/>
          </cell>
          <cell r="AH107" t="str">
            <v/>
          </cell>
          <cell r="AM107" t="str">
            <v/>
          </cell>
          <cell r="AR107" t="str">
            <v/>
          </cell>
        </row>
        <row r="108">
          <cell r="B108" t="str">
            <v/>
          </cell>
          <cell r="C108" t="str">
            <v/>
          </cell>
          <cell r="D108" t="str">
            <v/>
          </cell>
          <cell r="I108" t="str">
            <v/>
          </cell>
          <cell r="N108" t="str">
            <v/>
          </cell>
          <cell r="S108" t="str">
            <v/>
          </cell>
          <cell r="X108" t="str">
            <v/>
          </cell>
          <cell r="AC108" t="str">
            <v/>
          </cell>
          <cell r="AH108" t="str">
            <v/>
          </cell>
          <cell r="AM108" t="str">
            <v/>
          </cell>
          <cell r="AR108" t="str">
            <v/>
          </cell>
        </row>
        <row r="109">
          <cell r="B109" t="str">
            <v/>
          </cell>
          <cell r="C109" t="str">
            <v/>
          </cell>
          <cell r="D109" t="str">
            <v/>
          </cell>
          <cell r="I109" t="str">
            <v/>
          </cell>
          <cell r="N109" t="str">
            <v/>
          </cell>
          <cell r="S109" t="str">
            <v/>
          </cell>
          <cell r="X109" t="str">
            <v/>
          </cell>
          <cell r="AC109" t="str">
            <v/>
          </cell>
          <cell r="AH109" t="str">
            <v/>
          </cell>
          <cell r="AM109" t="str">
            <v/>
          </cell>
          <cell r="AR109" t="str">
            <v/>
          </cell>
        </row>
        <row r="110">
          <cell r="B110" t="str">
            <v/>
          </cell>
          <cell r="C110" t="str">
            <v/>
          </cell>
          <cell r="D110" t="str">
            <v/>
          </cell>
          <cell r="I110" t="str">
            <v/>
          </cell>
          <cell r="N110" t="str">
            <v/>
          </cell>
          <cell r="S110" t="str">
            <v/>
          </cell>
          <cell r="X110" t="str">
            <v/>
          </cell>
          <cell r="AC110" t="str">
            <v/>
          </cell>
          <cell r="AH110" t="str">
            <v/>
          </cell>
          <cell r="AM110" t="str">
            <v/>
          </cell>
          <cell r="AR110" t="str">
            <v/>
          </cell>
        </row>
        <row r="111">
          <cell r="B111" t="str">
            <v/>
          </cell>
          <cell r="C111" t="str">
            <v/>
          </cell>
          <cell r="D111" t="str">
            <v/>
          </cell>
          <cell r="I111" t="str">
            <v/>
          </cell>
          <cell r="N111" t="str">
            <v/>
          </cell>
          <cell r="S111" t="str">
            <v/>
          </cell>
          <cell r="X111" t="str">
            <v/>
          </cell>
          <cell r="AC111" t="str">
            <v/>
          </cell>
          <cell r="AH111" t="str">
            <v/>
          </cell>
          <cell r="AM111" t="str">
            <v/>
          </cell>
          <cell r="AR111" t="str">
            <v/>
          </cell>
        </row>
        <row r="112">
          <cell r="B112" t="str">
            <v/>
          </cell>
          <cell r="C112" t="str">
            <v/>
          </cell>
          <cell r="D112" t="str">
            <v/>
          </cell>
          <cell r="I112" t="str">
            <v/>
          </cell>
          <cell r="N112" t="str">
            <v/>
          </cell>
          <cell r="S112" t="str">
            <v/>
          </cell>
          <cell r="X112" t="str">
            <v/>
          </cell>
          <cell r="AC112" t="str">
            <v/>
          </cell>
          <cell r="AH112" t="str">
            <v/>
          </cell>
          <cell r="AM112" t="str">
            <v/>
          </cell>
          <cell r="AR112" t="str">
            <v/>
          </cell>
        </row>
        <row r="113">
          <cell r="B113" t="str">
            <v/>
          </cell>
          <cell r="C113" t="str">
            <v/>
          </cell>
          <cell r="D113" t="str">
            <v/>
          </cell>
          <cell r="I113" t="str">
            <v/>
          </cell>
          <cell r="N113" t="str">
            <v/>
          </cell>
          <cell r="S113" t="str">
            <v/>
          </cell>
          <cell r="X113" t="str">
            <v/>
          </cell>
          <cell r="AC113" t="str">
            <v/>
          </cell>
          <cell r="AH113" t="str">
            <v/>
          </cell>
          <cell r="AM113" t="str">
            <v/>
          </cell>
          <cell r="AR113" t="str">
            <v/>
          </cell>
        </row>
        <row r="114">
          <cell r="B114" t="str">
            <v/>
          </cell>
          <cell r="C114" t="str">
            <v/>
          </cell>
          <cell r="D114" t="str">
            <v/>
          </cell>
          <cell r="I114" t="str">
            <v/>
          </cell>
          <cell r="N114" t="str">
            <v/>
          </cell>
          <cell r="S114" t="str">
            <v/>
          </cell>
          <cell r="X114" t="str">
            <v/>
          </cell>
          <cell r="AC114" t="str">
            <v/>
          </cell>
          <cell r="AH114" t="str">
            <v/>
          </cell>
          <cell r="AM114" t="str">
            <v/>
          </cell>
          <cell r="AR114" t="str">
            <v/>
          </cell>
        </row>
        <row r="115">
          <cell r="B115" t="str">
            <v/>
          </cell>
          <cell r="C115" t="str">
            <v/>
          </cell>
          <cell r="D115" t="str">
            <v/>
          </cell>
          <cell r="I115" t="str">
            <v/>
          </cell>
          <cell r="N115" t="str">
            <v/>
          </cell>
          <cell r="S115" t="str">
            <v/>
          </cell>
          <cell r="X115" t="str">
            <v/>
          </cell>
          <cell r="AC115" t="str">
            <v/>
          </cell>
          <cell r="AH115" t="str">
            <v/>
          </cell>
          <cell r="AM115" t="str">
            <v/>
          </cell>
          <cell r="AR115" t="str">
            <v/>
          </cell>
        </row>
        <row r="116">
          <cell r="B116" t="str">
            <v/>
          </cell>
          <cell r="C116" t="str">
            <v/>
          </cell>
          <cell r="D116" t="str">
            <v/>
          </cell>
          <cell r="I116" t="str">
            <v/>
          </cell>
          <cell r="N116" t="str">
            <v/>
          </cell>
          <cell r="S116" t="str">
            <v/>
          </cell>
          <cell r="X116" t="str">
            <v/>
          </cell>
          <cell r="AC116" t="str">
            <v/>
          </cell>
          <cell r="AH116" t="str">
            <v/>
          </cell>
          <cell r="AM116" t="str">
            <v/>
          </cell>
          <cell r="AR116" t="str">
            <v/>
          </cell>
        </row>
        <row r="117">
          <cell r="B117" t="str">
            <v/>
          </cell>
          <cell r="C117" t="str">
            <v/>
          </cell>
          <cell r="D117" t="str">
            <v/>
          </cell>
          <cell r="I117" t="str">
            <v/>
          </cell>
          <cell r="N117" t="str">
            <v/>
          </cell>
          <cell r="S117" t="str">
            <v/>
          </cell>
          <cell r="X117" t="str">
            <v/>
          </cell>
          <cell r="AC117" t="str">
            <v/>
          </cell>
          <cell r="AH117" t="str">
            <v/>
          </cell>
          <cell r="AM117" t="str">
            <v/>
          </cell>
          <cell r="AR117" t="str">
            <v/>
          </cell>
        </row>
        <row r="118">
          <cell r="B118" t="str">
            <v/>
          </cell>
          <cell r="C118" t="str">
            <v/>
          </cell>
          <cell r="D118" t="str">
            <v/>
          </cell>
          <cell r="I118" t="str">
            <v/>
          </cell>
          <cell r="N118" t="str">
            <v/>
          </cell>
          <cell r="S118" t="str">
            <v/>
          </cell>
          <cell r="X118" t="str">
            <v/>
          </cell>
          <cell r="AC118" t="str">
            <v/>
          </cell>
          <cell r="AH118" t="str">
            <v/>
          </cell>
          <cell r="AM118" t="str">
            <v/>
          </cell>
          <cell r="AR118" t="str">
            <v/>
          </cell>
        </row>
        <row r="119">
          <cell r="B119" t="str">
            <v/>
          </cell>
          <cell r="C119" t="str">
            <v/>
          </cell>
          <cell r="D119" t="str">
            <v/>
          </cell>
          <cell r="I119" t="str">
            <v/>
          </cell>
          <cell r="N119" t="str">
            <v/>
          </cell>
          <cell r="S119" t="str">
            <v/>
          </cell>
          <cell r="X119" t="str">
            <v/>
          </cell>
          <cell r="AC119" t="str">
            <v/>
          </cell>
          <cell r="AH119" t="str">
            <v/>
          </cell>
          <cell r="AM119" t="str">
            <v/>
          </cell>
          <cell r="AR119" t="str">
            <v/>
          </cell>
        </row>
        <row r="120">
          <cell r="B120" t="str">
            <v/>
          </cell>
          <cell r="C120" t="str">
            <v/>
          </cell>
          <cell r="D120" t="str">
            <v/>
          </cell>
          <cell r="I120" t="str">
            <v/>
          </cell>
          <cell r="N120" t="str">
            <v/>
          </cell>
          <cell r="S120" t="str">
            <v/>
          </cell>
          <cell r="X120" t="str">
            <v/>
          </cell>
          <cell r="AC120" t="str">
            <v/>
          </cell>
          <cell r="AH120" t="str">
            <v/>
          </cell>
          <cell r="AM120" t="str">
            <v/>
          </cell>
          <cell r="AR120" t="str">
            <v/>
          </cell>
        </row>
        <row r="121">
          <cell r="B121" t="str">
            <v/>
          </cell>
          <cell r="C121" t="str">
            <v/>
          </cell>
          <cell r="D121" t="str">
            <v/>
          </cell>
          <cell r="I121" t="str">
            <v/>
          </cell>
          <cell r="N121" t="str">
            <v/>
          </cell>
          <cell r="S121" t="str">
            <v/>
          </cell>
          <cell r="X121" t="str">
            <v/>
          </cell>
          <cell r="AC121" t="str">
            <v/>
          </cell>
          <cell r="AH121" t="str">
            <v/>
          </cell>
          <cell r="AM121" t="str">
            <v/>
          </cell>
          <cell r="AR121" t="str">
            <v/>
          </cell>
        </row>
        <row r="122">
          <cell r="B122" t="str">
            <v/>
          </cell>
          <cell r="C122" t="str">
            <v/>
          </cell>
          <cell r="D122" t="str">
            <v/>
          </cell>
          <cell r="I122" t="str">
            <v/>
          </cell>
          <cell r="N122" t="str">
            <v/>
          </cell>
          <cell r="S122" t="str">
            <v/>
          </cell>
          <cell r="X122" t="str">
            <v/>
          </cell>
          <cell r="AC122" t="str">
            <v/>
          </cell>
          <cell r="AH122" t="str">
            <v/>
          </cell>
          <cell r="AM122" t="str">
            <v/>
          </cell>
          <cell r="AR122" t="str">
            <v/>
          </cell>
        </row>
        <row r="123">
          <cell r="B123" t="str">
            <v/>
          </cell>
          <cell r="C123" t="str">
            <v/>
          </cell>
          <cell r="D123" t="str">
            <v/>
          </cell>
          <cell r="I123" t="str">
            <v/>
          </cell>
          <cell r="N123" t="str">
            <v/>
          </cell>
          <cell r="S123" t="str">
            <v/>
          </cell>
          <cell r="X123" t="str">
            <v/>
          </cell>
          <cell r="AC123" t="str">
            <v/>
          </cell>
          <cell r="AH123" t="str">
            <v/>
          </cell>
          <cell r="AM123" t="str">
            <v/>
          </cell>
          <cell r="AR123" t="str">
            <v/>
          </cell>
        </row>
        <row r="124">
          <cell r="B124" t="str">
            <v/>
          </cell>
          <cell r="C124" t="str">
            <v/>
          </cell>
          <cell r="D124" t="str">
            <v/>
          </cell>
          <cell r="I124" t="str">
            <v/>
          </cell>
          <cell r="N124" t="str">
            <v/>
          </cell>
          <cell r="S124" t="str">
            <v/>
          </cell>
          <cell r="X124" t="str">
            <v/>
          </cell>
          <cell r="AC124" t="str">
            <v/>
          </cell>
          <cell r="AH124" t="str">
            <v/>
          </cell>
          <cell r="AM124" t="str">
            <v/>
          </cell>
          <cell r="AR124" t="str">
            <v/>
          </cell>
        </row>
        <row r="125">
          <cell r="B125" t="str">
            <v/>
          </cell>
          <cell r="C125" t="str">
            <v/>
          </cell>
          <cell r="D125" t="str">
            <v/>
          </cell>
          <cell r="I125" t="str">
            <v/>
          </cell>
          <cell r="N125" t="str">
            <v/>
          </cell>
          <cell r="S125" t="str">
            <v/>
          </cell>
          <cell r="X125" t="str">
            <v/>
          </cell>
          <cell r="AC125" t="str">
            <v/>
          </cell>
          <cell r="AH125" t="str">
            <v/>
          </cell>
          <cell r="AM125" t="str">
            <v/>
          </cell>
          <cell r="AR125" t="str">
            <v/>
          </cell>
        </row>
        <row r="126">
          <cell r="B126" t="str">
            <v/>
          </cell>
          <cell r="C126" t="str">
            <v/>
          </cell>
          <cell r="D126" t="str">
            <v/>
          </cell>
          <cell r="I126" t="str">
            <v/>
          </cell>
          <cell r="N126" t="str">
            <v/>
          </cell>
          <cell r="S126" t="str">
            <v/>
          </cell>
          <cell r="X126" t="str">
            <v/>
          </cell>
          <cell r="AC126" t="str">
            <v/>
          </cell>
          <cell r="AH126" t="str">
            <v/>
          </cell>
          <cell r="AM126" t="str">
            <v/>
          </cell>
          <cell r="AR126" t="str">
            <v/>
          </cell>
        </row>
        <row r="127">
          <cell r="B127" t="str">
            <v/>
          </cell>
          <cell r="C127" t="str">
            <v/>
          </cell>
          <cell r="D127" t="str">
            <v/>
          </cell>
          <cell r="I127" t="str">
            <v/>
          </cell>
          <cell r="N127" t="str">
            <v/>
          </cell>
          <cell r="S127" t="str">
            <v/>
          </cell>
          <cell r="X127" t="str">
            <v/>
          </cell>
          <cell r="AC127" t="str">
            <v/>
          </cell>
          <cell r="AH127" t="str">
            <v/>
          </cell>
          <cell r="AM127" t="str">
            <v/>
          </cell>
          <cell r="AR127" t="str">
            <v/>
          </cell>
        </row>
        <row r="128">
          <cell r="B128" t="str">
            <v/>
          </cell>
          <cell r="C128" t="str">
            <v/>
          </cell>
          <cell r="D128" t="str">
            <v/>
          </cell>
          <cell r="I128" t="str">
            <v/>
          </cell>
          <cell r="N128" t="str">
            <v/>
          </cell>
          <cell r="S128" t="str">
            <v/>
          </cell>
          <cell r="X128" t="str">
            <v/>
          </cell>
          <cell r="AC128" t="str">
            <v/>
          </cell>
          <cell r="AH128" t="str">
            <v/>
          </cell>
          <cell r="AM128" t="str">
            <v/>
          </cell>
          <cell r="AR128" t="str">
            <v/>
          </cell>
        </row>
        <row r="129">
          <cell r="B129" t="str">
            <v/>
          </cell>
          <cell r="C129" t="str">
            <v/>
          </cell>
          <cell r="D129" t="str">
            <v/>
          </cell>
          <cell r="I129" t="str">
            <v/>
          </cell>
          <cell r="N129" t="str">
            <v/>
          </cell>
          <cell r="S129" t="str">
            <v/>
          </cell>
          <cell r="X129" t="str">
            <v/>
          </cell>
          <cell r="AC129" t="str">
            <v/>
          </cell>
          <cell r="AH129" t="str">
            <v/>
          </cell>
          <cell r="AM129" t="str">
            <v/>
          </cell>
          <cell r="AR129" t="str">
            <v/>
          </cell>
        </row>
        <row r="130">
          <cell r="B130" t="str">
            <v/>
          </cell>
          <cell r="C130" t="str">
            <v/>
          </cell>
          <cell r="D130" t="str">
            <v/>
          </cell>
          <cell r="I130" t="str">
            <v/>
          </cell>
          <cell r="N130" t="str">
            <v/>
          </cell>
          <cell r="S130" t="str">
            <v/>
          </cell>
          <cell r="X130" t="str">
            <v/>
          </cell>
          <cell r="AC130" t="str">
            <v/>
          </cell>
          <cell r="AH130" t="str">
            <v/>
          </cell>
          <cell r="AM130" t="str">
            <v/>
          </cell>
          <cell r="AR130" t="str">
            <v/>
          </cell>
        </row>
        <row r="131">
          <cell r="B131" t="str">
            <v/>
          </cell>
          <cell r="C131" t="str">
            <v/>
          </cell>
          <cell r="D131" t="str">
            <v/>
          </cell>
          <cell r="I131" t="str">
            <v/>
          </cell>
          <cell r="N131" t="str">
            <v/>
          </cell>
          <cell r="S131" t="str">
            <v/>
          </cell>
          <cell r="X131" t="str">
            <v/>
          </cell>
          <cell r="AC131" t="str">
            <v/>
          </cell>
          <cell r="AH131" t="str">
            <v/>
          </cell>
          <cell r="AM131" t="str">
            <v/>
          </cell>
          <cell r="AR131" t="str">
            <v/>
          </cell>
        </row>
        <row r="132">
          <cell r="B132" t="str">
            <v/>
          </cell>
          <cell r="C132" t="str">
            <v/>
          </cell>
          <cell r="D132" t="str">
            <v/>
          </cell>
          <cell r="I132" t="str">
            <v/>
          </cell>
          <cell r="N132" t="str">
            <v/>
          </cell>
          <cell r="S132" t="str">
            <v/>
          </cell>
          <cell r="X132" t="str">
            <v/>
          </cell>
          <cell r="AC132" t="str">
            <v/>
          </cell>
          <cell r="AH132" t="str">
            <v/>
          </cell>
          <cell r="AM132" t="str">
            <v/>
          </cell>
          <cell r="AR132" t="str">
            <v/>
          </cell>
        </row>
        <row r="133">
          <cell r="B133" t="str">
            <v/>
          </cell>
          <cell r="C133" t="str">
            <v/>
          </cell>
          <cell r="D133" t="str">
            <v/>
          </cell>
          <cell r="I133" t="str">
            <v/>
          </cell>
          <cell r="N133" t="str">
            <v/>
          </cell>
          <cell r="S133" t="str">
            <v/>
          </cell>
          <cell r="X133" t="str">
            <v/>
          </cell>
          <cell r="AC133" t="str">
            <v/>
          </cell>
          <cell r="AH133" t="str">
            <v/>
          </cell>
          <cell r="AM133" t="str">
            <v/>
          </cell>
          <cell r="AR133" t="str">
            <v/>
          </cell>
        </row>
        <row r="134">
          <cell r="B134" t="str">
            <v/>
          </cell>
          <cell r="C134" t="str">
            <v/>
          </cell>
          <cell r="D134" t="str">
            <v/>
          </cell>
          <cell r="I134" t="str">
            <v/>
          </cell>
          <cell r="N134" t="str">
            <v/>
          </cell>
          <cell r="S134" t="str">
            <v/>
          </cell>
          <cell r="X134" t="str">
            <v/>
          </cell>
          <cell r="AC134" t="str">
            <v/>
          </cell>
          <cell r="AH134" t="str">
            <v/>
          </cell>
          <cell r="AM134" t="str">
            <v/>
          </cell>
          <cell r="AR134" t="str">
            <v/>
          </cell>
        </row>
        <row r="135">
          <cell r="B135" t="str">
            <v/>
          </cell>
          <cell r="C135" t="str">
            <v/>
          </cell>
          <cell r="D135" t="str">
            <v/>
          </cell>
          <cell r="I135" t="str">
            <v/>
          </cell>
          <cell r="N135" t="str">
            <v/>
          </cell>
          <cell r="S135" t="str">
            <v/>
          </cell>
          <cell r="X135" t="str">
            <v/>
          </cell>
          <cell r="AC135" t="str">
            <v/>
          </cell>
          <cell r="AH135" t="str">
            <v/>
          </cell>
          <cell r="AM135" t="str">
            <v/>
          </cell>
          <cell r="AR135" t="str">
            <v/>
          </cell>
        </row>
        <row r="136">
          <cell r="B136" t="str">
            <v/>
          </cell>
          <cell r="C136" t="str">
            <v/>
          </cell>
          <cell r="D136" t="str">
            <v/>
          </cell>
          <cell r="I136" t="str">
            <v/>
          </cell>
          <cell r="N136" t="str">
            <v/>
          </cell>
          <cell r="S136" t="str">
            <v/>
          </cell>
          <cell r="X136" t="str">
            <v/>
          </cell>
          <cell r="AC136" t="str">
            <v/>
          </cell>
          <cell r="AH136" t="str">
            <v/>
          </cell>
          <cell r="AM136" t="str">
            <v/>
          </cell>
          <cell r="AR136" t="str">
            <v/>
          </cell>
        </row>
        <row r="137">
          <cell r="B137" t="str">
            <v/>
          </cell>
          <cell r="C137" t="str">
            <v/>
          </cell>
          <cell r="D137" t="str">
            <v/>
          </cell>
          <cell r="I137" t="str">
            <v/>
          </cell>
          <cell r="N137" t="str">
            <v/>
          </cell>
          <cell r="S137" t="str">
            <v/>
          </cell>
          <cell r="X137" t="str">
            <v/>
          </cell>
          <cell r="AC137" t="str">
            <v/>
          </cell>
          <cell r="AH137" t="str">
            <v/>
          </cell>
          <cell r="AM137" t="str">
            <v/>
          </cell>
          <cell r="AR137" t="str">
            <v/>
          </cell>
        </row>
        <row r="138">
          <cell r="B138" t="str">
            <v/>
          </cell>
          <cell r="C138" t="str">
            <v/>
          </cell>
          <cell r="D138" t="str">
            <v/>
          </cell>
          <cell r="I138" t="str">
            <v/>
          </cell>
          <cell r="N138" t="str">
            <v/>
          </cell>
          <cell r="S138" t="str">
            <v/>
          </cell>
          <cell r="X138" t="str">
            <v/>
          </cell>
          <cell r="AC138" t="str">
            <v/>
          </cell>
          <cell r="AH138" t="str">
            <v/>
          </cell>
          <cell r="AM138" t="str">
            <v/>
          </cell>
          <cell r="AR138" t="str">
            <v/>
          </cell>
        </row>
        <row r="139">
          <cell r="B139" t="str">
            <v/>
          </cell>
          <cell r="C139" t="str">
            <v/>
          </cell>
          <cell r="D139" t="str">
            <v/>
          </cell>
          <cell r="I139" t="str">
            <v/>
          </cell>
          <cell r="N139" t="str">
            <v/>
          </cell>
          <cell r="S139" t="str">
            <v/>
          </cell>
          <cell r="X139" t="str">
            <v/>
          </cell>
          <cell r="AC139" t="str">
            <v/>
          </cell>
          <cell r="AH139" t="str">
            <v/>
          </cell>
          <cell r="AM139" t="str">
            <v/>
          </cell>
          <cell r="AR139" t="str">
            <v/>
          </cell>
        </row>
        <row r="140">
          <cell r="B140" t="str">
            <v/>
          </cell>
          <cell r="C140" t="str">
            <v/>
          </cell>
          <cell r="D140" t="str">
            <v/>
          </cell>
          <cell r="I140" t="str">
            <v/>
          </cell>
          <cell r="N140" t="str">
            <v/>
          </cell>
          <cell r="S140" t="str">
            <v/>
          </cell>
          <cell r="X140" t="str">
            <v/>
          </cell>
          <cell r="AC140" t="str">
            <v/>
          </cell>
          <cell r="AH140" t="str">
            <v/>
          </cell>
          <cell r="AM140" t="str">
            <v/>
          </cell>
          <cell r="AR140" t="str">
            <v/>
          </cell>
        </row>
        <row r="141">
          <cell r="B141" t="str">
            <v/>
          </cell>
          <cell r="C141" t="str">
            <v/>
          </cell>
          <cell r="D141" t="str">
            <v/>
          </cell>
          <cell r="I141" t="str">
            <v/>
          </cell>
          <cell r="N141" t="str">
            <v/>
          </cell>
          <cell r="S141" t="str">
            <v/>
          </cell>
          <cell r="X141" t="str">
            <v/>
          </cell>
          <cell r="AC141" t="str">
            <v/>
          </cell>
          <cell r="AH141" t="str">
            <v/>
          </cell>
          <cell r="AM141" t="str">
            <v/>
          </cell>
          <cell r="AR141" t="str">
            <v/>
          </cell>
        </row>
        <row r="142">
          <cell r="B142" t="str">
            <v/>
          </cell>
          <cell r="C142" t="str">
            <v/>
          </cell>
          <cell r="D142" t="str">
            <v/>
          </cell>
          <cell r="I142" t="str">
            <v/>
          </cell>
          <cell r="N142" t="str">
            <v/>
          </cell>
          <cell r="S142" t="str">
            <v/>
          </cell>
          <cell r="X142" t="str">
            <v/>
          </cell>
          <cell r="AC142" t="str">
            <v/>
          </cell>
          <cell r="AH142" t="str">
            <v/>
          </cell>
          <cell r="AM142" t="str">
            <v/>
          </cell>
          <cell r="AR142" t="str">
            <v/>
          </cell>
        </row>
        <row r="143">
          <cell r="B143" t="str">
            <v/>
          </cell>
          <cell r="C143" t="str">
            <v/>
          </cell>
          <cell r="D143" t="str">
            <v/>
          </cell>
          <cell r="I143" t="str">
            <v/>
          </cell>
          <cell r="N143" t="str">
            <v/>
          </cell>
          <cell r="S143" t="str">
            <v/>
          </cell>
          <cell r="X143" t="str">
            <v/>
          </cell>
          <cell r="AC143" t="str">
            <v/>
          </cell>
          <cell r="AH143" t="str">
            <v/>
          </cell>
          <cell r="AM143" t="str">
            <v/>
          </cell>
          <cell r="AR143" t="str">
            <v/>
          </cell>
        </row>
      </sheetData>
      <sheetData sheetId="9" refreshError="1"/>
      <sheetData sheetId="10" refreshError="1">
        <row r="6">
          <cell r="B6">
            <v>1</v>
          </cell>
          <cell r="C6" t="str">
            <v>Dr. H. IDRUS ALWI, M.Pd</v>
          </cell>
          <cell r="D6">
            <v>2</v>
          </cell>
          <cell r="E6" t="str">
            <v xml:space="preserve">Keanggotaan dalam organisasi profesi sebagai ketua aktif Pokjawas Provinsi DKI Jakarta </v>
          </cell>
          <cell r="F6">
            <v>1</v>
          </cell>
          <cell r="G6">
            <v>1</v>
          </cell>
          <cell r="H6" t="str">
            <v>Laporan</v>
          </cell>
          <cell r="K6" t="str">
            <v/>
          </cell>
          <cell r="L6" t="str">
            <v/>
          </cell>
          <cell r="U6">
            <v>0</v>
          </cell>
        </row>
        <row r="7">
          <cell r="B7">
            <v>2</v>
          </cell>
          <cell r="C7" t="str">
            <v>Drs. H. SUJANGI</v>
          </cell>
          <cell r="D7">
            <v>2</v>
          </cell>
          <cell r="E7" t="str">
            <v>Keanggotaan dalam organisasi profesi sebagai ketua aktif Pokjawas Kota Jakarta Timur</v>
          </cell>
          <cell r="F7">
            <v>0.75</v>
          </cell>
          <cell r="G7">
            <v>1</v>
          </cell>
          <cell r="H7" t="str">
            <v>Laporan</v>
          </cell>
          <cell r="K7" t="str">
            <v/>
          </cell>
          <cell r="L7" t="str">
            <v/>
          </cell>
          <cell r="U7">
            <v>0</v>
          </cell>
        </row>
        <row r="8">
          <cell r="B8">
            <v>3</v>
          </cell>
          <cell r="C8" t="str">
            <v>Drs. M. SALEH</v>
          </cell>
          <cell r="D8">
            <v>2</v>
          </cell>
          <cell r="E8" t="str">
            <v xml:space="preserve">Keanggotaan dalam organisasi profesi sebagai anggota aktif Pokjawas Kota </v>
          </cell>
          <cell r="F8">
            <v>0.75</v>
          </cell>
          <cell r="G8">
            <v>1</v>
          </cell>
          <cell r="H8" t="str">
            <v>Laporan</v>
          </cell>
          <cell r="K8" t="str">
            <v/>
          </cell>
          <cell r="L8" t="str">
            <v/>
          </cell>
          <cell r="U8">
            <v>0</v>
          </cell>
        </row>
        <row r="9">
          <cell r="B9">
            <v>4</v>
          </cell>
          <cell r="C9" t="str">
            <v>SITI NURBAITI, S.Ag, M.Pd.I</v>
          </cell>
          <cell r="D9">
            <v>2</v>
          </cell>
          <cell r="E9" t="str">
            <v xml:space="preserve">Keanggotaan dalam organisasi profesi sebagai anggota aktif Pokjawas Kota </v>
          </cell>
          <cell r="F9">
            <v>0.75</v>
          </cell>
          <cell r="G9">
            <v>1</v>
          </cell>
          <cell r="H9" t="str">
            <v>Laporan</v>
          </cell>
          <cell r="K9" t="str">
            <v/>
          </cell>
          <cell r="L9" t="str">
            <v/>
          </cell>
          <cell r="U9">
            <v>0</v>
          </cell>
        </row>
        <row r="10">
          <cell r="B10">
            <v>5</v>
          </cell>
          <cell r="C10" t="str">
            <v>Drs. A. AMIN MUSTOFA, M.Pd</v>
          </cell>
          <cell r="D10">
            <v>2</v>
          </cell>
          <cell r="E10" t="str">
            <v xml:space="preserve">Keanggotaan dalam organisasi profesi sebagai anggota aktif Pokjawas Kota </v>
          </cell>
          <cell r="F10">
            <v>0.75</v>
          </cell>
          <cell r="G10">
            <v>1</v>
          </cell>
          <cell r="H10" t="str">
            <v>Laporan</v>
          </cell>
          <cell r="K10" t="str">
            <v/>
          </cell>
          <cell r="L10" t="str">
            <v/>
          </cell>
          <cell r="U10">
            <v>0</v>
          </cell>
        </row>
        <row r="11">
          <cell r="B11">
            <v>6</v>
          </cell>
          <cell r="C11" t="str">
            <v>Drs. AKHMAD SUGANDA, M.Pd</v>
          </cell>
          <cell r="D11">
            <v>2</v>
          </cell>
          <cell r="E11" t="str">
            <v xml:space="preserve">Keanggotaan dalam organisasi profesi sebagai anggota aktif Pokjawas Kota </v>
          </cell>
          <cell r="F11">
            <v>0.75</v>
          </cell>
          <cell r="G11">
            <v>1</v>
          </cell>
          <cell r="H11" t="str">
            <v>Laporan</v>
          </cell>
          <cell r="K11" t="str">
            <v/>
          </cell>
          <cell r="L11" t="str">
            <v/>
          </cell>
          <cell r="U11">
            <v>0</v>
          </cell>
        </row>
        <row r="12">
          <cell r="B12">
            <v>7</v>
          </cell>
          <cell r="C12" t="str">
            <v>Dr. Hj. KUN SRI WARDHANI, M.Pd</v>
          </cell>
          <cell r="D12">
            <v>2</v>
          </cell>
          <cell r="E12" t="str">
            <v xml:space="preserve">Keanggotaan dalam organisasi profesi sebagai anggota aktif Pokjawas Kota </v>
          </cell>
          <cell r="F12">
            <v>0.75</v>
          </cell>
          <cell r="G12">
            <v>1</v>
          </cell>
          <cell r="H12" t="str">
            <v>Laporan</v>
          </cell>
          <cell r="K12" t="str">
            <v/>
          </cell>
          <cell r="L12" t="str">
            <v/>
          </cell>
          <cell r="U12">
            <v>0</v>
          </cell>
        </row>
        <row r="13">
          <cell r="B13">
            <v>8</v>
          </cell>
          <cell r="C13" t="str">
            <v>ABDUL MANAP, M.Pd</v>
          </cell>
          <cell r="D13">
            <v>2</v>
          </cell>
          <cell r="E13" t="str">
            <v xml:space="preserve">Keanggotaan dalam organisasi profesi sebagai anggota aktif Pokjawas Kota </v>
          </cell>
          <cell r="F13">
            <v>0.75</v>
          </cell>
          <cell r="G13">
            <v>1</v>
          </cell>
          <cell r="H13" t="str">
            <v>Laporan</v>
          </cell>
          <cell r="K13" t="str">
            <v/>
          </cell>
          <cell r="L13" t="str">
            <v/>
          </cell>
          <cell r="U13">
            <v>0</v>
          </cell>
        </row>
        <row r="14">
          <cell r="B14">
            <v>9</v>
          </cell>
          <cell r="C14" t="str">
            <v>ABDUL WAHAB, S.Pd</v>
          </cell>
          <cell r="D14">
            <v>2</v>
          </cell>
          <cell r="E14" t="str">
            <v xml:space="preserve">Keanggotaan dalam organisasi profesi sebagai anggota aktif Pokjawas Kota </v>
          </cell>
          <cell r="F14">
            <v>0.75</v>
          </cell>
          <cell r="G14">
            <v>1</v>
          </cell>
          <cell r="H14" t="str">
            <v>Laporan</v>
          </cell>
          <cell r="K14" t="str">
            <v/>
          </cell>
          <cell r="L14" t="str">
            <v/>
          </cell>
          <cell r="U14">
            <v>0</v>
          </cell>
        </row>
        <row r="15">
          <cell r="B15">
            <v>10</v>
          </cell>
          <cell r="C15" t="str">
            <v>A. TAUFIK, S.Ag, MM</v>
          </cell>
          <cell r="D15">
            <v>2</v>
          </cell>
          <cell r="E15" t="str">
            <v xml:space="preserve">Keanggotaan dalam organisasi profesi sebagai anggota aktif Pokjawas Kota </v>
          </cell>
          <cell r="F15">
            <v>0.75</v>
          </cell>
          <cell r="G15">
            <v>1</v>
          </cell>
          <cell r="H15" t="str">
            <v>Laporan</v>
          </cell>
          <cell r="K15" t="str">
            <v/>
          </cell>
          <cell r="L15" t="str">
            <v/>
          </cell>
          <cell r="U15">
            <v>0</v>
          </cell>
        </row>
        <row r="16">
          <cell r="B16">
            <v>11</v>
          </cell>
          <cell r="C16" t="str">
            <v>Drs. HADI WIJAYA</v>
          </cell>
          <cell r="D16">
            <v>1</v>
          </cell>
          <cell r="E16" t="str">
            <v xml:space="preserve">Keanggotaan dalam organisasi profesi sebagai ketua aktif Pokjawas Kota </v>
          </cell>
          <cell r="F16">
            <v>1</v>
          </cell>
          <cell r="G16">
            <v>1</v>
          </cell>
          <cell r="H16" t="str">
            <v>Laporan</v>
          </cell>
          <cell r="K16" t="str">
            <v/>
          </cell>
          <cell r="L16" t="str">
            <v/>
          </cell>
          <cell r="U16">
            <v>0</v>
          </cell>
        </row>
        <row r="17">
          <cell r="B17">
            <v>12</v>
          </cell>
          <cell r="C17" t="str">
            <v>ARTATI ISMAILIA, SE, M.Ak</v>
          </cell>
          <cell r="D17">
            <v>2</v>
          </cell>
          <cell r="E17" t="str">
            <v xml:space="preserve">Keanggotaan dalam organisasi profesi sebagai anggota aktif Pokjawas Kota </v>
          </cell>
          <cell r="F17">
            <v>0.75</v>
          </cell>
          <cell r="G17">
            <v>1</v>
          </cell>
          <cell r="H17" t="str">
            <v>Laporan</v>
          </cell>
          <cell r="K17" t="str">
            <v/>
          </cell>
          <cell r="L17" t="str">
            <v/>
          </cell>
          <cell r="U17">
            <v>0</v>
          </cell>
        </row>
        <row r="18">
          <cell r="B18">
            <v>13</v>
          </cell>
          <cell r="C18" t="str">
            <v>Drs. AHMAD KHOTIB, M.Pd</v>
          </cell>
          <cell r="D18">
            <v>2</v>
          </cell>
          <cell r="E18" t="str">
            <v xml:space="preserve">Keanggotaan dalam organisasi profesi sebagai anggota aktif Pokjawas Kota </v>
          </cell>
          <cell r="F18">
            <v>0.75</v>
          </cell>
          <cell r="G18">
            <v>1</v>
          </cell>
          <cell r="H18" t="str">
            <v>Laporan</v>
          </cell>
          <cell r="K18" t="str">
            <v/>
          </cell>
          <cell r="L18" t="str">
            <v/>
          </cell>
          <cell r="U18">
            <v>0</v>
          </cell>
        </row>
        <row r="19">
          <cell r="B19">
            <v>14</v>
          </cell>
          <cell r="C19" t="str">
            <v>SUTAN ASWIN, S.Pd</v>
          </cell>
          <cell r="D19">
            <v>2</v>
          </cell>
          <cell r="E19" t="str">
            <v xml:space="preserve">Keanggotaan dalam organisasi profesi sebagai anggota aktif Pokjawas Kota </v>
          </cell>
          <cell r="F19">
            <v>0.75</v>
          </cell>
          <cell r="G19">
            <v>1</v>
          </cell>
          <cell r="H19" t="str">
            <v>Laporan</v>
          </cell>
          <cell r="K19" t="str">
            <v/>
          </cell>
          <cell r="L19" t="str">
            <v/>
          </cell>
          <cell r="U19">
            <v>0</v>
          </cell>
        </row>
        <row r="20">
          <cell r="B20">
            <v>15</v>
          </cell>
          <cell r="C20" t="str">
            <v>Dra. IDA SAIDAH, M.MPd</v>
          </cell>
          <cell r="D20">
            <v>2</v>
          </cell>
          <cell r="E20" t="str">
            <v xml:space="preserve">Keanggotaan dalam organisasi profesi sebagai anggota aktif Pokjawas Kota </v>
          </cell>
          <cell r="F20">
            <v>0.75</v>
          </cell>
          <cell r="G20">
            <v>1</v>
          </cell>
          <cell r="H20" t="str">
            <v>Laporan</v>
          </cell>
          <cell r="K20" t="str">
            <v/>
          </cell>
          <cell r="L20" t="str">
            <v/>
          </cell>
          <cell r="U20">
            <v>0</v>
          </cell>
        </row>
        <row r="21">
          <cell r="B21">
            <v>16</v>
          </cell>
          <cell r="C21" t="str">
            <v>Dra. Hj. JAMILAH, M.Pd</v>
          </cell>
          <cell r="D21">
            <v>2</v>
          </cell>
          <cell r="E21" t="str">
            <v xml:space="preserve">Keanggotaan dalam organisasi profesi sebagai anggota aktif Pokjawas Kota </v>
          </cell>
          <cell r="F21">
            <v>0.75</v>
          </cell>
          <cell r="G21">
            <v>1</v>
          </cell>
          <cell r="H21" t="str">
            <v>Laporan</v>
          </cell>
          <cell r="K21" t="str">
            <v/>
          </cell>
          <cell r="L21" t="str">
            <v/>
          </cell>
          <cell r="U21">
            <v>0</v>
          </cell>
        </row>
        <row r="22">
          <cell r="B22">
            <v>17</v>
          </cell>
          <cell r="C22" t="str">
            <v>Dra. Hj. ZURNI ASNIDA</v>
          </cell>
          <cell r="D22">
            <v>2</v>
          </cell>
          <cell r="E22" t="str">
            <v xml:space="preserve">Keanggotaan dalam organisasi profesi sebagai anggota aktif Pokjawas Kota </v>
          </cell>
          <cell r="F22">
            <v>0.75</v>
          </cell>
          <cell r="G22">
            <v>1</v>
          </cell>
          <cell r="H22" t="str">
            <v>Laporan</v>
          </cell>
          <cell r="K22" t="str">
            <v/>
          </cell>
          <cell r="L22" t="str">
            <v/>
          </cell>
          <cell r="U22">
            <v>0</v>
          </cell>
        </row>
        <row r="23">
          <cell r="B23">
            <v>18</v>
          </cell>
          <cell r="C23" t="str">
            <v>TANTI ASTRIATIE Z, S.Pd, M.Pd</v>
          </cell>
          <cell r="D23">
            <v>2</v>
          </cell>
          <cell r="E23" t="str">
            <v xml:space="preserve">Keanggotaan dalam organisasi profesi sebagai anggota aktif Pokjawas Kota </v>
          </cell>
          <cell r="F23">
            <v>0.75</v>
          </cell>
          <cell r="G23">
            <v>1</v>
          </cell>
          <cell r="H23" t="str">
            <v>Laporan</v>
          </cell>
          <cell r="K23" t="str">
            <v/>
          </cell>
          <cell r="L23" t="str">
            <v/>
          </cell>
          <cell r="U23">
            <v>0</v>
          </cell>
        </row>
        <row r="24">
          <cell r="B24">
            <v>19</v>
          </cell>
          <cell r="C24" t="str">
            <v>KUSWIYATI, S.Pd, M.Pd</v>
          </cell>
          <cell r="D24">
            <v>2</v>
          </cell>
          <cell r="E24" t="str">
            <v xml:space="preserve">Keanggotaan dalam organisasi profesi sebagai anggota aktif Pokjawas Kota </v>
          </cell>
          <cell r="F24">
            <v>0.75</v>
          </cell>
          <cell r="G24">
            <v>1</v>
          </cell>
          <cell r="H24" t="str">
            <v>Laporan</v>
          </cell>
          <cell r="K24" t="str">
            <v/>
          </cell>
          <cell r="L24" t="str">
            <v/>
          </cell>
          <cell r="U24">
            <v>0</v>
          </cell>
        </row>
        <row r="25">
          <cell r="B25">
            <v>20</v>
          </cell>
          <cell r="C25" t="str">
            <v>RUSDAH, S.Ag</v>
          </cell>
          <cell r="D25">
            <v>2</v>
          </cell>
          <cell r="E25" t="str">
            <v xml:space="preserve">Keanggotaan dalam organisasi profesi sebagai anggota aktif Pokjawas Kota </v>
          </cell>
          <cell r="F25">
            <v>0.75</v>
          </cell>
          <cell r="G25">
            <v>1</v>
          </cell>
          <cell r="H25" t="str">
            <v>Laporan</v>
          </cell>
          <cell r="K25" t="str">
            <v/>
          </cell>
          <cell r="L25" t="str">
            <v/>
          </cell>
          <cell r="U25">
            <v>0</v>
          </cell>
        </row>
        <row r="26">
          <cell r="B26">
            <v>21</v>
          </cell>
          <cell r="C26" t="str">
            <v>WAWAN KURNIAWAN, S.Pd, M.Si</v>
          </cell>
          <cell r="D26">
            <v>2</v>
          </cell>
          <cell r="E26" t="str">
            <v xml:space="preserve">Keanggotaan dalam organisasi profesi sebagai anggota aktif Pokjawas Kota </v>
          </cell>
          <cell r="F26">
            <v>0.75</v>
          </cell>
          <cell r="G26">
            <v>1</v>
          </cell>
          <cell r="H26" t="str">
            <v>Laporan</v>
          </cell>
          <cell r="K26" t="str">
            <v/>
          </cell>
          <cell r="L26" t="str">
            <v/>
          </cell>
          <cell r="U26">
            <v>0</v>
          </cell>
        </row>
        <row r="27">
          <cell r="B27">
            <v>22</v>
          </cell>
          <cell r="C27" t="str">
            <v>MUHAMMAD YUNUS, S.Ag, M.Pd</v>
          </cell>
          <cell r="D27">
            <v>2</v>
          </cell>
          <cell r="E27" t="str">
            <v xml:space="preserve">Keanggotaan dalam organisasi profesi sebagai anggota aktif Pokjawas Kota </v>
          </cell>
          <cell r="F27">
            <v>0.75</v>
          </cell>
          <cell r="G27">
            <v>1</v>
          </cell>
          <cell r="H27" t="str">
            <v>Laporan</v>
          </cell>
          <cell r="K27" t="str">
            <v/>
          </cell>
          <cell r="L27" t="str">
            <v/>
          </cell>
          <cell r="U27">
            <v>0</v>
          </cell>
        </row>
        <row r="28">
          <cell r="B28">
            <v>23</v>
          </cell>
          <cell r="C28" t="str">
            <v>Drs. SASTRO JAGO HARTONO</v>
          </cell>
          <cell r="D28">
            <v>2</v>
          </cell>
          <cell r="E28" t="str">
            <v xml:space="preserve">Keanggotaan dalam organisasi profesi sebagai anggota aktif Pokjawas Kota </v>
          </cell>
          <cell r="F28">
            <v>0.75</v>
          </cell>
          <cell r="G28">
            <v>1</v>
          </cell>
          <cell r="H28" t="str">
            <v>Laporan</v>
          </cell>
          <cell r="K28" t="str">
            <v/>
          </cell>
          <cell r="L28" t="str">
            <v/>
          </cell>
          <cell r="U28">
            <v>0</v>
          </cell>
        </row>
        <row r="29">
          <cell r="B29">
            <v>24</v>
          </cell>
          <cell r="C29" t="str">
            <v>RUSTIATI, S.Pd, M.Pd</v>
          </cell>
          <cell r="D29">
            <v>2</v>
          </cell>
          <cell r="E29" t="str">
            <v xml:space="preserve">Keanggotaan dalam organisasi profesi sebagai anggota aktif Pokjawas Kota </v>
          </cell>
          <cell r="F29">
            <v>0.75</v>
          </cell>
          <cell r="G29">
            <v>1</v>
          </cell>
          <cell r="H29" t="str">
            <v>Laporan</v>
          </cell>
          <cell r="K29" t="str">
            <v/>
          </cell>
          <cell r="L29" t="str">
            <v/>
          </cell>
          <cell r="U29">
            <v>0</v>
          </cell>
        </row>
        <row r="30">
          <cell r="B30">
            <v>25</v>
          </cell>
          <cell r="C30" t="str">
            <v>SARJONO S.Pd</v>
          </cell>
          <cell r="D30">
            <v>2</v>
          </cell>
          <cell r="E30" t="str">
            <v xml:space="preserve">Keanggotaan dalam organisasi profesi sebagai anggota aktif Pokjawas Kota </v>
          </cell>
          <cell r="F30">
            <v>0.75</v>
          </cell>
          <cell r="G30">
            <v>1</v>
          </cell>
          <cell r="H30" t="str">
            <v>Laporan</v>
          </cell>
          <cell r="K30" t="str">
            <v/>
          </cell>
          <cell r="L30" t="str">
            <v/>
          </cell>
          <cell r="U30">
            <v>0</v>
          </cell>
        </row>
        <row r="31">
          <cell r="B31">
            <v>26</v>
          </cell>
          <cell r="C31" t="str">
            <v>Drs. AGUS UTOYO, MM</v>
          </cell>
          <cell r="D31">
            <v>2</v>
          </cell>
          <cell r="E31" t="str">
            <v xml:space="preserve">Keanggotaan dalam organisasi profesi sebagai anggota aktif Pokjawas Kota </v>
          </cell>
          <cell r="F31">
            <v>0.75</v>
          </cell>
          <cell r="G31">
            <v>1</v>
          </cell>
          <cell r="H31" t="str">
            <v>Laporan</v>
          </cell>
          <cell r="K31" t="str">
            <v/>
          </cell>
          <cell r="L31" t="str">
            <v/>
          </cell>
          <cell r="U31">
            <v>0</v>
          </cell>
        </row>
        <row r="32">
          <cell r="B32">
            <v>27</v>
          </cell>
          <cell r="C32" t="str">
            <v>MARWI, S.Pd.I</v>
          </cell>
          <cell r="D32">
            <v>2</v>
          </cell>
          <cell r="E32" t="str">
            <v xml:space="preserve">Keanggotaan dalam organisasi profesi sebagai anggota aktif Pokjawas Kota </v>
          </cell>
          <cell r="F32">
            <v>0.75</v>
          </cell>
          <cell r="G32">
            <v>1</v>
          </cell>
          <cell r="H32" t="str">
            <v>Laporan</v>
          </cell>
          <cell r="K32" t="str">
            <v/>
          </cell>
          <cell r="L32" t="str">
            <v/>
          </cell>
          <cell r="U32">
            <v>0</v>
          </cell>
        </row>
        <row r="33">
          <cell r="B33">
            <v>28</v>
          </cell>
          <cell r="C33" t="str">
            <v>SUHARTONO, S.Pd</v>
          </cell>
          <cell r="D33">
            <v>2</v>
          </cell>
          <cell r="E33" t="str">
            <v xml:space="preserve">Keanggotaan dalam organisasi profesi sebagai anggota aktif Pokjawas Kota </v>
          </cell>
          <cell r="F33">
            <v>0.75</v>
          </cell>
          <cell r="G33">
            <v>1</v>
          </cell>
          <cell r="H33" t="str">
            <v>Laporan</v>
          </cell>
          <cell r="K33" t="str">
            <v/>
          </cell>
          <cell r="L33" t="str">
            <v/>
          </cell>
          <cell r="U33">
            <v>0</v>
          </cell>
        </row>
        <row r="34">
          <cell r="B34">
            <v>29</v>
          </cell>
          <cell r="C34" t="str">
            <v>EUIS KURAISIN, M.Pd</v>
          </cell>
          <cell r="D34">
            <v>2</v>
          </cell>
          <cell r="E34" t="str">
            <v xml:space="preserve">Keanggotaan dalam organisasi profesi sebagai anggota aktif Pokjawas Kota </v>
          </cell>
          <cell r="F34">
            <v>0.75</v>
          </cell>
          <cell r="G34">
            <v>1</v>
          </cell>
          <cell r="H34" t="str">
            <v>Laporan</v>
          </cell>
          <cell r="K34" t="str">
            <v/>
          </cell>
          <cell r="L34" t="str">
            <v/>
          </cell>
          <cell r="U34">
            <v>0</v>
          </cell>
        </row>
        <row r="35">
          <cell r="B35">
            <v>30</v>
          </cell>
          <cell r="C35" t="str">
            <v>Dra. Hj. NUROZIAH</v>
          </cell>
          <cell r="D35">
            <v>2</v>
          </cell>
          <cell r="E35" t="str">
            <v xml:space="preserve">Keanggotaan dalam organisasi profesi sebagai anggota aktif Pokjawas Kota </v>
          </cell>
          <cell r="F35">
            <v>0.75</v>
          </cell>
          <cell r="G35">
            <v>1</v>
          </cell>
          <cell r="H35" t="str">
            <v>Laporan</v>
          </cell>
          <cell r="K35" t="str">
            <v/>
          </cell>
          <cell r="L35" t="str">
            <v/>
          </cell>
          <cell r="U35">
            <v>0</v>
          </cell>
        </row>
        <row r="36">
          <cell r="B36" t="str">
            <v/>
          </cell>
          <cell r="C36" t="str">
            <v/>
          </cell>
          <cell r="D36">
            <v>2</v>
          </cell>
          <cell r="E36" t="str">
            <v xml:space="preserve">Keanggotaan dalam organisasi profesi sebagai anggota aktif Pokjawas Kota </v>
          </cell>
          <cell r="F36">
            <v>0.75</v>
          </cell>
          <cell r="G36">
            <v>1</v>
          </cell>
          <cell r="H36" t="str">
            <v>Laporan</v>
          </cell>
          <cell r="L36" t="str">
            <v/>
          </cell>
          <cell r="U36" t="str">
            <v/>
          </cell>
        </row>
        <row r="37">
          <cell r="B37" t="str">
            <v/>
          </cell>
          <cell r="C37" t="str">
            <v/>
          </cell>
          <cell r="E37" t="str">
            <v/>
          </cell>
          <cell r="F37" t="str">
            <v/>
          </cell>
          <cell r="G37">
            <v>1</v>
          </cell>
          <cell r="H37" t="str">
            <v/>
          </cell>
          <cell r="L37" t="str">
            <v/>
          </cell>
          <cell r="U37" t="str">
            <v/>
          </cell>
        </row>
        <row r="38">
          <cell r="B38" t="str">
            <v/>
          </cell>
          <cell r="C38" t="str">
            <v/>
          </cell>
          <cell r="E38" t="str">
            <v/>
          </cell>
          <cell r="F38" t="str">
            <v/>
          </cell>
          <cell r="G38">
            <v>1</v>
          </cell>
          <cell r="H38" t="str">
            <v/>
          </cell>
          <cell r="L38" t="str">
            <v/>
          </cell>
          <cell r="U38" t="str">
            <v/>
          </cell>
        </row>
        <row r="39">
          <cell r="B39" t="str">
            <v/>
          </cell>
          <cell r="C39" t="str">
            <v/>
          </cell>
          <cell r="E39" t="str">
            <v/>
          </cell>
          <cell r="F39" t="str">
            <v/>
          </cell>
          <cell r="G39">
            <v>1</v>
          </cell>
          <cell r="H39" t="str">
            <v/>
          </cell>
          <cell r="L39" t="str">
            <v/>
          </cell>
          <cell r="U39" t="str">
            <v/>
          </cell>
        </row>
        <row r="40">
          <cell r="B40" t="str">
            <v/>
          </cell>
          <cell r="C40" t="str">
            <v/>
          </cell>
          <cell r="E40" t="str">
            <v/>
          </cell>
          <cell r="F40" t="str">
            <v/>
          </cell>
          <cell r="G40">
            <v>1</v>
          </cell>
          <cell r="H40" t="str">
            <v/>
          </cell>
          <cell r="L40" t="str">
            <v/>
          </cell>
          <cell r="U40" t="str">
            <v/>
          </cell>
        </row>
        <row r="41">
          <cell r="B41" t="str">
            <v/>
          </cell>
          <cell r="C41" t="str">
            <v/>
          </cell>
          <cell r="E41" t="str">
            <v/>
          </cell>
          <cell r="F41" t="str">
            <v/>
          </cell>
          <cell r="G41">
            <v>1</v>
          </cell>
          <cell r="H41" t="str">
            <v/>
          </cell>
          <cell r="L41" t="str">
            <v/>
          </cell>
          <cell r="U41" t="str">
            <v/>
          </cell>
        </row>
        <row r="42">
          <cell r="B42" t="str">
            <v/>
          </cell>
          <cell r="C42" t="str">
            <v/>
          </cell>
          <cell r="E42" t="str">
            <v/>
          </cell>
          <cell r="F42" t="str">
            <v/>
          </cell>
          <cell r="G42">
            <v>1</v>
          </cell>
          <cell r="H42" t="str">
            <v/>
          </cell>
          <cell r="L42" t="str">
            <v/>
          </cell>
          <cell r="U42" t="str">
            <v/>
          </cell>
        </row>
        <row r="43">
          <cell r="B43" t="str">
            <v/>
          </cell>
          <cell r="C43" t="str">
            <v/>
          </cell>
          <cell r="E43" t="str">
            <v/>
          </cell>
          <cell r="F43" t="str">
            <v/>
          </cell>
          <cell r="G43">
            <v>1</v>
          </cell>
          <cell r="H43" t="str">
            <v/>
          </cell>
          <cell r="L43" t="str">
            <v/>
          </cell>
          <cell r="U43" t="str">
            <v/>
          </cell>
        </row>
        <row r="44">
          <cell r="B44" t="str">
            <v/>
          </cell>
          <cell r="C44" t="str">
            <v/>
          </cell>
          <cell r="E44" t="str">
            <v/>
          </cell>
          <cell r="F44" t="str">
            <v/>
          </cell>
          <cell r="G44">
            <v>1</v>
          </cell>
          <cell r="H44" t="str">
            <v/>
          </cell>
          <cell r="L44" t="str">
            <v/>
          </cell>
          <cell r="U44" t="str">
            <v/>
          </cell>
        </row>
        <row r="45">
          <cell r="B45" t="str">
            <v/>
          </cell>
          <cell r="C45" t="str">
            <v/>
          </cell>
          <cell r="E45" t="str">
            <v/>
          </cell>
          <cell r="F45" t="str">
            <v/>
          </cell>
          <cell r="G45">
            <v>1</v>
          </cell>
          <cell r="H45" t="str">
            <v/>
          </cell>
          <cell r="L45" t="str">
            <v/>
          </cell>
          <cell r="U45" t="str">
            <v/>
          </cell>
        </row>
        <row r="46">
          <cell r="B46" t="str">
            <v/>
          </cell>
          <cell r="C46" t="str">
            <v/>
          </cell>
          <cell r="E46" t="str">
            <v/>
          </cell>
          <cell r="F46" t="str">
            <v/>
          </cell>
          <cell r="G46">
            <v>1</v>
          </cell>
          <cell r="H46" t="str">
            <v/>
          </cell>
          <cell r="L46" t="str">
            <v/>
          </cell>
          <cell r="U46" t="str">
            <v/>
          </cell>
        </row>
        <row r="47">
          <cell r="B47" t="str">
            <v/>
          </cell>
          <cell r="C47" t="str">
            <v/>
          </cell>
          <cell r="E47" t="str">
            <v/>
          </cell>
          <cell r="F47" t="str">
            <v/>
          </cell>
          <cell r="G47">
            <v>1</v>
          </cell>
          <cell r="H47" t="str">
            <v/>
          </cell>
          <cell r="L47" t="str">
            <v/>
          </cell>
          <cell r="U47" t="str">
            <v/>
          </cell>
        </row>
        <row r="48">
          <cell r="B48" t="str">
            <v/>
          </cell>
          <cell r="C48" t="str">
            <v/>
          </cell>
          <cell r="E48" t="str">
            <v/>
          </cell>
          <cell r="F48" t="str">
            <v/>
          </cell>
          <cell r="G48">
            <v>1</v>
          </cell>
          <cell r="H48" t="str">
            <v/>
          </cell>
          <cell r="L48" t="str">
            <v/>
          </cell>
          <cell r="U48" t="str">
            <v/>
          </cell>
        </row>
        <row r="49">
          <cell r="B49" t="str">
            <v/>
          </cell>
          <cell r="C49" t="str">
            <v/>
          </cell>
          <cell r="E49" t="str">
            <v/>
          </cell>
          <cell r="F49" t="str">
            <v/>
          </cell>
          <cell r="G49">
            <v>1</v>
          </cell>
          <cell r="H49" t="str">
            <v/>
          </cell>
          <cell r="L49" t="str">
            <v/>
          </cell>
          <cell r="U49" t="str">
            <v/>
          </cell>
        </row>
        <row r="50">
          <cell r="B50" t="str">
            <v/>
          </cell>
          <cell r="C50" t="str">
            <v/>
          </cell>
          <cell r="E50" t="str">
            <v/>
          </cell>
          <cell r="F50" t="str">
            <v/>
          </cell>
          <cell r="G50">
            <v>1</v>
          </cell>
          <cell r="H50" t="str">
            <v/>
          </cell>
          <cell r="L50" t="str">
            <v/>
          </cell>
          <cell r="U50" t="str">
            <v/>
          </cell>
        </row>
        <row r="51">
          <cell r="B51" t="str">
            <v/>
          </cell>
          <cell r="C51" t="str">
            <v/>
          </cell>
          <cell r="E51" t="str">
            <v/>
          </cell>
          <cell r="F51" t="str">
            <v/>
          </cell>
          <cell r="G51">
            <v>1</v>
          </cell>
          <cell r="H51" t="str">
            <v/>
          </cell>
          <cell r="L51" t="str">
            <v/>
          </cell>
          <cell r="U51" t="str">
            <v/>
          </cell>
        </row>
        <row r="52">
          <cell r="B52" t="str">
            <v/>
          </cell>
          <cell r="C52" t="str">
            <v/>
          </cell>
          <cell r="E52" t="str">
            <v/>
          </cell>
          <cell r="F52" t="str">
            <v/>
          </cell>
          <cell r="G52">
            <v>1</v>
          </cell>
          <cell r="H52" t="str">
            <v/>
          </cell>
          <cell r="L52" t="str">
            <v/>
          </cell>
          <cell r="U52" t="str">
            <v/>
          </cell>
        </row>
        <row r="53">
          <cell r="B53" t="str">
            <v/>
          </cell>
          <cell r="C53" t="str">
            <v/>
          </cell>
          <cell r="E53" t="str">
            <v/>
          </cell>
          <cell r="F53" t="str">
            <v/>
          </cell>
          <cell r="G53">
            <v>1</v>
          </cell>
          <cell r="H53" t="str">
            <v/>
          </cell>
          <cell r="L53" t="str">
            <v/>
          </cell>
          <cell r="U53" t="str">
            <v/>
          </cell>
        </row>
        <row r="54">
          <cell r="B54" t="str">
            <v/>
          </cell>
          <cell r="C54" t="str">
            <v/>
          </cell>
          <cell r="E54" t="str">
            <v/>
          </cell>
          <cell r="F54" t="str">
            <v/>
          </cell>
          <cell r="G54">
            <v>1</v>
          </cell>
          <cell r="H54" t="str">
            <v/>
          </cell>
          <cell r="L54" t="str">
            <v/>
          </cell>
          <cell r="U54" t="str">
            <v/>
          </cell>
        </row>
        <row r="55">
          <cell r="B55" t="str">
            <v/>
          </cell>
          <cell r="C55" t="str">
            <v/>
          </cell>
          <cell r="E55" t="str">
            <v/>
          </cell>
          <cell r="F55" t="str">
            <v/>
          </cell>
          <cell r="G55">
            <v>1</v>
          </cell>
          <cell r="H55" t="str">
            <v/>
          </cell>
          <cell r="L55" t="str">
            <v/>
          </cell>
          <cell r="U55" t="str">
            <v/>
          </cell>
        </row>
        <row r="56">
          <cell r="B56" t="str">
            <v/>
          </cell>
          <cell r="C56" t="str">
            <v/>
          </cell>
          <cell r="E56" t="str">
            <v/>
          </cell>
          <cell r="F56" t="str">
            <v/>
          </cell>
          <cell r="H56" t="str">
            <v/>
          </cell>
          <cell r="L56" t="str">
            <v/>
          </cell>
          <cell r="U56" t="str">
            <v/>
          </cell>
        </row>
        <row r="57">
          <cell r="B57" t="str">
            <v/>
          </cell>
          <cell r="C57" t="str">
            <v/>
          </cell>
          <cell r="E57" t="str">
            <v/>
          </cell>
          <cell r="F57" t="str">
            <v/>
          </cell>
          <cell r="H57" t="str">
            <v/>
          </cell>
          <cell r="L57" t="str">
            <v/>
          </cell>
          <cell r="U57" t="str">
            <v/>
          </cell>
        </row>
        <row r="58">
          <cell r="B58" t="str">
            <v/>
          </cell>
          <cell r="C58" t="str">
            <v/>
          </cell>
          <cell r="E58" t="str">
            <v/>
          </cell>
          <cell r="F58" t="str">
            <v/>
          </cell>
          <cell r="H58" t="str">
            <v/>
          </cell>
          <cell r="L58" t="str">
            <v/>
          </cell>
          <cell r="U58" t="str">
            <v/>
          </cell>
        </row>
        <row r="59">
          <cell r="B59" t="str">
            <v/>
          </cell>
          <cell r="C59" t="str">
            <v/>
          </cell>
          <cell r="E59" t="str">
            <v/>
          </cell>
          <cell r="F59" t="str">
            <v/>
          </cell>
          <cell r="H59" t="str">
            <v/>
          </cell>
          <cell r="L59" t="str">
            <v/>
          </cell>
          <cell r="U59" t="str">
            <v/>
          </cell>
        </row>
        <row r="60">
          <cell r="B60" t="str">
            <v/>
          </cell>
          <cell r="C60" t="str">
            <v/>
          </cell>
          <cell r="E60" t="str">
            <v/>
          </cell>
          <cell r="F60" t="str">
            <v/>
          </cell>
          <cell r="H60" t="str">
            <v/>
          </cell>
          <cell r="L60" t="str">
            <v/>
          </cell>
          <cell r="U60" t="str">
            <v/>
          </cell>
        </row>
        <row r="61">
          <cell r="B61" t="str">
            <v/>
          </cell>
          <cell r="C61" t="str">
            <v/>
          </cell>
          <cell r="E61" t="str">
            <v/>
          </cell>
          <cell r="F61" t="str">
            <v/>
          </cell>
          <cell r="H61" t="str">
            <v/>
          </cell>
          <cell r="L61" t="str">
            <v/>
          </cell>
          <cell r="U61" t="str">
            <v/>
          </cell>
        </row>
        <row r="62">
          <cell r="B62" t="str">
            <v/>
          </cell>
          <cell r="C62" t="str">
            <v/>
          </cell>
          <cell r="E62" t="str">
            <v/>
          </cell>
          <cell r="F62" t="str">
            <v/>
          </cell>
          <cell r="H62" t="str">
            <v/>
          </cell>
          <cell r="L62" t="str">
            <v/>
          </cell>
          <cell r="U62" t="str">
            <v/>
          </cell>
        </row>
        <row r="63">
          <cell r="B63" t="str">
            <v/>
          </cell>
          <cell r="C63" t="str">
            <v/>
          </cell>
          <cell r="E63" t="str">
            <v/>
          </cell>
          <cell r="F63" t="str">
            <v/>
          </cell>
          <cell r="H63" t="str">
            <v/>
          </cell>
          <cell r="L63" t="str">
            <v/>
          </cell>
          <cell r="U63" t="str">
            <v/>
          </cell>
        </row>
        <row r="64">
          <cell r="B64" t="str">
            <v/>
          </cell>
          <cell r="C64" t="str">
            <v/>
          </cell>
          <cell r="E64" t="str">
            <v/>
          </cell>
          <cell r="F64" t="str">
            <v/>
          </cell>
          <cell r="H64" t="str">
            <v/>
          </cell>
          <cell r="L64" t="str">
            <v/>
          </cell>
          <cell r="U64" t="str">
            <v/>
          </cell>
        </row>
        <row r="65">
          <cell r="B65" t="str">
            <v/>
          </cell>
          <cell r="C65" t="str">
            <v/>
          </cell>
          <cell r="E65" t="str">
            <v/>
          </cell>
          <cell r="F65" t="str">
            <v/>
          </cell>
          <cell r="H65" t="str">
            <v/>
          </cell>
          <cell r="L65" t="str">
            <v/>
          </cell>
          <cell r="U65" t="str">
            <v/>
          </cell>
        </row>
        <row r="66">
          <cell r="B66" t="str">
            <v/>
          </cell>
          <cell r="C66" t="str">
            <v/>
          </cell>
          <cell r="E66" t="str">
            <v/>
          </cell>
          <cell r="F66" t="str">
            <v/>
          </cell>
          <cell r="H66" t="str">
            <v/>
          </cell>
          <cell r="L66" t="str">
            <v/>
          </cell>
          <cell r="U66" t="str">
            <v/>
          </cell>
        </row>
        <row r="67">
          <cell r="B67" t="str">
            <v/>
          </cell>
          <cell r="C67" t="str">
            <v/>
          </cell>
          <cell r="E67" t="str">
            <v/>
          </cell>
          <cell r="F67" t="str">
            <v/>
          </cell>
          <cell r="H67" t="str">
            <v/>
          </cell>
          <cell r="L67" t="str">
            <v/>
          </cell>
          <cell r="U67" t="str">
            <v/>
          </cell>
        </row>
        <row r="68">
          <cell r="B68" t="str">
            <v/>
          </cell>
          <cell r="C68" t="str">
            <v/>
          </cell>
          <cell r="E68" t="str">
            <v/>
          </cell>
          <cell r="F68" t="str">
            <v/>
          </cell>
          <cell r="H68" t="str">
            <v/>
          </cell>
          <cell r="L68" t="str">
            <v/>
          </cell>
          <cell r="U68" t="str">
            <v/>
          </cell>
        </row>
        <row r="69">
          <cell r="B69" t="str">
            <v/>
          </cell>
          <cell r="C69" t="str">
            <v/>
          </cell>
          <cell r="E69" t="str">
            <v/>
          </cell>
          <cell r="F69" t="str">
            <v/>
          </cell>
          <cell r="H69" t="str">
            <v/>
          </cell>
          <cell r="L69" t="str">
            <v/>
          </cell>
          <cell r="U69" t="str">
            <v/>
          </cell>
        </row>
        <row r="70">
          <cell r="B70" t="str">
            <v/>
          </cell>
          <cell r="C70" t="str">
            <v/>
          </cell>
          <cell r="E70" t="str">
            <v/>
          </cell>
          <cell r="F70" t="str">
            <v/>
          </cell>
          <cell r="H70" t="str">
            <v/>
          </cell>
          <cell r="L70" t="str">
            <v/>
          </cell>
          <cell r="U70" t="str">
            <v/>
          </cell>
        </row>
        <row r="71">
          <cell r="B71" t="str">
            <v/>
          </cell>
          <cell r="C71" t="str">
            <v/>
          </cell>
          <cell r="E71" t="str">
            <v/>
          </cell>
          <cell r="F71" t="str">
            <v/>
          </cell>
          <cell r="H71" t="str">
            <v/>
          </cell>
          <cell r="L71" t="str">
            <v/>
          </cell>
          <cell r="U71" t="str">
            <v/>
          </cell>
        </row>
        <row r="72">
          <cell r="B72" t="str">
            <v/>
          </cell>
          <cell r="C72" t="str">
            <v/>
          </cell>
          <cell r="E72" t="str">
            <v/>
          </cell>
          <cell r="F72" t="str">
            <v/>
          </cell>
          <cell r="H72" t="str">
            <v/>
          </cell>
          <cell r="L72" t="str">
            <v/>
          </cell>
          <cell r="U72" t="str">
            <v/>
          </cell>
        </row>
        <row r="73">
          <cell r="B73" t="str">
            <v/>
          </cell>
          <cell r="C73" t="str">
            <v/>
          </cell>
          <cell r="E73" t="str">
            <v/>
          </cell>
          <cell r="F73" t="str">
            <v/>
          </cell>
          <cell r="H73" t="str">
            <v/>
          </cell>
          <cell r="L73" t="str">
            <v/>
          </cell>
          <cell r="U73" t="str">
            <v/>
          </cell>
        </row>
        <row r="74">
          <cell r="B74" t="str">
            <v/>
          </cell>
          <cell r="C74" t="str">
            <v/>
          </cell>
          <cell r="E74" t="str">
            <v/>
          </cell>
          <cell r="F74" t="str">
            <v/>
          </cell>
          <cell r="H74" t="str">
            <v/>
          </cell>
          <cell r="L74" t="str">
            <v/>
          </cell>
          <cell r="U74" t="str">
            <v/>
          </cell>
        </row>
        <row r="75">
          <cell r="B75" t="str">
            <v/>
          </cell>
          <cell r="C75" t="str">
            <v/>
          </cell>
          <cell r="E75" t="str">
            <v/>
          </cell>
          <cell r="F75" t="str">
            <v/>
          </cell>
          <cell r="H75" t="str">
            <v/>
          </cell>
          <cell r="L75" t="str">
            <v/>
          </cell>
          <cell r="U75" t="str">
            <v/>
          </cell>
        </row>
        <row r="76">
          <cell r="B76" t="str">
            <v/>
          </cell>
          <cell r="C76" t="str">
            <v/>
          </cell>
          <cell r="E76" t="str">
            <v/>
          </cell>
          <cell r="F76" t="str">
            <v/>
          </cell>
          <cell r="H76" t="str">
            <v/>
          </cell>
          <cell r="L76" t="str">
            <v/>
          </cell>
          <cell r="U76" t="str">
            <v/>
          </cell>
        </row>
        <row r="77">
          <cell r="B77" t="str">
            <v/>
          </cell>
          <cell r="C77" t="str">
            <v/>
          </cell>
          <cell r="E77" t="str">
            <v/>
          </cell>
          <cell r="F77" t="str">
            <v/>
          </cell>
          <cell r="H77" t="str">
            <v/>
          </cell>
          <cell r="L77" t="str">
            <v/>
          </cell>
          <cell r="U77" t="str">
            <v/>
          </cell>
        </row>
        <row r="78">
          <cell r="B78" t="str">
            <v/>
          </cell>
          <cell r="C78" t="str">
            <v/>
          </cell>
          <cell r="E78" t="str">
            <v/>
          </cell>
          <cell r="F78" t="str">
            <v/>
          </cell>
          <cell r="H78" t="str">
            <v/>
          </cell>
          <cell r="L78" t="str">
            <v/>
          </cell>
          <cell r="U78" t="str">
            <v/>
          </cell>
        </row>
        <row r="79">
          <cell r="B79" t="str">
            <v/>
          </cell>
          <cell r="C79" t="str">
            <v/>
          </cell>
          <cell r="E79" t="str">
            <v/>
          </cell>
          <cell r="F79" t="str">
            <v/>
          </cell>
          <cell r="H79" t="str">
            <v/>
          </cell>
          <cell r="L79" t="str">
            <v/>
          </cell>
          <cell r="U79" t="str">
            <v/>
          </cell>
        </row>
        <row r="80">
          <cell r="B80" t="str">
            <v/>
          </cell>
          <cell r="C80" t="str">
            <v/>
          </cell>
          <cell r="E80" t="str">
            <v/>
          </cell>
          <cell r="F80" t="str">
            <v/>
          </cell>
          <cell r="H80" t="str">
            <v/>
          </cell>
          <cell r="L80" t="str">
            <v/>
          </cell>
          <cell r="U80" t="str">
            <v/>
          </cell>
        </row>
        <row r="81">
          <cell r="B81" t="str">
            <v/>
          </cell>
          <cell r="C81" t="str">
            <v/>
          </cell>
          <cell r="E81" t="str">
            <v/>
          </cell>
          <cell r="F81" t="str">
            <v/>
          </cell>
          <cell r="H81" t="str">
            <v/>
          </cell>
          <cell r="L81" t="str">
            <v/>
          </cell>
          <cell r="U81" t="str">
            <v/>
          </cell>
        </row>
        <row r="82">
          <cell r="B82" t="str">
            <v/>
          </cell>
          <cell r="C82" t="str">
            <v/>
          </cell>
          <cell r="E82" t="str">
            <v/>
          </cell>
          <cell r="F82" t="str">
            <v/>
          </cell>
          <cell r="H82" t="str">
            <v/>
          </cell>
          <cell r="L82" t="str">
            <v/>
          </cell>
          <cell r="U82" t="str">
            <v/>
          </cell>
        </row>
        <row r="83">
          <cell r="B83" t="str">
            <v/>
          </cell>
          <cell r="C83" t="str">
            <v/>
          </cell>
          <cell r="E83" t="str">
            <v/>
          </cell>
          <cell r="F83" t="str">
            <v/>
          </cell>
          <cell r="H83" t="str">
            <v/>
          </cell>
          <cell r="L83" t="str">
            <v/>
          </cell>
          <cell r="U83" t="str">
            <v/>
          </cell>
        </row>
        <row r="84">
          <cell r="B84" t="str">
            <v/>
          </cell>
          <cell r="C84" t="str">
            <v/>
          </cell>
          <cell r="E84" t="str">
            <v/>
          </cell>
          <cell r="F84" t="str">
            <v/>
          </cell>
          <cell r="H84" t="str">
            <v/>
          </cell>
          <cell r="L84" t="str">
            <v/>
          </cell>
          <cell r="U84" t="str">
            <v/>
          </cell>
        </row>
        <row r="85">
          <cell r="B85" t="str">
            <v/>
          </cell>
          <cell r="C85" t="str">
            <v/>
          </cell>
          <cell r="E85" t="str">
            <v/>
          </cell>
          <cell r="F85" t="str">
            <v/>
          </cell>
          <cell r="H85" t="str">
            <v/>
          </cell>
          <cell r="L85" t="str">
            <v/>
          </cell>
          <cell r="U85" t="str">
            <v/>
          </cell>
        </row>
        <row r="86">
          <cell r="B86" t="str">
            <v/>
          </cell>
          <cell r="C86" t="str">
            <v/>
          </cell>
          <cell r="E86" t="str">
            <v/>
          </cell>
          <cell r="F86" t="str">
            <v/>
          </cell>
          <cell r="H86" t="str">
            <v/>
          </cell>
          <cell r="L86" t="str">
            <v/>
          </cell>
          <cell r="U86" t="str">
            <v/>
          </cell>
        </row>
        <row r="87">
          <cell r="B87" t="str">
            <v/>
          </cell>
          <cell r="C87" t="str">
            <v/>
          </cell>
          <cell r="E87" t="str">
            <v/>
          </cell>
          <cell r="F87" t="str">
            <v/>
          </cell>
          <cell r="H87" t="str">
            <v/>
          </cell>
          <cell r="L87" t="str">
            <v/>
          </cell>
          <cell r="U87" t="str">
            <v/>
          </cell>
        </row>
        <row r="88">
          <cell r="B88" t="str">
            <v/>
          </cell>
          <cell r="C88" t="str">
            <v/>
          </cell>
          <cell r="E88" t="str">
            <v/>
          </cell>
          <cell r="F88" t="str">
            <v/>
          </cell>
          <cell r="H88" t="str">
            <v/>
          </cell>
          <cell r="L88" t="str">
            <v/>
          </cell>
          <cell r="U88" t="str">
            <v/>
          </cell>
        </row>
        <row r="89">
          <cell r="B89" t="str">
            <v/>
          </cell>
          <cell r="C89" t="str">
            <v/>
          </cell>
          <cell r="E89" t="str">
            <v/>
          </cell>
          <cell r="F89" t="str">
            <v/>
          </cell>
          <cell r="H89" t="str">
            <v/>
          </cell>
          <cell r="L89" t="str">
            <v/>
          </cell>
          <cell r="U89" t="str">
            <v/>
          </cell>
        </row>
        <row r="90">
          <cell r="B90" t="str">
            <v/>
          </cell>
          <cell r="C90" t="str">
            <v/>
          </cell>
          <cell r="E90" t="str">
            <v/>
          </cell>
          <cell r="F90" t="str">
            <v/>
          </cell>
          <cell r="H90" t="str">
            <v/>
          </cell>
          <cell r="L90" t="str">
            <v/>
          </cell>
          <cell r="U90" t="str">
            <v/>
          </cell>
        </row>
        <row r="91">
          <cell r="B91" t="str">
            <v/>
          </cell>
          <cell r="C91" t="str">
            <v/>
          </cell>
          <cell r="E91" t="str">
            <v/>
          </cell>
          <cell r="F91" t="str">
            <v/>
          </cell>
          <cell r="H91" t="str">
            <v/>
          </cell>
          <cell r="L91" t="str">
            <v/>
          </cell>
          <cell r="U91" t="str">
            <v/>
          </cell>
        </row>
        <row r="92">
          <cell r="B92" t="str">
            <v/>
          </cell>
          <cell r="C92" t="str">
            <v/>
          </cell>
          <cell r="E92" t="str">
            <v/>
          </cell>
          <cell r="F92" t="str">
            <v/>
          </cell>
          <cell r="H92" t="str">
            <v/>
          </cell>
          <cell r="L92" t="str">
            <v/>
          </cell>
          <cell r="U92" t="str">
            <v/>
          </cell>
        </row>
        <row r="93">
          <cell r="B93" t="str">
            <v/>
          </cell>
          <cell r="C93" t="str">
            <v/>
          </cell>
          <cell r="E93" t="str">
            <v/>
          </cell>
          <cell r="F93" t="str">
            <v/>
          </cell>
          <cell r="H93" t="str">
            <v/>
          </cell>
          <cell r="L93" t="str">
            <v/>
          </cell>
          <cell r="U93" t="str">
            <v/>
          </cell>
        </row>
        <row r="94">
          <cell r="B94" t="str">
            <v/>
          </cell>
          <cell r="C94" t="str">
            <v/>
          </cell>
          <cell r="E94" t="str">
            <v/>
          </cell>
          <cell r="F94" t="str">
            <v/>
          </cell>
          <cell r="H94" t="str">
            <v/>
          </cell>
          <cell r="L94" t="str">
            <v/>
          </cell>
          <cell r="U94" t="str">
            <v/>
          </cell>
        </row>
        <row r="95">
          <cell r="B95" t="str">
            <v/>
          </cell>
          <cell r="C95" t="str">
            <v/>
          </cell>
          <cell r="E95" t="str">
            <v/>
          </cell>
          <cell r="F95" t="str">
            <v/>
          </cell>
          <cell r="H95" t="str">
            <v/>
          </cell>
          <cell r="L95" t="str">
            <v/>
          </cell>
          <cell r="U95" t="str">
            <v/>
          </cell>
        </row>
        <row r="96">
          <cell r="B96" t="str">
            <v/>
          </cell>
          <cell r="C96" t="str">
            <v/>
          </cell>
          <cell r="E96" t="str">
            <v/>
          </cell>
          <cell r="F96" t="str">
            <v/>
          </cell>
          <cell r="H96" t="str">
            <v/>
          </cell>
          <cell r="L96" t="str">
            <v/>
          </cell>
          <cell r="U96" t="str">
            <v/>
          </cell>
        </row>
        <row r="97">
          <cell r="B97" t="str">
            <v/>
          </cell>
          <cell r="C97" t="str">
            <v/>
          </cell>
          <cell r="E97" t="str">
            <v/>
          </cell>
          <cell r="F97" t="str">
            <v/>
          </cell>
          <cell r="H97" t="str">
            <v/>
          </cell>
          <cell r="L97" t="str">
            <v/>
          </cell>
          <cell r="U97" t="str">
            <v/>
          </cell>
        </row>
        <row r="98">
          <cell r="B98" t="str">
            <v/>
          </cell>
          <cell r="C98" t="str">
            <v/>
          </cell>
          <cell r="E98" t="str">
            <v/>
          </cell>
          <cell r="F98" t="str">
            <v/>
          </cell>
          <cell r="H98" t="str">
            <v/>
          </cell>
          <cell r="L98" t="str">
            <v/>
          </cell>
          <cell r="U98" t="str">
            <v/>
          </cell>
        </row>
        <row r="99">
          <cell r="B99" t="str">
            <v/>
          </cell>
          <cell r="C99" t="str">
            <v/>
          </cell>
          <cell r="E99" t="str">
            <v/>
          </cell>
          <cell r="F99" t="str">
            <v/>
          </cell>
          <cell r="H99" t="str">
            <v/>
          </cell>
          <cell r="L99" t="str">
            <v/>
          </cell>
          <cell r="U99" t="str">
            <v/>
          </cell>
        </row>
        <row r="100">
          <cell r="B100" t="str">
            <v/>
          </cell>
          <cell r="C100" t="str">
            <v/>
          </cell>
          <cell r="E100" t="str">
            <v/>
          </cell>
          <cell r="F100" t="str">
            <v/>
          </cell>
          <cell r="H100" t="str">
            <v/>
          </cell>
          <cell r="L100" t="str">
            <v/>
          </cell>
          <cell r="U100" t="str">
            <v/>
          </cell>
        </row>
        <row r="101">
          <cell r="B101" t="str">
            <v/>
          </cell>
          <cell r="C101" t="str">
            <v/>
          </cell>
          <cell r="E101" t="str">
            <v/>
          </cell>
          <cell r="F101" t="str">
            <v/>
          </cell>
          <cell r="H101" t="str">
            <v/>
          </cell>
          <cell r="L101" t="str">
            <v/>
          </cell>
          <cell r="U101" t="str">
            <v/>
          </cell>
        </row>
        <row r="102">
          <cell r="B102" t="str">
            <v/>
          </cell>
          <cell r="C102" t="str">
            <v/>
          </cell>
          <cell r="E102" t="str">
            <v/>
          </cell>
          <cell r="F102" t="str">
            <v/>
          </cell>
          <cell r="H102" t="str">
            <v/>
          </cell>
          <cell r="L102" t="str">
            <v/>
          </cell>
          <cell r="U102" t="str">
            <v/>
          </cell>
        </row>
        <row r="103">
          <cell r="B103" t="str">
            <v/>
          </cell>
          <cell r="C103" t="str">
            <v/>
          </cell>
          <cell r="E103" t="str">
            <v/>
          </cell>
          <cell r="F103" t="str">
            <v/>
          </cell>
          <cell r="H103" t="str">
            <v/>
          </cell>
          <cell r="L103" t="str">
            <v/>
          </cell>
          <cell r="U103" t="str">
            <v/>
          </cell>
        </row>
        <row r="104">
          <cell r="B104" t="str">
            <v/>
          </cell>
          <cell r="C104" t="str">
            <v/>
          </cell>
          <cell r="E104" t="str">
            <v/>
          </cell>
          <cell r="F104" t="str">
            <v/>
          </cell>
          <cell r="H104" t="str">
            <v/>
          </cell>
          <cell r="L104" t="str">
            <v/>
          </cell>
          <cell r="U104" t="str">
            <v/>
          </cell>
        </row>
        <row r="105">
          <cell r="B105" t="str">
            <v/>
          </cell>
          <cell r="C105" t="str">
            <v/>
          </cell>
          <cell r="E105" t="str">
            <v/>
          </cell>
          <cell r="F105" t="str">
            <v/>
          </cell>
          <cell r="H105" t="str">
            <v/>
          </cell>
          <cell r="L105" t="str">
            <v/>
          </cell>
          <cell r="U105" t="str">
            <v/>
          </cell>
        </row>
        <row r="106">
          <cell r="B106" t="str">
            <v/>
          </cell>
          <cell r="C106" t="str">
            <v/>
          </cell>
          <cell r="E106" t="str">
            <v/>
          </cell>
          <cell r="F106" t="str">
            <v/>
          </cell>
          <cell r="H106" t="str">
            <v/>
          </cell>
          <cell r="L106" t="str">
            <v/>
          </cell>
          <cell r="U106" t="str">
            <v/>
          </cell>
        </row>
        <row r="107">
          <cell r="B107" t="str">
            <v/>
          </cell>
          <cell r="C107" t="str">
            <v/>
          </cell>
          <cell r="E107" t="str">
            <v/>
          </cell>
          <cell r="F107" t="str">
            <v/>
          </cell>
          <cell r="H107" t="str">
            <v/>
          </cell>
          <cell r="L107" t="str">
            <v/>
          </cell>
          <cell r="U107" t="str">
            <v/>
          </cell>
        </row>
        <row r="108">
          <cell r="B108" t="str">
            <v/>
          </cell>
          <cell r="C108" t="str">
            <v/>
          </cell>
          <cell r="E108" t="str">
            <v/>
          </cell>
          <cell r="F108" t="str">
            <v/>
          </cell>
          <cell r="H108" t="str">
            <v/>
          </cell>
          <cell r="L108" t="str">
            <v/>
          </cell>
          <cell r="U108" t="str">
            <v/>
          </cell>
        </row>
        <row r="109">
          <cell r="B109" t="str">
            <v/>
          </cell>
          <cell r="C109" t="str">
            <v/>
          </cell>
          <cell r="E109" t="str">
            <v/>
          </cell>
          <cell r="F109" t="str">
            <v/>
          </cell>
          <cell r="H109" t="str">
            <v/>
          </cell>
          <cell r="L109" t="str">
            <v/>
          </cell>
          <cell r="U109" t="str">
            <v/>
          </cell>
        </row>
        <row r="110">
          <cell r="B110" t="str">
            <v/>
          </cell>
          <cell r="C110" t="str">
            <v/>
          </cell>
          <cell r="E110" t="str">
            <v/>
          </cell>
          <cell r="F110" t="str">
            <v/>
          </cell>
          <cell r="H110" t="str">
            <v/>
          </cell>
          <cell r="L110" t="str">
            <v/>
          </cell>
          <cell r="U110" t="str">
            <v/>
          </cell>
        </row>
        <row r="111">
          <cell r="B111" t="str">
            <v/>
          </cell>
          <cell r="C111" t="str">
            <v/>
          </cell>
          <cell r="E111" t="str">
            <v/>
          </cell>
          <cell r="F111" t="str">
            <v/>
          </cell>
          <cell r="H111" t="str">
            <v/>
          </cell>
          <cell r="L111" t="str">
            <v/>
          </cell>
          <cell r="U111" t="str">
            <v/>
          </cell>
        </row>
        <row r="112">
          <cell r="B112" t="str">
            <v/>
          </cell>
          <cell r="C112" t="str">
            <v/>
          </cell>
          <cell r="E112" t="str">
            <v/>
          </cell>
          <cell r="F112" t="str">
            <v/>
          </cell>
          <cell r="H112" t="str">
            <v/>
          </cell>
          <cell r="L112" t="str">
            <v/>
          </cell>
          <cell r="U112" t="str">
            <v/>
          </cell>
        </row>
        <row r="113">
          <cell r="B113" t="str">
            <v/>
          </cell>
          <cell r="C113" t="str">
            <v/>
          </cell>
          <cell r="E113" t="str">
            <v/>
          </cell>
          <cell r="F113" t="str">
            <v/>
          </cell>
          <cell r="H113" t="str">
            <v/>
          </cell>
          <cell r="L113" t="str">
            <v/>
          </cell>
          <cell r="U113" t="str">
            <v/>
          </cell>
        </row>
        <row r="114">
          <cell r="B114" t="str">
            <v/>
          </cell>
          <cell r="C114" t="str">
            <v/>
          </cell>
          <cell r="E114" t="str">
            <v/>
          </cell>
          <cell r="F114" t="str">
            <v/>
          </cell>
          <cell r="H114" t="str">
            <v/>
          </cell>
          <cell r="L114" t="str">
            <v/>
          </cell>
          <cell r="U114" t="str">
            <v/>
          </cell>
        </row>
        <row r="115">
          <cell r="B115" t="str">
            <v/>
          </cell>
          <cell r="C115" t="str">
            <v/>
          </cell>
          <cell r="E115" t="str">
            <v/>
          </cell>
          <cell r="F115" t="str">
            <v/>
          </cell>
          <cell r="H115" t="str">
            <v/>
          </cell>
          <cell r="L115" t="str">
            <v/>
          </cell>
          <cell r="U115" t="str">
            <v/>
          </cell>
        </row>
        <row r="116">
          <cell r="B116" t="str">
            <v/>
          </cell>
          <cell r="C116" t="str">
            <v/>
          </cell>
          <cell r="E116" t="str">
            <v/>
          </cell>
          <cell r="F116" t="str">
            <v/>
          </cell>
          <cell r="H116" t="str">
            <v/>
          </cell>
          <cell r="L116" t="str">
            <v/>
          </cell>
          <cell r="U116" t="str">
            <v/>
          </cell>
        </row>
        <row r="117">
          <cell r="B117" t="str">
            <v/>
          </cell>
          <cell r="C117" t="str">
            <v/>
          </cell>
          <cell r="E117" t="str">
            <v/>
          </cell>
          <cell r="F117" t="str">
            <v/>
          </cell>
          <cell r="H117" t="str">
            <v/>
          </cell>
          <cell r="L117" t="str">
            <v/>
          </cell>
          <cell r="U117" t="str">
            <v/>
          </cell>
        </row>
        <row r="118">
          <cell r="B118" t="str">
            <v/>
          </cell>
          <cell r="C118" t="str">
            <v/>
          </cell>
          <cell r="E118" t="str">
            <v/>
          </cell>
          <cell r="F118" t="str">
            <v/>
          </cell>
          <cell r="H118" t="str">
            <v/>
          </cell>
          <cell r="L118" t="str">
            <v/>
          </cell>
          <cell r="U118" t="str">
            <v/>
          </cell>
        </row>
        <row r="119">
          <cell r="B119" t="str">
            <v/>
          </cell>
          <cell r="C119" t="str">
            <v/>
          </cell>
          <cell r="E119" t="str">
            <v/>
          </cell>
          <cell r="F119" t="str">
            <v/>
          </cell>
          <cell r="H119" t="str">
            <v/>
          </cell>
          <cell r="L119" t="str">
            <v/>
          </cell>
          <cell r="U119" t="str">
            <v/>
          </cell>
        </row>
        <row r="120">
          <cell r="B120" t="str">
            <v/>
          </cell>
          <cell r="C120" t="str">
            <v/>
          </cell>
          <cell r="E120" t="str">
            <v/>
          </cell>
          <cell r="F120" t="str">
            <v/>
          </cell>
          <cell r="H120" t="str">
            <v/>
          </cell>
          <cell r="L120" t="str">
            <v/>
          </cell>
          <cell r="U120" t="str">
            <v/>
          </cell>
        </row>
        <row r="121">
          <cell r="B121" t="str">
            <v/>
          </cell>
          <cell r="C121" t="str">
            <v/>
          </cell>
          <cell r="E121" t="str">
            <v/>
          </cell>
          <cell r="F121" t="str">
            <v/>
          </cell>
          <cell r="H121" t="str">
            <v/>
          </cell>
          <cell r="L121" t="str">
            <v/>
          </cell>
          <cell r="U121" t="str">
            <v/>
          </cell>
        </row>
        <row r="122">
          <cell r="B122" t="str">
            <v/>
          </cell>
          <cell r="C122" t="str">
            <v/>
          </cell>
          <cell r="E122" t="str">
            <v/>
          </cell>
          <cell r="F122" t="str">
            <v/>
          </cell>
          <cell r="H122" t="str">
            <v/>
          </cell>
          <cell r="L122" t="str">
            <v/>
          </cell>
          <cell r="U122" t="str">
            <v/>
          </cell>
        </row>
        <row r="123">
          <cell r="B123" t="str">
            <v/>
          </cell>
          <cell r="C123" t="str">
            <v/>
          </cell>
          <cell r="E123" t="str">
            <v/>
          </cell>
          <cell r="F123" t="str">
            <v/>
          </cell>
          <cell r="H123" t="str">
            <v/>
          </cell>
          <cell r="L123" t="str">
            <v/>
          </cell>
          <cell r="U123" t="str">
            <v/>
          </cell>
        </row>
        <row r="124">
          <cell r="B124" t="str">
            <v/>
          </cell>
          <cell r="C124" t="str">
            <v/>
          </cell>
          <cell r="E124" t="str">
            <v/>
          </cell>
          <cell r="F124" t="str">
            <v/>
          </cell>
          <cell r="H124" t="str">
            <v/>
          </cell>
          <cell r="L124" t="str">
            <v/>
          </cell>
          <cell r="U124" t="str">
            <v/>
          </cell>
        </row>
        <row r="125">
          <cell r="B125" t="str">
            <v/>
          </cell>
          <cell r="C125" t="str">
            <v/>
          </cell>
          <cell r="E125" t="str">
            <v/>
          </cell>
          <cell r="F125" t="str">
            <v/>
          </cell>
          <cell r="H125" t="str">
            <v/>
          </cell>
          <cell r="L125" t="str">
            <v/>
          </cell>
          <cell r="U125" t="str">
            <v/>
          </cell>
        </row>
        <row r="126">
          <cell r="B126" t="str">
            <v/>
          </cell>
          <cell r="C126" t="str">
            <v/>
          </cell>
          <cell r="E126" t="str">
            <v/>
          </cell>
          <cell r="F126" t="str">
            <v/>
          </cell>
          <cell r="H126" t="str">
            <v/>
          </cell>
          <cell r="L126" t="str">
            <v/>
          </cell>
          <cell r="U126" t="str">
            <v/>
          </cell>
        </row>
        <row r="127">
          <cell r="B127" t="str">
            <v/>
          </cell>
          <cell r="C127" t="str">
            <v/>
          </cell>
          <cell r="E127" t="str">
            <v/>
          </cell>
          <cell r="F127" t="str">
            <v/>
          </cell>
          <cell r="H127" t="str">
            <v/>
          </cell>
          <cell r="L127" t="str">
            <v/>
          </cell>
          <cell r="U127" t="str">
            <v/>
          </cell>
        </row>
        <row r="128">
          <cell r="B128" t="str">
            <v/>
          </cell>
          <cell r="C128" t="str">
            <v/>
          </cell>
          <cell r="E128" t="str">
            <v/>
          </cell>
          <cell r="F128" t="str">
            <v/>
          </cell>
          <cell r="H128" t="str">
            <v/>
          </cell>
          <cell r="L128" t="str">
            <v/>
          </cell>
          <cell r="U128" t="str">
            <v/>
          </cell>
        </row>
        <row r="129">
          <cell r="B129" t="str">
            <v/>
          </cell>
          <cell r="C129" t="str">
            <v/>
          </cell>
          <cell r="E129" t="str">
            <v/>
          </cell>
          <cell r="F129" t="str">
            <v/>
          </cell>
          <cell r="H129" t="str">
            <v/>
          </cell>
          <cell r="L129" t="str">
            <v/>
          </cell>
          <cell r="U129" t="str">
            <v/>
          </cell>
        </row>
        <row r="130">
          <cell r="B130" t="str">
            <v/>
          </cell>
          <cell r="C130" t="str">
            <v/>
          </cell>
          <cell r="E130" t="str">
            <v/>
          </cell>
          <cell r="F130" t="str">
            <v/>
          </cell>
          <cell r="H130" t="str">
            <v/>
          </cell>
          <cell r="L130" t="str">
            <v/>
          </cell>
          <cell r="U130" t="str">
            <v/>
          </cell>
        </row>
        <row r="131">
          <cell r="B131" t="str">
            <v/>
          </cell>
          <cell r="C131" t="str">
            <v/>
          </cell>
          <cell r="E131" t="str">
            <v/>
          </cell>
          <cell r="F131" t="str">
            <v/>
          </cell>
          <cell r="H131" t="str">
            <v/>
          </cell>
          <cell r="L131" t="str">
            <v/>
          </cell>
          <cell r="U131" t="str">
            <v/>
          </cell>
        </row>
        <row r="132">
          <cell r="B132" t="str">
            <v/>
          </cell>
          <cell r="C132" t="str">
            <v/>
          </cell>
          <cell r="E132" t="str">
            <v/>
          </cell>
          <cell r="F132" t="str">
            <v/>
          </cell>
          <cell r="H132" t="str">
            <v/>
          </cell>
          <cell r="L132" t="str">
            <v/>
          </cell>
          <cell r="U132" t="str">
            <v/>
          </cell>
        </row>
        <row r="133">
          <cell r="B133" t="str">
            <v/>
          </cell>
          <cell r="C133" t="str">
            <v/>
          </cell>
          <cell r="E133" t="str">
            <v/>
          </cell>
          <cell r="F133" t="str">
            <v/>
          </cell>
          <cell r="H133" t="str">
            <v/>
          </cell>
          <cell r="L133" t="str">
            <v/>
          </cell>
          <cell r="U133" t="str">
            <v/>
          </cell>
        </row>
        <row r="134">
          <cell r="B134" t="str">
            <v/>
          </cell>
          <cell r="C134" t="str">
            <v/>
          </cell>
          <cell r="E134" t="str">
            <v/>
          </cell>
          <cell r="F134" t="str">
            <v/>
          </cell>
          <cell r="H134" t="str">
            <v/>
          </cell>
          <cell r="L134" t="str">
            <v/>
          </cell>
          <cell r="U134" t="str">
            <v/>
          </cell>
        </row>
        <row r="135">
          <cell r="B135" t="str">
            <v/>
          </cell>
          <cell r="C135" t="str">
            <v/>
          </cell>
          <cell r="E135" t="str">
            <v/>
          </cell>
          <cell r="F135" t="str">
            <v/>
          </cell>
          <cell r="H135" t="str">
            <v/>
          </cell>
          <cell r="L135" t="str">
            <v/>
          </cell>
          <cell r="U135" t="str">
            <v/>
          </cell>
        </row>
        <row r="136">
          <cell r="B136" t="str">
            <v/>
          </cell>
          <cell r="C136" t="str">
            <v/>
          </cell>
          <cell r="E136" t="str">
            <v/>
          </cell>
          <cell r="F136" t="str">
            <v/>
          </cell>
          <cell r="H136" t="str">
            <v/>
          </cell>
          <cell r="K136" t="str">
            <v/>
          </cell>
          <cell r="L136" t="str">
            <v/>
          </cell>
          <cell r="U136" t="str">
            <v/>
          </cell>
        </row>
        <row r="137">
          <cell r="B137" t="str">
            <v/>
          </cell>
          <cell r="C137" t="str">
            <v/>
          </cell>
          <cell r="E137" t="str">
            <v/>
          </cell>
          <cell r="F137" t="str">
            <v/>
          </cell>
          <cell r="H137" t="str">
            <v/>
          </cell>
          <cell r="K137" t="str">
            <v/>
          </cell>
          <cell r="L137" t="str">
            <v/>
          </cell>
          <cell r="U137" t="str">
            <v/>
          </cell>
        </row>
        <row r="138">
          <cell r="B138" t="str">
            <v/>
          </cell>
          <cell r="C138" t="str">
            <v/>
          </cell>
          <cell r="E138" t="str">
            <v/>
          </cell>
          <cell r="F138" t="str">
            <v/>
          </cell>
          <cell r="H138" t="str">
            <v/>
          </cell>
          <cell r="K138" t="str">
            <v/>
          </cell>
          <cell r="L138" t="str">
            <v/>
          </cell>
          <cell r="U138" t="str">
            <v/>
          </cell>
        </row>
        <row r="139">
          <cell r="B139" t="str">
            <v/>
          </cell>
          <cell r="C139" t="str">
            <v/>
          </cell>
          <cell r="E139" t="str">
            <v/>
          </cell>
          <cell r="F139" t="str">
            <v/>
          </cell>
          <cell r="H139" t="str">
            <v/>
          </cell>
          <cell r="K139" t="str">
            <v/>
          </cell>
          <cell r="L139" t="str">
            <v/>
          </cell>
          <cell r="U139" t="str">
            <v/>
          </cell>
        </row>
        <row r="140">
          <cell r="B140" t="str">
            <v/>
          </cell>
          <cell r="C140" t="str">
            <v/>
          </cell>
          <cell r="E140" t="str">
            <v/>
          </cell>
          <cell r="F140" t="str">
            <v/>
          </cell>
          <cell r="H140" t="str">
            <v/>
          </cell>
          <cell r="K140" t="str">
            <v/>
          </cell>
          <cell r="L140" t="str">
            <v/>
          </cell>
          <cell r="U140" t="str">
            <v/>
          </cell>
        </row>
        <row r="141">
          <cell r="B141" t="str">
            <v/>
          </cell>
          <cell r="C141" t="str">
            <v/>
          </cell>
          <cell r="E141" t="str">
            <v/>
          </cell>
          <cell r="F141" t="str">
            <v/>
          </cell>
          <cell r="H141" t="str">
            <v/>
          </cell>
          <cell r="K141" t="str">
            <v/>
          </cell>
          <cell r="L141" t="str">
            <v/>
          </cell>
          <cell r="U141" t="str">
            <v/>
          </cell>
        </row>
        <row r="142">
          <cell r="B142" t="str">
            <v/>
          </cell>
          <cell r="C142" t="str">
            <v/>
          </cell>
          <cell r="E142" t="str">
            <v/>
          </cell>
          <cell r="F142" t="str">
            <v/>
          </cell>
          <cell r="H142" t="str">
            <v/>
          </cell>
          <cell r="K142" t="str">
            <v/>
          </cell>
          <cell r="L142" t="str">
            <v/>
          </cell>
          <cell r="U142" t="str">
            <v/>
          </cell>
        </row>
        <row r="143">
          <cell r="U143" t="str">
            <v/>
          </cell>
        </row>
      </sheetData>
      <sheetData sheetId="11" refreshError="1">
        <row r="7">
          <cell r="B7">
            <v>1</v>
          </cell>
          <cell r="C7" t="str">
            <v>Dr. H. IDRUS ALWI, M.Pd</v>
          </cell>
          <cell r="D7">
            <v>87.3</v>
          </cell>
          <cell r="E7">
            <v>85</v>
          </cell>
          <cell r="F7" t="str">
            <v>Baik</v>
          </cell>
          <cell r="G7">
            <v>85</v>
          </cell>
          <cell r="H7" t="str">
            <v>Baik</v>
          </cell>
          <cell r="I7">
            <v>92</v>
          </cell>
          <cell r="J7" t="str">
            <v>Sangat Baik</v>
          </cell>
          <cell r="K7">
            <v>84</v>
          </cell>
          <cell r="L7" t="str">
            <v>Baik</v>
          </cell>
          <cell r="M7">
            <v>85</v>
          </cell>
          <cell r="N7" t="str">
            <v>Baik</v>
          </cell>
          <cell r="P7" t="str">
            <v/>
          </cell>
        </row>
        <row r="8">
          <cell r="B8">
            <v>2</v>
          </cell>
          <cell r="C8" t="str">
            <v>Drs. H. SUJANGI</v>
          </cell>
          <cell r="D8">
            <v>85.19</v>
          </cell>
          <cell r="E8">
            <v>84</v>
          </cell>
          <cell r="F8" t="str">
            <v>Baik</v>
          </cell>
          <cell r="G8">
            <v>84</v>
          </cell>
          <cell r="H8" t="str">
            <v>Baik</v>
          </cell>
          <cell r="I8">
            <v>92</v>
          </cell>
          <cell r="J8" t="str">
            <v>Sangat Baik</v>
          </cell>
          <cell r="K8">
            <v>84</v>
          </cell>
          <cell r="L8" t="str">
            <v>Baik</v>
          </cell>
          <cell r="M8">
            <v>84</v>
          </cell>
          <cell r="N8" t="str">
            <v>Baik</v>
          </cell>
          <cell r="P8" t="str">
            <v/>
          </cell>
        </row>
        <row r="9">
          <cell r="B9">
            <v>3</v>
          </cell>
          <cell r="C9" t="str">
            <v>Drs. M. SALEH</v>
          </cell>
          <cell r="D9">
            <v>84.67</v>
          </cell>
          <cell r="E9">
            <v>84</v>
          </cell>
          <cell r="F9" t="str">
            <v>Baik</v>
          </cell>
          <cell r="G9">
            <v>84</v>
          </cell>
          <cell r="H9" t="str">
            <v>Baik</v>
          </cell>
          <cell r="I9">
            <v>92</v>
          </cell>
          <cell r="J9" t="str">
            <v>Sangat Baik</v>
          </cell>
          <cell r="K9">
            <v>84</v>
          </cell>
          <cell r="L9" t="str">
            <v>Baik</v>
          </cell>
          <cell r="M9">
            <v>83</v>
          </cell>
          <cell r="N9" t="str">
            <v>Baik</v>
          </cell>
          <cell r="P9" t="str">
            <v/>
          </cell>
        </row>
        <row r="10">
          <cell r="B10">
            <v>4</v>
          </cell>
          <cell r="C10" t="str">
            <v>SITI NURBAITI, S.Ag, M.Pd.I</v>
          </cell>
          <cell r="D10">
            <v>85.23</v>
          </cell>
          <cell r="E10">
            <v>83</v>
          </cell>
          <cell r="F10" t="str">
            <v>Baik</v>
          </cell>
          <cell r="G10">
            <v>83</v>
          </cell>
          <cell r="H10" t="str">
            <v>Baik</v>
          </cell>
          <cell r="I10">
            <v>92</v>
          </cell>
          <cell r="J10" t="str">
            <v>Sangat Baik</v>
          </cell>
          <cell r="K10">
            <v>83</v>
          </cell>
          <cell r="L10" t="str">
            <v>Baik</v>
          </cell>
          <cell r="M10">
            <v>82</v>
          </cell>
          <cell r="N10" t="str">
            <v>Baik</v>
          </cell>
          <cell r="P10" t="str">
            <v/>
          </cell>
        </row>
        <row r="11">
          <cell r="B11">
            <v>5</v>
          </cell>
          <cell r="C11" t="str">
            <v>Drs. A. AMIN MUSTOFA, M.Pd</v>
          </cell>
          <cell r="D11">
            <v>84.25</v>
          </cell>
          <cell r="E11">
            <v>84</v>
          </cell>
          <cell r="F11" t="str">
            <v>Baik</v>
          </cell>
          <cell r="G11">
            <v>83</v>
          </cell>
          <cell r="H11" t="str">
            <v>Baik</v>
          </cell>
          <cell r="I11">
            <v>92</v>
          </cell>
          <cell r="J11" t="str">
            <v>Sangat Baik</v>
          </cell>
          <cell r="K11">
            <v>83</v>
          </cell>
          <cell r="L11" t="str">
            <v>Baik</v>
          </cell>
          <cell r="M11">
            <v>82</v>
          </cell>
          <cell r="N11" t="str">
            <v>Baik</v>
          </cell>
          <cell r="P11" t="str">
            <v/>
          </cell>
        </row>
        <row r="12">
          <cell r="B12">
            <v>6</v>
          </cell>
          <cell r="C12" t="str">
            <v>Drs. AKHMAD SUGANDA, M.Pd</v>
          </cell>
          <cell r="D12">
            <v>84.75</v>
          </cell>
          <cell r="E12">
            <v>84</v>
          </cell>
          <cell r="F12" t="str">
            <v>Baik</v>
          </cell>
          <cell r="G12">
            <v>84</v>
          </cell>
          <cell r="H12" t="str">
            <v>Baik</v>
          </cell>
          <cell r="I12">
            <v>92</v>
          </cell>
          <cell r="J12" t="str">
            <v>Sangat Baik</v>
          </cell>
          <cell r="K12">
            <v>84</v>
          </cell>
          <cell r="L12" t="str">
            <v>Baik</v>
          </cell>
          <cell r="M12">
            <v>84</v>
          </cell>
          <cell r="N12" t="str">
            <v>Baik</v>
          </cell>
          <cell r="P12" t="str">
            <v/>
          </cell>
        </row>
        <row r="13">
          <cell r="B13">
            <v>7</v>
          </cell>
          <cell r="C13" t="str">
            <v>Dr. Hj. KUN SRI WARDHANI, M.Pd</v>
          </cell>
          <cell r="D13">
            <v>84.17</v>
          </cell>
          <cell r="E13">
            <v>83</v>
          </cell>
          <cell r="F13" t="str">
            <v>Baik</v>
          </cell>
          <cell r="G13">
            <v>83</v>
          </cell>
          <cell r="H13" t="str">
            <v>Baik</v>
          </cell>
          <cell r="I13">
            <v>92</v>
          </cell>
          <cell r="J13" t="str">
            <v>Sangat Baik</v>
          </cell>
          <cell r="K13">
            <v>83</v>
          </cell>
          <cell r="L13" t="str">
            <v>Baik</v>
          </cell>
          <cell r="M13">
            <v>82</v>
          </cell>
          <cell r="N13" t="str">
            <v>Baik</v>
          </cell>
          <cell r="P13" t="str">
            <v/>
          </cell>
        </row>
        <row r="14">
          <cell r="B14">
            <v>8</v>
          </cell>
          <cell r="C14" t="str">
            <v>ABDUL MANAP, M.Pd</v>
          </cell>
          <cell r="D14">
            <v>83.77000000000001</v>
          </cell>
          <cell r="E14">
            <v>82</v>
          </cell>
          <cell r="F14" t="str">
            <v>Baik</v>
          </cell>
          <cell r="G14">
            <v>82</v>
          </cell>
          <cell r="H14" t="str">
            <v>Baik</v>
          </cell>
          <cell r="I14">
            <v>92</v>
          </cell>
          <cell r="J14" t="str">
            <v>Sangat Baik</v>
          </cell>
          <cell r="K14">
            <v>81</v>
          </cell>
          <cell r="L14" t="str">
            <v>Baik</v>
          </cell>
          <cell r="M14">
            <v>81</v>
          </cell>
          <cell r="N14" t="str">
            <v>Baik</v>
          </cell>
          <cell r="P14" t="str">
            <v/>
          </cell>
        </row>
        <row r="15">
          <cell r="B15">
            <v>9</v>
          </cell>
          <cell r="C15" t="str">
            <v>ABDUL WAHAB, S.Pd</v>
          </cell>
          <cell r="D15">
            <v>83.77000000000001</v>
          </cell>
          <cell r="E15">
            <v>82</v>
          </cell>
          <cell r="F15" t="str">
            <v>Baik</v>
          </cell>
          <cell r="G15">
            <v>82</v>
          </cell>
          <cell r="H15" t="str">
            <v>Baik</v>
          </cell>
          <cell r="I15">
            <v>92</v>
          </cell>
          <cell r="J15" t="str">
            <v>Sangat Baik</v>
          </cell>
          <cell r="K15">
            <v>81</v>
          </cell>
          <cell r="L15" t="str">
            <v>Baik</v>
          </cell>
          <cell r="M15">
            <v>81</v>
          </cell>
          <cell r="N15" t="str">
            <v>Baik</v>
          </cell>
          <cell r="P15" t="str">
            <v/>
          </cell>
        </row>
        <row r="16">
          <cell r="B16">
            <v>10</v>
          </cell>
          <cell r="C16" t="str">
            <v>A. TAUFIK, S.Ag, MM</v>
          </cell>
          <cell r="D16">
            <v>83.850000000000009</v>
          </cell>
          <cell r="E16">
            <v>82</v>
          </cell>
          <cell r="F16" t="str">
            <v>Baik</v>
          </cell>
          <cell r="G16">
            <v>82</v>
          </cell>
          <cell r="H16" t="str">
            <v>Baik</v>
          </cell>
          <cell r="I16">
            <v>92</v>
          </cell>
          <cell r="J16" t="str">
            <v>Sangat Baik</v>
          </cell>
          <cell r="K16">
            <v>82</v>
          </cell>
          <cell r="L16" t="str">
            <v>Baik</v>
          </cell>
          <cell r="M16">
            <v>81</v>
          </cell>
          <cell r="N16" t="str">
            <v>Baik</v>
          </cell>
          <cell r="P16" t="str">
            <v/>
          </cell>
        </row>
        <row r="17">
          <cell r="B17">
            <v>11</v>
          </cell>
          <cell r="C17" t="str">
            <v>Drs. HADI WIJAYA</v>
          </cell>
          <cell r="D17">
            <v>85.02000000000001</v>
          </cell>
          <cell r="E17">
            <v>84</v>
          </cell>
          <cell r="F17" t="str">
            <v>Baik</v>
          </cell>
          <cell r="G17">
            <v>84</v>
          </cell>
          <cell r="H17" t="str">
            <v>Baik</v>
          </cell>
          <cell r="I17">
            <v>92</v>
          </cell>
          <cell r="J17" t="str">
            <v>Sangat Baik</v>
          </cell>
          <cell r="K17">
            <v>84</v>
          </cell>
          <cell r="L17" t="str">
            <v>Baik</v>
          </cell>
          <cell r="M17">
            <v>83</v>
          </cell>
          <cell r="N17" t="str">
            <v>Baik</v>
          </cell>
          <cell r="P17" t="str">
            <v/>
          </cell>
        </row>
        <row r="18">
          <cell r="B18">
            <v>12</v>
          </cell>
          <cell r="C18" t="str">
            <v>ARTATI ISMAILIA, SE, M.Ak</v>
          </cell>
          <cell r="D18">
            <v>83.37</v>
          </cell>
          <cell r="E18">
            <v>81</v>
          </cell>
          <cell r="F18" t="str">
            <v>Baik</v>
          </cell>
          <cell r="G18">
            <v>80</v>
          </cell>
          <cell r="H18" t="str">
            <v>Baik</v>
          </cell>
          <cell r="I18">
            <v>92</v>
          </cell>
          <cell r="J18" t="str">
            <v>Sangat Baik</v>
          </cell>
          <cell r="K18">
            <v>80</v>
          </cell>
          <cell r="L18" t="str">
            <v>Baik</v>
          </cell>
          <cell r="M18">
            <v>80</v>
          </cell>
          <cell r="N18" t="str">
            <v>Baik</v>
          </cell>
          <cell r="P18" t="str">
            <v/>
          </cell>
        </row>
        <row r="19">
          <cell r="B19">
            <v>13</v>
          </cell>
          <cell r="C19" t="str">
            <v>Drs. AHMAD KHOTIB, M.Pd</v>
          </cell>
          <cell r="D19">
            <v>84.67</v>
          </cell>
          <cell r="E19">
            <v>84</v>
          </cell>
          <cell r="F19" t="str">
            <v>Baik</v>
          </cell>
          <cell r="G19">
            <v>84</v>
          </cell>
          <cell r="H19" t="str">
            <v>Baik</v>
          </cell>
          <cell r="I19">
            <v>92</v>
          </cell>
          <cell r="J19" t="str">
            <v>Sangat Baik</v>
          </cell>
          <cell r="K19">
            <v>84</v>
          </cell>
          <cell r="L19" t="str">
            <v>Baik</v>
          </cell>
          <cell r="M19">
            <v>83</v>
          </cell>
          <cell r="N19" t="str">
            <v>Baik</v>
          </cell>
          <cell r="P19" t="str">
            <v/>
          </cell>
        </row>
        <row r="20">
          <cell r="B20">
            <v>14</v>
          </cell>
          <cell r="C20" t="str">
            <v>SUTAN ASWIN, S.Pd</v>
          </cell>
          <cell r="D20">
            <v>84.920000000000016</v>
          </cell>
          <cell r="E20">
            <v>84</v>
          </cell>
          <cell r="F20" t="str">
            <v>Baik</v>
          </cell>
          <cell r="G20">
            <v>84</v>
          </cell>
          <cell r="H20" t="str">
            <v>Baik</v>
          </cell>
          <cell r="I20">
            <v>92</v>
          </cell>
          <cell r="J20" t="str">
            <v>Sangat Baik</v>
          </cell>
          <cell r="K20">
            <v>84</v>
          </cell>
          <cell r="L20" t="str">
            <v>Baik</v>
          </cell>
          <cell r="M20">
            <v>84</v>
          </cell>
          <cell r="N20" t="str">
            <v>Baik</v>
          </cell>
          <cell r="P20" t="str">
            <v/>
          </cell>
        </row>
        <row r="21">
          <cell r="B21">
            <v>15</v>
          </cell>
          <cell r="C21" t="str">
            <v>Dra. IDA SAIDAH, M.MPd</v>
          </cell>
          <cell r="D21">
            <v>84.77</v>
          </cell>
          <cell r="E21">
            <v>84</v>
          </cell>
          <cell r="F21" t="str">
            <v>Baik</v>
          </cell>
          <cell r="G21">
            <v>83</v>
          </cell>
          <cell r="H21" t="str">
            <v>Baik</v>
          </cell>
          <cell r="I21">
            <v>92</v>
          </cell>
          <cell r="J21" t="str">
            <v>Sangat Baik</v>
          </cell>
          <cell r="K21">
            <v>83</v>
          </cell>
          <cell r="L21" t="str">
            <v>Baik</v>
          </cell>
          <cell r="M21">
            <v>83</v>
          </cell>
          <cell r="N21" t="str">
            <v>Baik</v>
          </cell>
          <cell r="P21" t="str">
            <v/>
          </cell>
        </row>
        <row r="22">
          <cell r="B22">
            <v>16</v>
          </cell>
          <cell r="C22" t="str">
            <v>Dra. Hj. JAMILAH, M.Pd</v>
          </cell>
          <cell r="D22">
            <v>84.69</v>
          </cell>
          <cell r="E22">
            <v>83</v>
          </cell>
          <cell r="F22" t="str">
            <v>Baik</v>
          </cell>
          <cell r="G22">
            <v>83</v>
          </cell>
          <cell r="H22" t="str">
            <v>Baik</v>
          </cell>
          <cell r="I22">
            <v>92</v>
          </cell>
          <cell r="J22" t="str">
            <v>Sangat Baik</v>
          </cell>
          <cell r="K22">
            <v>83</v>
          </cell>
          <cell r="L22" t="str">
            <v>Baik</v>
          </cell>
          <cell r="M22">
            <v>83</v>
          </cell>
          <cell r="N22" t="str">
            <v>Baik</v>
          </cell>
          <cell r="P22" t="str">
            <v/>
          </cell>
        </row>
        <row r="23">
          <cell r="B23">
            <v>17</v>
          </cell>
          <cell r="C23" t="str">
            <v>Dra. Hj. ZURNI ASNIDA</v>
          </cell>
          <cell r="D23">
            <v>84.77</v>
          </cell>
          <cell r="E23">
            <v>84</v>
          </cell>
          <cell r="F23" t="str">
            <v>Baik</v>
          </cell>
          <cell r="G23">
            <v>83</v>
          </cell>
          <cell r="H23" t="str">
            <v>Baik</v>
          </cell>
          <cell r="I23">
            <v>92</v>
          </cell>
          <cell r="J23" t="str">
            <v>Sangat Baik</v>
          </cell>
          <cell r="K23">
            <v>83</v>
          </cell>
          <cell r="L23" t="str">
            <v>Baik</v>
          </cell>
          <cell r="M23">
            <v>83</v>
          </cell>
          <cell r="N23" t="str">
            <v>Baik</v>
          </cell>
          <cell r="P23" t="str">
            <v/>
          </cell>
        </row>
        <row r="24">
          <cell r="B24">
            <v>18</v>
          </cell>
          <cell r="C24" t="str">
            <v>TANTI ASTRIATIE Z, S.Pd, M.Pd</v>
          </cell>
          <cell r="D24">
            <v>83.29</v>
          </cell>
          <cell r="E24">
            <v>80</v>
          </cell>
          <cell r="F24" t="str">
            <v>Baik</v>
          </cell>
          <cell r="G24">
            <v>80</v>
          </cell>
          <cell r="H24" t="str">
            <v>Baik</v>
          </cell>
          <cell r="I24">
            <v>92</v>
          </cell>
          <cell r="J24" t="str">
            <v>Sangat Baik</v>
          </cell>
          <cell r="K24">
            <v>80</v>
          </cell>
          <cell r="L24" t="str">
            <v>Baik</v>
          </cell>
          <cell r="M24">
            <v>80</v>
          </cell>
          <cell r="N24" t="str">
            <v>Baik</v>
          </cell>
          <cell r="P24" t="str">
            <v/>
          </cell>
        </row>
        <row r="25">
          <cell r="B25">
            <v>19</v>
          </cell>
          <cell r="C25" t="str">
            <v>KUSWIYATI, S.Pd, M.Pd</v>
          </cell>
          <cell r="D25">
            <v>83.29</v>
          </cell>
          <cell r="E25">
            <v>81</v>
          </cell>
          <cell r="F25" t="str">
            <v>Baik</v>
          </cell>
          <cell r="G25">
            <v>80</v>
          </cell>
          <cell r="H25" t="str">
            <v>Baik</v>
          </cell>
          <cell r="I25">
            <v>92</v>
          </cell>
          <cell r="J25" t="str">
            <v>Sangat Baik</v>
          </cell>
          <cell r="K25">
            <v>80</v>
          </cell>
          <cell r="L25" t="str">
            <v>Baik</v>
          </cell>
          <cell r="M25">
            <v>80</v>
          </cell>
          <cell r="N25" t="str">
            <v>Baik</v>
          </cell>
          <cell r="P25" t="str">
            <v/>
          </cell>
        </row>
        <row r="26">
          <cell r="B26">
            <v>20</v>
          </cell>
          <cell r="C26" t="str">
            <v>RUSDAH, S.Ag</v>
          </cell>
          <cell r="D26">
            <v>83.53</v>
          </cell>
          <cell r="E26">
            <v>81</v>
          </cell>
          <cell r="F26" t="str">
            <v>Baik</v>
          </cell>
          <cell r="G26">
            <v>81</v>
          </cell>
          <cell r="H26" t="str">
            <v>Baik</v>
          </cell>
          <cell r="I26">
            <v>92</v>
          </cell>
          <cell r="J26" t="str">
            <v>Sangat Baik</v>
          </cell>
          <cell r="K26">
            <v>81</v>
          </cell>
          <cell r="L26" t="str">
            <v>Baik</v>
          </cell>
          <cell r="M26">
            <v>80</v>
          </cell>
          <cell r="N26" t="str">
            <v>Baik</v>
          </cell>
          <cell r="P26" t="str">
            <v/>
          </cell>
        </row>
        <row r="27">
          <cell r="B27">
            <v>21</v>
          </cell>
          <cell r="C27" t="str">
            <v>WAWAN KURNIAWAN, S.Pd, M.Si</v>
          </cell>
          <cell r="D27">
            <v>83.53</v>
          </cell>
          <cell r="E27">
            <v>81</v>
          </cell>
          <cell r="F27" t="str">
            <v>Baik</v>
          </cell>
          <cell r="G27">
            <v>81</v>
          </cell>
          <cell r="H27" t="str">
            <v>Baik</v>
          </cell>
          <cell r="I27">
            <v>92</v>
          </cell>
          <cell r="J27" t="str">
            <v>Sangat Baik</v>
          </cell>
          <cell r="K27">
            <v>81</v>
          </cell>
          <cell r="L27" t="str">
            <v>Baik</v>
          </cell>
          <cell r="M27">
            <v>80</v>
          </cell>
          <cell r="N27" t="str">
            <v>Baik</v>
          </cell>
          <cell r="P27" t="str">
            <v/>
          </cell>
        </row>
        <row r="28">
          <cell r="B28">
            <v>22</v>
          </cell>
          <cell r="C28" t="str">
            <v>MUHAMMAD YUNUS, S.Ag, M.Pd</v>
          </cell>
          <cell r="D28">
            <v>83.210000000000008</v>
          </cell>
          <cell r="E28">
            <v>80</v>
          </cell>
          <cell r="F28" t="str">
            <v>Baik</v>
          </cell>
          <cell r="G28">
            <v>80</v>
          </cell>
          <cell r="H28" t="str">
            <v>Baik</v>
          </cell>
          <cell r="I28">
            <v>92</v>
          </cell>
          <cell r="J28" t="str">
            <v>Sangat Baik</v>
          </cell>
          <cell r="K28">
            <v>80</v>
          </cell>
          <cell r="L28" t="str">
            <v>Baik</v>
          </cell>
          <cell r="M28">
            <v>79</v>
          </cell>
          <cell r="N28" t="str">
            <v>Baik</v>
          </cell>
          <cell r="P28" t="str">
            <v/>
          </cell>
        </row>
        <row r="29">
          <cell r="B29">
            <v>23</v>
          </cell>
          <cell r="C29" t="str">
            <v>Drs. SASTRO JAGO HARTONO</v>
          </cell>
          <cell r="D29">
            <v>83.62</v>
          </cell>
          <cell r="E29">
            <v>81</v>
          </cell>
          <cell r="F29" t="str">
            <v>Baik</v>
          </cell>
          <cell r="G29">
            <v>81</v>
          </cell>
          <cell r="H29" t="str">
            <v>Baik</v>
          </cell>
          <cell r="I29">
            <v>92</v>
          </cell>
          <cell r="J29" t="str">
            <v>Sangat Baik</v>
          </cell>
          <cell r="K29">
            <v>81</v>
          </cell>
          <cell r="L29" t="str">
            <v>Baik</v>
          </cell>
          <cell r="M29">
            <v>80</v>
          </cell>
          <cell r="N29" t="str">
            <v>Baik</v>
          </cell>
          <cell r="P29" t="str">
            <v/>
          </cell>
        </row>
        <row r="30">
          <cell r="B30">
            <v>24</v>
          </cell>
          <cell r="C30" t="str">
            <v>RUSTIATI, S.Pd, M.Pd</v>
          </cell>
          <cell r="D30">
            <v>82.41</v>
          </cell>
          <cell r="E30">
            <v>78</v>
          </cell>
          <cell r="F30" t="str">
            <v>Baik</v>
          </cell>
          <cell r="G30">
            <v>78</v>
          </cell>
          <cell r="H30" t="str">
            <v>Baik</v>
          </cell>
          <cell r="I30">
            <v>91</v>
          </cell>
          <cell r="J30" t="str">
            <v>Sangat Baik</v>
          </cell>
          <cell r="K30">
            <v>77</v>
          </cell>
          <cell r="L30" t="str">
            <v>Baik</v>
          </cell>
          <cell r="M30">
            <v>77</v>
          </cell>
          <cell r="N30" t="str">
            <v>Baik</v>
          </cell>
          <cell r="P30" t="str">
            <v/>
          </cell>
        </row>
        <row r="31">
          <cell r="B31">
            <v>25</v>
          </cell>
          <cell r="C31" t="str">
            <v>SARJONO S.Pd</v>
          </cell>
          <cell r="D31">
            <v>84.570000000000007</v>
          </cell>
          <cell r="E31">
            <v>84</v>
          </cell>
          <cell r="F31" t="str">
            <v>Baik</v>
          </cell>
          <cell r="G31">
            <v>84</v>
          </cell>
          <cell r="H31" t="str">
            <v>Baik</v>
          </cell>
          <cell r="I31">
            <v>92</v>
          </cell>
          <cell r="J31" t="str">
            <v>Sangat Baik</v>
          </cell>
          <cell r="K31">
            <v>84</v>
          </cell>
          <cell r="L31" t="str">
            <v>Baik</v>
          </cell>
          <cell r="M31">
            <v>84</v>
          </cell>
          <cell r="N31" t="str">
            <v>Baik</v>
          </cell>
          <cell r="P31" t="str">
            <v/>
          </cell>
        </row>
        <row r="32">
          <cell r="B32">
            <v>26</v>
          </cell>
          <cell r="C32" t="str">
            <v>Drs. AGUS UTOYO, MM</v>
          </cell>
          <cell r="D32">
            <v>84.25</v>
          </cell>
          <cell r="E32">
            <v>83</v>
          </cell>
          <cell r="F32" t="str">
            <v>Baik</v>
          </cell>
          <cell r="G32">
            <v>83</v>
          </cell>
          <cell r="H32" t="str">
            <v>Baik</v>
          </cell>
          <cell r="I32">
            <v>92</v>
          </cell>
          <cell r="J32" t="str">
            <v>Sangat Baik</v>
          </cell>
          <cell r="K32">
            <v>83</v>
          </cell>
          <cell r="L32" t="str">
            <v>Baik</v>
          </cell>
          <cell r="M32">
            <v>83</v>
          </cell>
          <cell r="N32" t="str">
            <v>Baik</v>
          </cell>
          <cell r="P32" t="str">
            <v/>
          </cell>
        </row>
        <row r="33">
          <cell r="B33">
            <v>27</v>
          </cell>
          <cell r="C33" t="str">
            <v>MARWI, S.Pd.I</v>
          </cell>
          <cell r="D33">
            <v>84.33</v>
          </cell>
          <cell r="E33">
            <v>84</v>
          </cell>
          <cell r="F33" t="str">
            <v>Baik</v>
          </cell>
          <cell r="G33">
            <v>83</v>
          </cell>
          <cell r="H33" t="str">
            <v>Baik</v>
          </cell>
          <cell r="I33">
            <v>92</v>
          </cell>
          <cell r="J33" t="str">
            <v>Sangat Baik</v>
          </cell>
          <cell r="K33">
            <v>83</v>
          </cell>
          <cell r="L33" t="str">
            <v>Baik</v>
          </cell>
          <cell r="M33">
            <v>83</v>
          </cell>
          <cell r="N33" t="str">
            <v>Baik</v>
          </cell>
          <cell r="P33" t="str">
            <v/>
          </cell>
        </row>
        <row r="34">
          <cell r="B34">
            <v>28</v>
          </cell>
          <cell r="C34" t="str">
            <v>SUHARTONO, S.Pd</v>
          </cell>
          <cell r="D34">
            <v>81.11</v>
          </cell>
          <cell r="E34">
            <v>81</v>
          </cell>
          <cell r="F34" t="str">
            <v>Baik</v>
          </cell>
          <cell r="G34">
            <v>80</v>
          </cell>
          <cell r="H34" t="str">
            <v>Baik</v>
          </cell>
          <cell r="I34">
            <v>91</v>
          </cell>
          <cell r="J34" t="str">
            <v>Sangat Baik</v>
          </cell>
          <cell r="K34">
            <v>80</v>
          </cell>
          <cell r="L34" t="str">
            <v>Baik</v>
          </cell>
          <cell r="M34">
            <v>80</v>
          </cell>
          <cell r="N34" t="str">
            <v>Baik</v>
          </cell>
          <cell r="P34" t="str">
            <v/>
          </cell>
        </row>
        <row r="35">
          <cell r="B35">
            <v>29</v>
          </cell>
          <cell r="C35" t="str">
            <v>EUIS KURAISIN, M.Pd</v>
          </cell>
          <cell r="D35">
            <v>81.06</v>
          </cell>
          <cell r="E35">
            <v>79</v>
          </cell>
          <cell r="F35" t="str">
            <v>Baik</v>
          </cell>
          <cell r="G35">
            <v>78</v>
          </cell>
          <cell r="H35" t="str">
            <v>Baik</v>
          </cell>
          <cell r="I35">
            <v>91</v>
          </cell>
          <cell r="J35" t="str">
            <v>Sangat Baik</v>
          </cell>
          <cell r="K35">
            <v>78</v>
          </cell>
          <cell r="L35" t="str">
            <v>Baik</v>
          </cell>
          <cell r="M35">
            <v>78</v>
          </cell>
          <cell r="N35" t="str">
            <v>Baik</v>
          </cell>
          <cell r="P35" t="str">
            <v/>
          </cell>
        </row>
        <row r="36">
          <cell r="B36">
            <v>30</v>
          </cell>
          <cell r="C36" t="str">
            <v>Dra. Hj. NUROZIAH</v>
          </cell>
          <cell r="D36">
            <v>83</v>
          </cell>
          <cell r="E36">
            <v>86</v>
          </cell>
          <cell r="F36" t="str">
            <v>Baik</v>
          </cell>
          <cell r="G36">
            <v>86</v>
          </cell>
          <cell r="H36" t="str">
            <v>Baik</v>
          </cell>
          <cell r="I36">
            <v>91</v>
          </cell>
          <cell r="J36" t="str">
            <v>Sangat Baik</v>
          </cell>
          <cell r="K36">
            <v>85</v>
          </cell>
          <cell r="L36" t="str">
            <v>Baik</v>
          </cell>
          <cell r="M36">
            <v>85</v>
          </cell>
          <cell r="N36" t="str">
            <v>Baik</v>
          </cell>
          <cell r="P36" t="str">
            <v/>
          </cell>
        </row>
        <row r="37">
          <cell r="B37" t="str">
            <v/>
          </cell>
          <cell r="C37" t="str">
            <v/>
          </cell>
          <cell r="F37" t="str">
            <v/>
          </cell>
          <cell r="H37" t="str">
            <v/>
          </cell>
          <cell r="J37" t="str">
            <v/>
          </cell>
          <cell r="L37" t="str">
            <v/>
          </cell>
          <cell r="N37" t="str">
            <v/>
          </cell>
          <cell r="P37" t="str">
            <v/>
          </cell>
        </row>
        <row r="38">
          <cell r="B38" t="str">
            <v/>
          </cell>
          <cell r="C38" t="str">
            <v/>
          </cell>
          <cell r="F38" t="str">
            <v/>
          </cell>
          <cell r="H38" t="str">
            <v/>
          </cell>
          <cell r="J38" t="str">
            <v/>
          </cell>
          <cell r="L38" t="str">
            <v/>
          </cell>
          <cell r="N38" t="str">
            <v/>
          </cell>
          <cell r="P38" t="str">
            <v/>
          </cell>
        </row>
        <row r="39">
          <cell r="B39" t="str">
            <v/>
          </cell>
          <cell r="C39" t="str">
            <v/>
          </cell>
          <cell r="F39" t="str">
            <v/>
          </cell>
          <cell r="H39" t="str">
            <v/>
          </cell>
          <cell r="J39" t="str">
            <v/>
          </cell>
          <cell r="L39" t="str">
            <v/>
          </cell>
          <cell r="N39" t="str">
            <v/>
          </cell>
          <cell r="P39" t="str">
            <v/>
          </cell>
        </row>
        <row r="40">
          <cell r="B40" t="str">
            <v/>
          </cell>
          <cell r="C40" t="str">
            <v/>
          </cell>
          <cell r="F40" t="str">
            <v/>
          </cell>
          <cell r="H40" t="str">
            <v/>
          </cell>
          <cell r="J40" t="str">
            <v/>
          </cell>
          <cell r="L40" t="str">
            <v/>
          </cell>
          <cell r="N40" t="str">
            <v/>
          </cell>
          <cell r="P40" t="str">
            <v/>
          </cell>
        </row>
        <row r="41">
          <cell r="B41" t="str">
            <v/>
          </cell>
          <cell r="C41" t="str">
            <v/>
          </cell>
          <cell r="F41" t="str">
            <v/>
          </cell>
          <cell r="H41" t="str">
            <v/>
          </cell>
          <cell r="J41" t="str">
            <v/>
          </cell>
          <cell r="L41" t="str">
            <v/>
          </cell>
          <cell r="N41" t="str">
            <v/>
          </cell>
          <cell r="P41" t="str">
            <v/>
          </cell>
        </row>
        <row r="42">
          <cell r="B42" t="str">
            <v/>
          </cell>
          <cell r="C42" t="str">
            <v/>
          </cell>
          <cell r="F42" t="str">
            <v/>
          </cell>
          <cell r="H42" t="str">
            <v/>
          </cell>
          <cell r="J42" t="str">
            <v/>
          </cell>
          <cell r="L42" t="str">
            <v/>
          </cell>
          <cell r="N42" t="str">
            <v/>
          </cell>
          <cell r="P42" t="str">
            <v/>
          </cell>
        </row>
        <row r="43">
          <cell r="B43" t="str">
            <v/>
          </cell>
          <cell r="C43" t="str">
            <v/>
          </cell>
          <cell r="F43" t="str">
            <v/>
          </cell>
          <cell r="H43" t="str">
            <v/>
          </cell>
          <cell r="J43" t="str">
            <v/>
          </cell>
          <cell r="L43" t="str">
            <v/>
          </cell>
          <cell r="N43" t="str">
            <v/>
          </cell>
          <cell r="P43" t="str">
            <v/>
          </cell>
        </row>
        <row r="44">
          <cell r="B44" t="str">
            <v/>
          </cell>
          <cell r="C44" t="str">
            <v/>
          </cell>
          <cell r="F44" t="str">
            <v/>
          </cell>
          <cell r="H44" t="str">
            <v/>
          </cell>
          <cell r="J44" t="str">
            <v/>
          </cell>
          <cell r="L44" t="str">
            <v/>
          </cell>
          <cell r="N44" t="str">
            <v/>
          </cell>
          <cell r="P44" t="str">
            <v/>
          </cell>
        </row>
        <row r="45">
          <cell r="B45" t="str">
            <v/>
          </cell>
          <cell r="C45" t="str">
            <v/>
          </cell>
          <cell r="F45" t="str">
            <v/>
          </cell>
          <cell r="H45" t="str">
            <v/>
          </cell>
          <cell r="J45" t="str">
            <v/>
          </cell>
          <cell r="L45" t="str">
            <v/>
          </cell>
          <cell r="N45" t="str">
            <v/>
          </cell>
          <cell r="P45" t="str">
            <v/>
          </cell>
        </row>
        <row r="46">
          <cell r="B46" t="str">
            <v/>
          </cell>
          <cell r="C46" t="str">
            <v/>
          </cell>
          <cell r="F46" t="str">
            <v/>
          </cell>
          <cell r="H46" t="str">
            <v/>
          </cell>
          <cell r="J46" t="str">
            <v/>
          </cell>
          <cell r="L46" t="str">
            <v/>
          </cell>
          <cell r="N46" t="str">
            <v/>
          </cell>
          <cell r="P46" t="str">
            <v/>
          </cell>
        </row>
        <row r="47">
          <cell r="B47" t="str">
            <v/>
          </cell>
          <cell r="C47" t="str">
            <v/>
          </cell>
          <cell r="F47" t="str">
            <v/>
          </cell>
          <cell r="H47" t="str">
            <v/>
          </cell>
          <cell r="J47" t="str">
            <v/>
          </cell>
          <cell r="L47" t="str">
            <v/>
          </cell>
          <cell r="N47" t="str">
            <v/>
          </cell>
          <cell r="P47" t="str">
            <v/>
          </cell>
        </row>
        <row r="48">
          <cell r="B48" t="str">
            <v/>
          </cell>
          <cell r="C48" t="str">
            <v/>
          </cell>
          <cell r="F48" t="str">
            <v/>
          </cell>
          <cell r="H48" t="str">
            <v/>
          </cell>
          <cell r="J48" t="str">
            <v/>
          </cell>
          <cell r="L48" t="str">
            <v/>
          </cell>
          <cell r="N48" t="str">
            <v/>
          </cell>
          <cell r="P48" t="str">
            <v/>
          </cell>
        </row>
        <row r="49">
          <cell r="B49" t="str">
            <v/>
          </cell>
          <cell r="C49" t="str">
            <v/>
          </cell>
          <cell r="F49" t="str">
            <v/>
          </cell>
          <cell r="H49" t="str">
            <v/>
          </cell>
          <cell r="J49" t="str">
            <v/>
          </cell>
          <cell r="L49" t="str">
            <v/>
          </cell>
          <cell r="N49" t="str">
            <v/>
          </cell>
          <cell r="P49" t="str">
            <v/>
          </cell>
        </row>
        <row r="50">
          <cell r="B50" t="str">
            <v/>
          </cell>
          <cell r="C50" t="str">
            <v/>
          </cell>
          <cell r="F50" t="str">
            <v/>
          </cell>
          <cell r="H50" t="str">
            <v/>
          </cell>
          <cell r="J50" t="str">
            <v/>
          </cell>
          <cell r="L50" t="str">
            <v/>
          </cell>
          <cell r="N50" t="str">
            <v/>
          </cell>
          <cell r="P50" t="str">
            <v/>
          </cell>
        </row>
        <row r="51">
          <cell r="B51" t="str">
            <v/>
          </cell>
          <cell r="C51" t="str">
            <v/>
          </cell>
          <cell r="F51" t="str">
            <v/>
          </cell>
          <cell r="H51" t="str">
            <v/>
          </cell>
          <cell r="J51" t="str">
            <v/>
          </cell>
          <cell r="L51" t="str">
            <v/>
          </cell>
          <cell r="N51" t="str">
            <v/>
          </cell>
          <cell r="P51" t="str">
            <v/>
          </cell>
        </row>
        <row r="52">
          <cell r="B52" t="str">
            <v/>
          </cell>
          <cell r="C52" t="str">
            <v/>
          </cell>
          <cell r="F52" t="str">
            <v/>
          </cell>
          <cell r="H52" t="str">
            <v/>
          </cell>
          <cell r="J52" t="str">
            <v/>
          </cell>
          <cell r="L52" t="str">
            <v/>
          </cell>
          <cell r="N52" t="str">
            <v/>
          </cell>
          <cell r="P52" t="str">
            <v/>
          </cell>
        </row>
        <row r="53">
          <cell r="B53" t="str">
            <v/>
          </cell>
          <cell r="C53" t="str">
            <v/>
          </cell>
          <cell r="F53" t="str">
            <v/>
          </cell>
          <cell r="H53" t="str">
            <v/>
          </cell>
          <cell r="J53" t="str">
            <v/>
          </cell>
          <cell r="L53" t="str">
            <v/>
          </cell>
          <cell r="N53" t="str">
            <v/>
          </cell>
          <cell r="P53" t="str">
            <v/>
          </cell>
        </row>
        <row r="54">
          <cell r="B54" t="str">
            <v/>
          </cell>
          <cell r="C54" t="str">
            <v/>
          </cell>
          <cell r="F54" t="str">
            <v/>
          </cell>
          <cell r="H54" t="str">
            <v/>
          </cell>
          <cell r="J54" t="str">
            <v/>
          </cell>
          <cell r="L54" t="str">
            <v/>
          </cell>
          <cell r="N54" t="str">
            <v/>
          </cell>
          <cell r="P54" t="str">
            <v/>
          </cell>
        </row>
        <row r="55">
          <cell r="B55" t="str">
            <v/>
          </cell>
          <cell r="C55" t="str">
            <v/>
          </cell>
          <cell r="F55" t="str">
            <v/>
          </cell>
          <cell r="H55" t="str">
            <v/>
          </cell>
          <cell r="J55" t="str">
            <v/>
          </cell>
          <cell r="L55" t="str">
            <v/>
          </cell>
          <cell r="N55" t="str">
            <v/>
          </cell>
          <cell r="P55" t="str">
            <v/>
          </cell>
        </row>
        <row r="56">
          <cell r="B56" t="str">
            <v/>
          </cell>
          <cell r="C56" t="str">
            <v/>
          </cell>
          <cell r="F56" t="str">
            <v/>
          </cell>
          <cell r="H56" t="str">
            <v/>
          </cell>
          <cell r="J56" t="str">
            <v/>
          </cell>
          <cell r="L56" t="str">
            <v/>
          </cell>
          <cell r="N56" t="str">
            <v/>
          </cell>
          <cell r="P56" t="str">
            <v/>
          </cell>
        </row>
        <row r="57">
          <cell r="B57" t="str">
            <v/>
          </cell>
          <cell r="C57" t="str">
            <v/>
          </cell>
          <cell r="F57" t="str">
            <v/>
          </cell>
          <cell r="H57" t="str">
            <v/>
          </cell>
          <cell r="J57" t="str">
            <v/>
          </cell>
          <cell r="L57" t="str">
            <v/>
          </cell>
          <cell r="N57" t="str">
            <v/>
          </cell>
          <cell r="P57" t="str">
            <v/>
          </cell>
        </row>
        <row r="58">
          <cell r="B58" t="str">
            <v/>
          </cell>
          <cell r="C58" t="str">
            <v/>
          </cell>
          <cell r="F58" t="str">
            <v/>
          </cell>
          <cell r="H58" t="str">
            <v/>
          </cell>
          <cell r="J58" t="str">
            <v/>
          </cell>
          <cell r="L58" t="str">
            <v/>
          </cell>
          <cell r="N58" t="str">
            <v/>
          </cell>
          <cell r="P58" t="str">
            <v/>
          </cell>
        </row>
        <row r="59">
          <cell r="B59" t="str">
            <v/>
          </cell>
          <cell r="C59" t="str">
            <v/>
          </cell>
          <cell r="F59" t="str">
            <v/>
          </cell>
          <cell r="H59" t="str">
            <v/>
          </cell>
          <cell r="J59" t="str">
            <v/>
          </cell>
          <cell r="L59" t="str">
            <v/>
          </cell>
          <cell r="N59" t="str">
            <v/>
          </cell>
          <cell r="P59" t="str">
            <v/>
          </cell>
        </row>
        <row r="60">
          <cell r="B60" t="str">
            <v/>
          </cell>
          <cell r="C60" t="str">
            <v/>
          </cell>
          <cell r="F60" t="str">
            <v/>
          </cell>
          <cell r="H60" t="str">
            <v/>
          </cell>
          <cell r="J60" t="str">
            <v/>
          </cell>
          <cell r="L60" t="str">
            <v/>
          </cell>
          <cell r="N60" t="str">
            <v/>
          </cell>
          <cell r="P60" t="str">
            <v/>
          </cell>
        </row>
        <row r="61">
          <cell r="B61" t="str">
            <v/>
          </cell>
          <cell r="C61" t="str">
            <v/>
          </cell>
          <cell r="F61" t="str">
            <v/>
          </cell>
          <cell r="H61" t="str">
            <v/>
          </cell>
          <cell r="J61" t="str">
            <v/>
          </cell>
          <cell r="L61" t="str">
            <v/>
          </cell>
          <cell r="N61" t="str">
            <v/>
          </cell>
          <cell r="P61" t="str">
            <v/>
          </cell>
        </row>
        <row r="62">
          <cell r="B62" t="str">
            <v/>
          </cell>
          <cell r="C62" t="str">
            <v/>
          </cell>
          <cell r="F62" t="str">
            <v/>
          </cell>
          <cell r="H62" t="str">
            <v/>
          </cell>
          <cell r="J62" t="str">
            <v/>
          </cell>
          <cell r="L62" t="str">
            <v/>
          </cell>
          <cell r="N62" t="str">
            <v/>
          </cell>
          <cell r="P62" t="str">
            <v/>
          </cell>
        </row>
        <row r="63">
          <cell r="B63" t="str">
            <v/>
          </cell>
          <cell r="C63" t="str">
            <v/>
          </cell>
          <cell r="F63" t="str">
            <v/>
          </cell>
          <cell r="H63" t="str">
            <v/>
          </cell>
          <cell r="J63" t="str">
            <v/>
          </cell>
          <cell r="L63" t="str">
            <v/>
          </cell>
          <cell r="N63" t="str">
            <v/>
          </cell>
          <cell r="P63" t="str">
            <v/>
          </cell>
        </row>
        <row r="64">
          <cell r="B64" t="str">
            <v/>
          </cell>
          <cell r="C64" t="str">
            <v/>
          </cell>
          <cell r="F64" t="str">
            <v/>
          </cell>
          <cell r="H64" t="str">
            <v/>
          </cell>
          <cell r="J64" t="str">
            <v/>
          </cell>
          <cell r="L64" t="str">
            <v/>
          </cell>
          <cell r="N64" t="str">
            <v/>
          </cell>
          <cell r="P64" t="str">
            <v/>
          </cell>
        </row>
        <row r="65">
          <cell r="B65" t="str">
            <v/>
          </cell>
          <cell r="C65" t="str">
            <v/>
          </cell>
          <cell r="F65" t="str">
            <v/>
          </cell>
          <cell r="H65" t="str">
            <v/>
          </cell>
          <cell r="J65" t="str">
            <v/>
          </cell>
          <cell r="L65" t="str">
            <v/>
          </cell>
          <cell r="N65" t="str">
            <v/>
          </cell>
          <cell r="P65" t="str">
            <v/>
          </cell>
        </row>
        <row r="66">
          <cell r="B66" t="str">
            <v/>
          </cell>
          <cell r="C66" t="str">
            <v/>
          </cell>
          <cell r="F66" t="str">
            <v/>
          </cell>
          <cell r="H66" t="str">
            <v/>
          </cell>
          <cell r="J66" t="str">
            <v/>
          </cell>
          <cell r="L66" t="str">
            <v/>
          </cell>
          <cell r="N66" t="str">
            <v/>
          </cell>
          <cell r="P66" t="str">
            <v/>
          </cell>
        </row>
        <row r="67">
          <cell r="B67" t="str">
            <v/>
          </cell>
          <cell r="C67" t="str">
            <v/>
          </cell>
          <cell r="F67" t="str">
            <v/>
          </cell>
          <cell r="H67" t="str">
            <v/>
          </cell>
          <cell r="J67" t="str">
            <v/>
          </cell>
          <cell r="L67" t="str">
            <v/>
          </cell>
          <cell r="N67" t="str">
            <v/>
          </cell>
          <cell r="P67" t="str">
            <v/>
          </cell>
        </row>
        <row r="68">
          <cell r="B68" t="str">
            <v/>
          </cell>
          <cell r="C68" t="str">
            <v/>
          </cell>
          <cell r="F68" t="str">
            <v/>
          </cell>
          <cell r="H68" t="str">
            <v/>
          </cell>
          <cell r="J68" t="str">
            <v/>
          </cell>
          <cell r="L68" t="str">
            <v/>
          </cell>
          <cell r="N68" t="str">
            <v/>
          </cell>
          <cell r="P68" t="str">
            <v/>
          </cell>
        </row>
        <row r="69">
          <cell r="B69" t="str">
            <v/>
          </cell>
          <cell r="C69" t="str">
            <v/>
          </cell>
          <cell r="F69" t="str">
            <v/>
          </cell>
          <cell r="H69" t="str">
            <v/>
          </cell>
          <cell r="J69" t="str">
            <v/>
          </cell>
          <cell r="L69" t="str">
            <v/>
          </cell>
          <cell r="N69" t="str">
            <v/>
          </cell>
          <cell r="P69" t="str">
            <v/>
          </cell>
        </row>
        <row r="70">
          <cell r="B70" t="str">
            <v/>
          </cell>
          <cell r="C70" t="str">
            <v/>
          </cell>
          <cell r="F70" t="str">
            <v/>
          </cell>
          <cell r="H70" t="str">
            <v/>
          </cell>
          <cell r="J70" t="str">
            <v/>
          </cell>
          <cell r="L70" t="str">
            <v/>
          </cell>
          <cell r="N70" t="str">
            <v/>
          </cell>
          <cell r="P70" t="str">
            <v/>
          </cell>
        </row>
        <row r="71">
          <cell r="B71" t="str">
            <v/>
          </cell>
          <cell r="C71" t="str">
            <v/>
          </cell>
          <cell r="F71" t="str">
            <v/>
          </cell>
          <cell r="H71" t="str">
            <v/>
          </cell>
          <cell r="J71" t="str">
            <v/>
          </cell>
          <cell r="L71" t="str">
            <v/>
          </cell>
          <cell r="N71" t="str">
            <v/>
          </cell>
          <cell r="P71" t="str">
            <v/>
          </cell>
        </row>
        <row r="72">
          <cell r="B72" t="str">
            <v/>
          </cell>
          <cell r="C72" t="str">
            <v/>
          </cell>
          <cell r="F72" t="str">
            <v/>
          </cell>
          <cell r="H72" t="str">
            <v/>
          </cell>
          <cell r="J72" t="str">
            <v/>
          </cell>
          <cell r="L72" t="str">
            <v/>
          </cell>
          <cell r="N72" t="str">
            <v/>
          </cell>
          <cell r="P72" t="str">
            <v/>
          </cell>
        </row>
        <row r="73">
          <cell r="B73" t="str">
            <v/>
          </cell>
          <cell r="C73" t="str">
            <v/>
          </cell>
          <cell r="F73" t="str">
            <v/>
          </cell>
          <cell r="H73" t="str">
            <v/>
          </cell>
          <cell r="J73" t="str">
            <v/>
          </cell>
          <cell r="L73" t="str">
            <v/>
          </cell>
          <cell r="N73" t="str">
            <v/>
          </cell>
          <cell r="P73" t="str">
            <v/>
          </cell>
        </row>
        <row r="74">
          <cell r="B74" t="str">
            <v/>
          </cell>
          <cell r="C74" t="str">
            <v/>
          </cell>
          <cell r="F74" t="str">
            <v/>
          </cell>
          <cell r="H74" t="str">
            <v/>
          </cell>
          <cell r="J74" t="str">
            <v/>
          </cell>
          <cell r="L74" t="str">
            <v/>
          </cell>
          <cell r="N74" t="str">
            <v/>
          </cell>
          <cell r="P74" t="str">
            <v/>
          </cell>
        </row>
        <row r="75">
          <cell r="B75" t="str">
            <v/>
          </cell>
          <cell r="C75" t="str">
            <v/>
          </cell>
          <cell r="F75" t="str">
            <v/>
          </cell>
          <cell r="H75" t="str">
            <v/>
          </cell>
          <cell r="J75" t="str">
            <v/>
          </cell>
          <cell r="L75" t="str">
            <v/>
          </cell>
          <cell r="N75" t="str">
            <v/>
          </cell>
          <cell r="P75" t="str">
            <v/>
          </cell>
        </row>
        <row r="76">
          <cell r="B76" t="str">
            <v/>
          </cell>
          <cell r="C76" t="str">
            <v/>
          </cell>
          <cell r="F76" t="str">
            <v/>
          </cell>
          <cell r="H76" t="str">
            <v/>
          </cell>
          <cell r="J76" t="str">
            <v/>
          </cell>
          <cell r="L76" t="str">
            <v/>
          </cell>
          <cell r="N76" t="str">
            <v/>
          </cell>
          <cell r="P76" t="str">
            <v/>
          </cell>
        </row>
        <row r="77">
          <cell r="B77" t="str">
            <v/>
          </cell>
          <cell r="C77" t="str">
            <v/>
          </cell>
          <cell r="F77" t="str">
            <v/>
          </cell>
          <cell r="H77" t="str">
            <v/>
          </cell>
          <cell r="J77" t="str">
            <v/>
          </cell>
          <cell r="L77" t="str">
            <v/>
          </cell>
          <cell r="N77" t="str">
            <v/>
          </cell>
          <cell r="P77" t="str">
            <v/>
          </cell>
        </row>
        <row r="78">
          <cell r="B78" t="str">
            <v/>
          </cell>
          <cell r="C78" t="str">
            <v/>
          </cell>
          <cell r="F78" t="str">
            <v/>
          </cell>
          <cell r="H78" t="str">
            <v/>
          </cell>
          <cell r="J78" t="str">
            <v/>
          </cell>
          <cell r="L78" t="str">
            <v/>
          </cell>
          <cell r="N78" t="str">
            <v/>
          </cell>
          <cell r="P78" t="str">
            <v/>
          </cell>
        </row>
        <row r="79">
          <cell r="B79" t="str">
            <v/>
          </cell>
          <cell r="C79" t="str">
            <v/>
          </cell>
          <cell r="F79" t="str">
            <v/>
          </cell>
          <cell r="H79" t="str">
            <v/>
          </cell>
          <cell r="J79" t="str">
            <v/>
          </cell>
          <cell r="L79" t="str">
            <v/>
          </cell>
          <cell r="N79" t="str">
            <v/>
          </cell>
          <cell r="P79" t="str">
            <v/>
          </cell>
        </row>
        <row r="80">
          <cell r="B80" t="str">
            <v/>
          </cell>
          <cell r="C80" t="str">
            <v/>
          </cell>
          <cell r="F80" t="str">
            <v/>
          </cell>
          <cell r="H80" t="str">
            <v/>
          </cell>
          <cell r="J80" t="str">
            <v/>
          </cell>
          <cell r="L80" t="str">
            <v/>
          </cell>
          <cell r="N80" t="str">
            <v/>
          </cell>
          <cell r="P80" t="str">
            <v/>
          </cell>
        </row>
        <row r="81">
          <cell r="B81" t="str">
            <v/>
          </cell>
          <cell r="C81" t="str">
            <v/>
          </cell>
          <cell r="F81" t="str">
            <v/>
          </cell>
          <cell r="H81" t="str">
            <v/>
          </cell>
          <cell r="J81" t="str">
            <v/>
          </cell>
          <cell r="L81" t="str">
            <v/>
          </cell>
          <cell r="N81" t="str">
            <v/>
          </cell>
          <cell r="P81" t="str">
            <v/>
          </cell>
        </row>
        <row r="82">
          <cell r="B82" t="str">
            <v/>
          </cell>
          <cell r="C82" t="str">
            <v/>
          </cell>
          <cell r="F82" t="str">
            <v/>
          </cell>
          <cell r="H82" t="str">
            <v/>
          </cell>
          <cell r="J82" t="str">
            <v/>
          </cell>
          <cell r="L82" t="str">
            <v/>
          </cell>
          <cell r="N82" t="str">
            <v/>
          </cell>
          <cell r="P82" t="str">
            <v/>
          </cell>
        </row>
        <row r="83">
          <cell r="B83" t="str">
            <v/>
          </cell>
          <cell r="C83" t="str">
            <v/>
          </cell>
          <cell r="F83" t="str">
            <v/>
          </cell>
          <cell r="H83" t="str">
            <v/>
          </cell>
          <cell r="J83" t="str">
            <v/>
          </cell>
          <cell r="L83" t="str">
            <v/>
          </cell>
          <cell r="N83" t="str">
            <v/>
          </cell>
          <cell r="P83" t="str">
            <v/>
          </cell>
        </row>
        <row r="84">
          <cell r="B84" t="str">
            <v/>
          </cell>
          <cell r="C84" t="str">
            <v/>
          </cell>
          <cell r="F84" t="str">
            <v/>
          </cell>
          <cell r="H84" t="str">
            <v/>
          </cell>
          <cell r="J84" t="str">
            <v/>
          </cell>
          <cell r="L84" t="str">
            <v/>
          </cell>
          <cell r="N84" t="str">
            <v/>
          </cell>
          <cell r="P84" t="str">
            <v/>
          </cell>
        </row>
        <row r="85">
          <cell r="B85" t="str">
            <v/>
          </cell>
          <cell r="C85" t="str">
            <v/>
          </cell>
          <cell r="F85" t="str">
            <v/>
          </cell>
          <cell r="H85" t="str">
            <v/>
          </cell>
          <cell r="J85" t="str">
            <v/>
          </cell>
          <cell r="L85" t="str">
            <v/>
          </cell>
          <cell r="N85" t="str">
            <v/>
          </cell>
          <cell r="P85" t="str">
            <v/>
          </cell>
        </row>
        <row r="86">
          <cell r="B86" t="str">
            <v/>
          </cell>
          <cell r="C86" t="str">
            <v/>
          </cell>
          <cell r="F86" t="str">
            <v/>
          </cell>
          <cell r="H86" t="str">
            <v/>
          </cell>
          <cell r="J86" t="str">
            <v/>
          </cell>
          <cell r="L86" t="str">
            <v/>
          </cell>
          <cell r="N86" t="str">
            <v/>
          </cell>
          <cell r="P86" t="str">
            <v/>
          </cell>
        </row>
        <row r="87">
          <cell r="B87" t="str">
            <v/>
          </cell>
          <cell r="C87" t="str">
            <v/>
          </cell>
          <cell r="F87" t="str">
            <v/>
          </cell>
          <cell r="H87" t="str">
            <v/>
          </cell>
          <cell r="J87" t="str">
            <v/>
          </cell>
          <cell r="L87" t="str">
            <v/>
          </cell>
          <cell r="N87" t="str">
            <v/>
          </cell>
          <cell r="P87" t="str">
            <v/>
          </cell>
        </row>
        <row r="88">
          <cell r="B88" t="str">
            <v/>
          </cell>
          <cell r="C88" t="str">
            <v/>
          </cell>
          <cell r="F88" t="str">
            <v/>
          </cell>
          <cell r="H88" t="str">
            <v/>
          </cell>
          <cell r="J88" t="str">
            <v/>
          </cell>
          <cell r="L88" t="str">
            <v/>
          </cell>
          <cell r="N88" t="str">
            <v/>
          </cell>
          <cell r="P88" t="str">
            <v/>
          </cell>
        </row>
        <row r="89">
          <cell r="B89" t="str">
            <v/>
          </cell>
          <cell r="C89" t="str">
            <v/>
          </cell>
          <cell r="F89" t="str">
            <v/>
          </cell>
          <cell r="H89" t="str">
            <v/>
          </cell>
          <cell r="J89" t="str">
            <v/>
          </cell>
          <cell r="L89" t="str">
            <v/>
          </cell>
          <cell r="N89" t="str">
            <v/>
          </cell>
          <cell r="P89" t="str">
            <v/>
          </cell>
        </row>
        <row r="90">
          <cell r="B90" t="str">
            <v/>
          </cell>
          <cell r="C90" t="str">
            <v/>
          </cell>
          <cell r="F90" t="str">
            <v/>
          </cell>
          <cell r="H90" t="str">
            <v/>
          </cell>
          <cell r="J90" t="str">
            <v/>
          </cell>
          <cell r="L90" t="str">
            <v/>
          </cell>
          <cell r="N90" t="str">
            <v/>
          </cell>
          <cell r="P90" t="str">
            <v/>
          </cell>
        </row>
        <row r="91">
          <cell r="B91" t="str">
            <v/>
          </cell>
          <cell r="C91" t="str">
            <v/>
          </cell>
          <cell r="F91" t="str">
            <v/>
          </cell>
          <cell r="H91" t="str">
            <v/>
          </cell>
          <cell r="J91" t="str">
            <v/>
          </cell>
          <cell r="L91" t="str">
            <v/>
          </cell>
          <cell r="N91" t="str">
            <v/>
          </cell>
          <cell r="P91" t="str">
            <v/>
          </cell>
        </row>
        <row r="92">
          <cell r="B92" t="str">
            <v/>
          </cell>
          <cell r="C92" t="str">
            <v/>
          </cell>
          <cell r="F92" t="str">
            <v/>
          </cell>
          <cell r="H92" t="str">
            <v/>
          </cell>
          <cell r="J92" t="str">
            <v/>
          </cell>
          <cell r="L92" t="str">
            <v/>
          </cell>
          <cell r="N92" t="str">
            <v/>
          </cell>
          <cell r="P92" t="str">
            <v/>
          </cell>
        </row>
        <row r="93">
          <cell r="B93" t="str">
            <v/>
          </cell>
          <cell r="C93" t="str">
            <v/>
          </cell>
          <cell r="F93" t="str">
            <v/>
          </cell>
          <cell r="H93" t="str">
            <v/>
          </cell>
          <cell r="J93" t="str">
            <v/>
          </cell>
          <cell r="L93" t="str">
            <v/>
          </cell>
          <cell r="N93" t="str">
            <v/>
          </cell>
          <cell r="P93" t="str">
            <v/>
          </cell>
        </row>
        <row r="94">
          <cell r="B94" t="str">
            <v/>
          </cell>
          <cell r="C94" t="str">
            <v/>
          </cell>
          <cell r="F94" t="str">
            <v/>
          </cell>
          <cell r="H94" t="str">
            <v/>
          </cell>
          <cell r="J94" t="str">
            <v/>
          </cell>
          <cell r="L94" t="str">
            <v/>
          </cell>
          <cell r="N94" t="str">
            <v/>
          </cell>
          <cell r="P94" t="str">
            <v/>
          </cell>
        </row>
        <row r="95">
          <cell r="B95" t="str">
            <v/>
          </cell>
          <cell r="C95" t="str">
            <v/>
          </cell>
          <cell r="F95" t="str">
            <v/>
          </cell>
          <cell r="H95" t="str">
            <v/>
          </cell>
          <cell r="J95" t="str">
            <v/>
          </cell>
          <cell r="L95" t="str">
            <v/>
          </cell>
          <cell r="N95" t="str">
            <v/>
          </cell>
          <cell r="P95" t="str">
            <v/>
          </cell>
        </row>
        <row r="96">
          <cell r="B96" t="str">
            <v/>
          </cell>
          <cell r="C96" t="str">
            <v/>
          </cell>
          <cell r="F96" t="str">
            <v/>
          </cell>
          <cell r="H96" t="str">
            <v/>
          </cell>
          <cell r="J96" t="str">
            <v/>
          </cell>
          <cell r="L96" t="str">
            <v/>
          </cell>
          <cell r="N96" t="str">
            <v/>
          </cell>
          <cell r="P96" t="str">
            <v/>
          </cell>
        </row>
        <row r="97">
          <cell r="B97" t="str">
            <v/>
          </cell>
          <cell r="C97" t="str">
            <v/>
          </cell>
          <cell r="F97" t="str">
            <v/>
          </cell>
          <cell r="H97" t="str">
            <v/>
          </cell>
          <cell r="J97" t="str">
            <v/>
          </cell>
          <cell r="L97" t="str">
            <v/>
          </cell>
          <cell r="N97" t="str">
            <v/>
          </cell>
          <cell r="P97" t="str">
            <v/>
          </cell>
        </row>
        <row r="98">
          <cell r="B98" t="str">
            <v/>
          </cell>
          <cell r="C98" t="str">
            <v/>
          </cell>
          <cell r="F98" t="str">
            <v/>
          </cell>
          <cell r="H98" t="str">
            <v/>
          </cell>
          <cell r="J98" t="str">
            <v/>
          </cell>
          <cell r="L98" t="str">
            <v/>
          </cell>
          <cell r="N98" t="str">
            <v/>
          </cell>
          <cell r="P98" t="str">
            <v/>
          </cell>
        </row>
        <row r="99">
          <cell r="B99" t="str">
            <v/>
          </cell>
          <cell r="C99" t="str">
            <v/>
          </cell>
          <cell r="F99" t="str">
            <v/>
          </cell>
          <cell r="H99" t="str">
            <v/>
          </cell>
          <cell r="J99" t="str">
            <v/>
          </cell>
          <cell r="L99" t="str">
            <v/>
          </cell>
          <cell r="N99" t="str">
            <v/>
          </cell>
          <cell r="P99" t="str">
            <v/>
          </cell>
        </row>
        <row r="100">
          <cell r="B100" t="str">
            <v/>
          </cell>
          <cell r="C100" t="str">
            <v/>
          </cell>
          <cell r="F100" t="str">
            <v/>
          </cell>
          <cell r="H100" t="str">
            <v/>
          </cell>
          <cell r="J100" t="str">
            <v/>
          </cell>
          <cell r="L100" t="str">
            <v/>
          </cell>
          <cell r="N100" t="str">
            <v/>
          </cell>
          <cell r="P100" t="str">
            <v/>
          </cell>
        </row>
        <row r="101">
          <cell r="B101" t="str">
            <v/>
          </cell>
          <cell r="C101" t="str">
            <v/>
          </cell>
          <cell r="F101" t="str">
            <v/>
          </cell>
          <cell r="H101" t="str">
            <v/>
          </cell>
          <cell r="J101" t="str">
            <v/>
          </cell>
          <cell r="L101" t="str">
            <v/>
          </cell>
          <cell r="N101" t="str">
            <v/>
          </cell>
          <cell r="P101" t="str">
            <v/>
          </cell>
        </row>
        <row r="102">
          <cell r="B102" t="str">
            <v/>
          </cell>
          <cell r="C102" t="str">
            <v/>
          </cell>
          <cell r="F102" t="str">
            <v/>
          </cell>
          <cell r="H102" t="str">
            <v/>
          </cell>
          <cell r="J102" t="str">
            <v/>
          </cell>
          <cell r="L102" t="str">
            <v/>
          </cell>
          <cell r="N102" t="str">
            <v/>
          </cell>
          <cell r="P102" t="str">
            <v/>
          </cell>
        </row>
        <row r="103">
          <cell r="B103" t="str">
            <v/>
          </cell>
          <cell r="C103" t="str">
            <v/>
          </cell>
          <cell r="F103" t="str">
            <v/>
          </cell>
          <cell r="H103" t="str">
            <v/>
          </cell>
          <cell r="J103" t="str">
            <v/>
          </cell>
          <cell r="L103" t="str">
            <v/>
          </cell>
          <cell r="N103" t="str">
            <v/>
          </cell>
          <cell r="P103" t="str">
            <v/>
          </cell>
        </row>
        <row r="104">
          <cell r="B104" t="str">
            <v/>
          </cell>
          <cell r="C104" t="str">
            <v/>
          </cell>
          <cell r="F104" t="str">
            <v/>
          </cell>
          <cell r="H104" t="str">
            <v/>
          </cell>
          <cell r="J104" t="str">
            <v/>
          </cell>
          <cell r="L104" t="str">
            <v/>
          </cell>
          <cell r="N104" t="str">
            <v/>
          </cell>
          <cell r="P104" t="str">
            <v/>
          </cell>
        </row>
        <row r="105">
          <cell r="B105" t="str">
            <v/>
          </cell>
          <cell r="C105" t="str">
            <v/>
          </cell>
          <cell r="F105" t="str">
            <v/>
          </cell>
          <cell r="H105" t="str">
            <v/>
          </cell>
          <cell r="J105" t="str">
            <v/>
          </cell>
          <cell r="L105" t="str">
            <v/>
          </cell>
          <cell r="N105" t="str">
            <v/>
          </cell>
          <cell r="P105" t="str">
            <v/>
          </cell>
        </row>
        <row r="106">
          <cell r="B106" t="str">
            <v/>
          </cell>
          <cell r="C106" t="str">
            <v/>
          </cell>
          <cell r="F106" t="str">
            <v/>
          </cell>
          <cell r="H106" t="str">
            <v/>
          </cell>
          <cell r="J106" t="str">
            <v/>
          </cell>
          <cell r="L106" t="str">
            <v/>
          </cell>
          <cell r="N106" t="str">
            <v/>
          </cell>
          <cell r="P106" t="str">
            <v/>
          </cell>
        </row>
        <row r="107">
          <cell r="B107" t="str">
            <v/>
          </cell>
          <cell r="C107" t="str">
            <v/>
          </cell>
          <cell r="F107" t="str">
            <v/>
          </cell>
          <cell r="H107" t="str">
            <v/>
          </cell>
          <cell r="J107" t="str">
            <v/>
          </cell>
          <cell r="L107" t="str">
            <v/>
          </cell>
          <cell r="N107" t="str">
            <v/>
          </cell>
          <cell r="P107" t="str">
            <v/>
          </cell>
        </row>
        <row r="108">
          <cell r="B108" t="str">
            <v/>
          </cell>
          <cell r="C108" t="str">
            <v/>
          </cell>
          <cell r="F108" t="str">
            <v/>
          </cell>
          <cell r="H108" t="str">
            <v/>
          </cell>
          <cell r="J108" t="str">
            <v/>
          </cell>
          <cell r="L108" t="str">
            <v/>
          </cell>
          <cell r="N108" t="str">
            <v/>
          </cell>
          <cell r="P108" t="str">
            <v/>
          </cell>
        </row>
        <row r="109">
          <cell r="B109" t="str">
            <v/>
          </cell>
          <cell r="C109" t="str">
            <v/>
          </cell>
          <cell r="F109" t="str">
            <v/>
          </cell>
          <cell r="H109" t="str">
            <v/>
          </cell>
          <cell r="J109" t="str">
            <v/>
          </cell>
          <cell r="L109" t="str">
            <v/>
          </cell>
          <cell r="N109" t="str">
            <v/>
          </cell>
          <cell r="P109" t="str">
            <v/>
          </cell>
        </row>
        <row r="110">
          <cell r="B110" t="str">
            <v/>
          </cell>
          <cell r="C110" t="str">
            <v/>
          </cell>
          <cell r="F110" t="str">
            <v/>
          </cell>
          <cell r="H110" t="str">
            <v/>
          </cell>
          <cell r="J110" t="str">
            <v/>
          </cell>
          <cell r="L110" t="str">
            <v/>
          </cell>
          <cell r="N110" t="str">
            <v/>
          </cell>
          <cell r="P110" t="str">
            <v/>
          </cell>
        </row>
        <row r="111">
          <cell r="B111" t="str">
            <v/>
          </cell>
          <cell r="C111" t="str">
            <v/>
          </cell>
          <cell r="F111" t="str">
            <v/>
          </cell>
          <cell r="H111" t="str">
            <v/>
          </cell>
          <cell r="J111" t="str">
            <v/>
          </cell>
          <cell r="L111" t="str">
            <v/>
          </cell>
          <cell r="N111" t="str">
            <v/>
          </cell>
          <cell r="P111" t="str">
            <v/>
          </cell>
        </row>
        <row r="112">
          <cell r="B112" t="str">
            <v/>
          </cell>
          <cell r="C112" t="str">
            <v/>
          </cell>
          <cell r="F112" t="str">
            <v/>
          </cell>
          <cell r="H112" t="str">
            <v/>
          </cell>
          <cell r="J112" t="str">
            <v/>
          </cell>
          <cell r="L112" t="str">
            <v/>
          </cell>
          <cell r="N112" t="str">
            <v/>
          </cell>
          <cell r="P112" t="str">
            <v/>
          </cell>
        </row>
        <row r="113">
          <cell r="B113" t="str">
            <v/>
          </cell>
          <cell r="C113" t="str">
            <v/>
          </cell>
          <cell r="F113" t="str">
            <v/>
          </cell>
          <cell r="H113" t="str">
            <v/>
          </cell>
          <cell r="J113" t="str">
            <v/>
          </cell>
          <cell r="L113" t="str">
            <v/>
          </cell>
          <cell r="N113" t="str">
            <v/>
          </cell>
          <cell r="P113" t="str">
            <v/>
          </cell>
        </row>
        <row r="114">
          <cell r="B114" t="str">
            <v/>
          </cell>
          <cell r="C114" t="str">
            <v/>
          </cell>
          <cell r="F114" t="str">
            <v/>
          </cell>
          <cell r="H114" t="str">
            <v/>
          </cell>
          <cell r="J114" t="str">
            <v/>
          </cell>
          <cell r="L114" t="str">
            <v/>
          </cell>
          <cell r="N114" t="str">
            <v/>
          </cell>
          <cell r="P114" t="str">
            <v/>
          </cell>
        </row>
        <row r="115">
          <cell r="B115" t="str">
            <v/>
          </cell>
          <cell r="C115" t="str">
            <v/>
          </cell>
          <cell r="F115" t="str">
            <v/>
          </cell>
          <cell r="H115" t="str">
            <v/>
          </cell>
          <cell r="J115" t="str">
            <v/>
          </cell>
          <cell r="L115" t="str">
            <v/>
          </cell>
          <cell r="N115" t="str">
            <v/>
          </cell>
          <cell r="P115" t="str">
            <v/>
          </cell>
        </row>
        <row r="116">
          <cell r="B116" t="str">
            <v/>
          </cell>
          <cell r="C116" t="str">
            <v/>
          </cell>
          <cell r="F116" t="str">
            <v/>
          </cell>
          <cell r="H116" t="str">
            <v/>
          </cell>
          <cell r="J116" t="str">
            <v/>
          </cell>
          <cell r="L116" t="str">
            <v/>
          </cell>
          <cell r="N116" t="str">
            <v/>
          </cell>
          <cell r="P116" t="str">
            <v/>
          </cell>
        </row>
        <row r="117">
          <cell r="B117" t="str">
            <v/>
          </cell>
          <cell r="C117" t="str">
            <v/>
          </cell>
          <cell r="F117" t="str">
            <v/>
          </cell>
          <cell r="H117" t="str">
            <v/>
          </cell>
          <cell r="J117" t="str">
            <v/>
          </cell>
          <cell r="L117" t="str">
            <v/>
          </cell>
          <cell r="N117" t="str">
            <v/>
          </cell>
          <cell r="P117" t="str">
            <v/>
          </cell>
        </row>
        <row r="118">
          <cell r="B118" t="str">
            <v/>
          </cell>
          <cell r="C118" t="str">
            <v/>
          </cell>
          <cell r="F118" t="str">
            <v/>
          </cell>
          <cell r="H118" t="str">
            <v/>
          </cell>
          <cell r="J118" t="str">
            <v/>
          </cell>
          <cell r="L118" t="str">
            <v/>
          </cell>
          <cell r="N118" t="str">
            <v/>
          </cell>
          <cell r="P118" t="str">
            <v/>
          </cell>
        </row>
        <row r="119">
          <cell r="B119" t="str">
            <v/>
          </cell>
          <cell r="C119" t="str">
            <v/>
          </cell>
          <cell r="F119" t="str">
            <v/>
          </cell>
          <cell r="H119" t="str">
            <v/>
          </cell>
          <cell r="J119" t="str">
            <v/>
          </cell>
          <cell r="L119" t="str">
            <v/>
          </cell>
          <cell r="N119" t="str">
            <v/>
          </cell>
          <cell r="P119" t="str">
            <v/>
          </cell>
        </row>
        <row r="120">
          <cell r="B120" t="str">
            <v/>
          </cell>
          <cell r="C120" t="str">
            <v/>
          </cell>
          <cell r="F120" t="str">
            <v/>
          </cell>
          <cell r="H120" t="str">
            <v/>
          </cell>
          <cell r="J120" t="str">
            <v/>
          </cell>
          <cell r="L120" t="str">
            <v/>
          </cell>
          <cell r="N120" t="str">
            <v/>
          </cell>
          <cell r="P120" t="str">
            <v/>
          </cell>
        </row>
        <row r="121">
          <cell r="B121" t="str">
            <v/>
          </cell>
          <cell r="C121" t="str">
            <v/>
          </cell>
          <cell r="F121" t="str">
            <v/>
          </cell>
          <cell r="H121" t="str">
            <v/>
          </cell>
          <cell r="J121" t="str">
            <v/>
          </cell>
          <cell r="L121" t="str">
            <v/>
          </cell>
          <cell r="N121" t="str">
            <v/>
          </cell>
          <cell r="P121" t="str">
            <v/>
          </cell>
        </row>
        <row r="122">
          <cell r="B122" t="str">
            <v/>
          </cell>
          <cell r="C122" t="str">
            <v/>
          </cell>
          <cell r="F122" t="str">
            <v/>
          </cell>
          <cell r="H122" t="str">
            <v/>
          </cell>
          <cell r="J122" t="str">
            <v/>
          </cell>
          <cell r="L122" t="str">
            <v/>
          </cell>
          <cell r="N122" t="str">
            <v/>
          </cell>
          <cell r="P122" t="str">
            <v/>
          </cell>
        </row>
        <row r="123">
          <cell r="B123" t="str">
            <v/>
          </cell>
          <cell r="C123" t="str">
            <v/>
          </cell>
          <cell r="F123" t="str">
            <v/>
          </cell>
          <cell r="H123" t="str">
            <v/>
          </cell>
          <cell r="J123" t="str">
            <v/>
          </cell>
          <cell r="L123" t="str">
            <v/>
          </cell>
          <cell r="N123" t="str">
            <v/>
          </cell>
          <cell r="P123" t="str">
            <v/>
          </cell>
        </row>
        <row r="124">
          <cell r="B124" t="str">
            <v/>
          </cell>
          <cell r="C124" t="str">
            <v/>
          </cell>
          <cell r="F124" t="str">
            <v/>
          </cell>
          <cell r="H124" t="str">
            <v/>
          </cell>
          <cell r="J124" t="str">
            <v/>
          </cell>
          <cell r="L124" t="str">
            <v/>
          </cell>
          <cell r="N124" t="str">
            <v/>
          </cell>
          <cell r="P124" t="str">
            <v/>
          </cell>
        </row>
        <row r="125">
          <cell r="B125" t="str">
            <v/>
          </cell>
          <cell r="C125" t="str">
            <v/>
          </cell>
          <cell r="F125" t="str">
            <v/>
          </cell>
          <cell r="H125" t="str">
            <v/>
          </cell>
          <cell r="J125" t="str">
            <v/>
          </cell>
          <cell r="L125" t="str">
            <v/>
          </cell>
          <cell r="N125" t="str">
            <v/>
          </cell>
          <cell r="P125" t="str">
            <v/>
          </cell>
        </row>
        <row r="126">
          <cell r="B126" t="str">
            <v/>
          </cell>
          <cell r="C126" t="str">
            <v/>
          </cell>
          <cell r="F126" t="str">
            <v/>
          </cell>
          <cell r="H126" t="str">
            <v/>
          </cell>
          <cell r="J126" t="str">
            <v/>
          </cell>
          <cell r="L126" t="str">
            <v/>
          </cell>
          <cell r="N126" t="str">
            <v/>
          </cell>
          <cell r="P126" t="str">
            <v/>
          </cell>
        </row>
        <row r="127">
          <cell r="B127" t="str">
            <v/>
          </cell>
          <cell r="C127" t="str">
            <v/>
          </cell>
          <cell r="F127" t="str">
            <v/>
          </cell>
          <cell r="H127" t="str">
            <v/>
          </cell>
          <cell r="J127" t="str">
            <v/>
          </cell>
          <cell r="L127" t="str">
            <v/>
          </cell>
          <cell r="N127" t="str">
            <v/>
          </cell>
          <cell r="P127" t="str">
            <v/>
          </cell>
        </row>
        <row r="128">
          <cell r="B128" t="str">
            <v/>
          </cell>
          <cell r="C128" t="str">
            <v/>
          </cell>
          <cell r="F128" t="str">
            <v/>
          </cell>
          <cell r="H128" t="str">
            <v/>
          </cell>
          <cell r="J128" t="str">
            <v/>
          </cell>
          <cell r="L128" t="str">
            <v/>
          </cell>
          <cell r="N128" t="str">
            <v/>
          </cell>
          <cell r="P128" t="str">
            <v/>
          </cell>
        </row>
        <row r="129">
          <cell r="B129" t="str">
            <v/>
          </cell>
          <cell r="C129" t="str">
            <v/>
          </cell>
          <cell r="F129" t="str">
            <v/>
          </cell>
          <cell r="H129" t="str">
            <v/>
          </cell>
          <cell r="J129" t="str">
            <v/>
          </cell>
          <cell r="L129" t="str">
            <v/>
          </cell>
          <cell r="N129" t="str">
            <v/>
          </cell>
          <cell r="P129" t="str">
            <v/>
          </cell>
        </row>
        <row r="130">
          <cell r="B130" t="str">
            <v/>
          </cell>
          <cell r="C130" t="str">
            <v/>
          </cell>
          <cell r="F130" t="str">
            <v/>
          </cell>
          <cell r="H130" t="str">
            <v/>
          </cell>
          <cell r="J130" t="str">
            <v/>
          </cell>
          <cell r="L130" t="str">
            <v/>
          </cell>
          <cell r="N130" t="str">
            <v/>
          </cell>
          <cell r="P130" t="str">
            <v/>
          </cell>
        </row>
        <row r="131">
          <cell r="B131" t="str">
            <v/>
          </cell>
          <cell r="C131" t="str">
            <v/>
          </cell>
          <cell r="F131" t="str">
            <v/>
          </cell>
          <cell r="H131" t="str">
            <v/>
          </cell>
          <cell r="J131" t="str">
            <v/>
          </cell>
          <cell r="L131" t="str">
            <v/>
          </cell>
          <cell r="N131" t="str">
            <v/>
          </cell>
          <cell r="P131" t="str">
            <v/>
          </cell>
        </row>
        <row r="132">
          <cell r="B132" t="str">
            <v/>
          </cell>
          <cell r="C132" t="str">
            <v/>
          </cell>
          <cell r="F132" t="str">
            <v/>
          </cell>
          <cell r="H132" t="str">
            <v/>
          </cell>
          <cell r="J132" t="str">
            <v/>
          </cell>
          <cell r="L132" t="str">
            <v/>
          </cell>
          <cell r="N132" t="str">
            <v/>
          </cell>
          <cell r="P132" t="str">
            <v/>
          </cell>
        </row>
        <row r="133">
          <cell r="B133" t="str">
            <v/>
          </cell>
          <cell r="C133" t="str">
            <v/>
          </cell>
          <cell r="F133" t="str">
            <v/>
          </cell>
          <cell r="H133" t="str">
            <v/>
          </cell>
          <cell r="J133" t="str">
            <v/>
          </cell>
          <cell r="L133" t="str">
            <v/>
          </cell>
          <cell r="N133" t="str">
            <v/>
          </cell>
          <cell r="P133" t="str">
            <v/>
          </cell>
        </row>
        <row r="134">
          <cell r="B134" t="str">
            <v/>
          </cell>
          <cell r="C134" t="str">
            <v/>
          </cell>
          <cell r="F134" t="str">
            <v/>
          </cell>
          <cell r="H134" t="str">
            <v/>
          </cell>
          <cell r="J134" t="str">
            <v/>
          </cell>
          <cell r="L134" t="str">
            <v/>
          </cell>
          <cell r="N134" t="str">
            <v/>
          </cell>
          <cell r="P134" t="str">
            <v/>
          </cell>
        </row>
        <row r="135">
          <cell r="B135" t="str">
            <v/>
          </cell>
          <cell r="C135" t="str">
            <v/>
          </cell>
          <cell r="F135" t="str">
            <v/>
          </cell>
          <cell r="H135" t="str">
            <v/>
          </cell>
          <cell r="J135" t="str">
            <v/>
          </cell>
          <cell r="L135" t="str">
            <v/>
          </cell>
          <cell r="N135" t="str">
            <v/>
          </cell>
          <cell r="P135" t="str">
            <v/>
          </cell>
        </row>
        <row r="136">
          <cell r="B136" t="str">
            <v/>
          </cell>
          <cell r="C136" t="str">
            <v/>
          </cell>
          <cell r="F136" t="str">
            <v/>
          </cell>
          <cell r="H136" t="str">
            <v/>
          </cell>
          <cell r="J136" t="str">
            <v/>
          </cell>
          <cell r="L136" t="str">
            <v/>
          </cell>
          <cell r="N136" t="str">
            <v/>
          </cell>
          <cell r="P136" t="str">
            <v/>
          </cell>
        </row>
        <row r="137">
          <cell r="B137" t="str">
            <v/>
          </cell>
          <cell r="C137" t="str">
            <v/>
          </cell>
          <cell r="F137" t="str">
            <v/>
          </cell>
          <cell r="H137" t="str">
            <v/>
          </cell>
          <cell r="J137" t="str">
            <v/>
          </cell>
          <cell r="L137" t="str">
            <v/>
          </cell>
          <cell r="N137" t="str">
            <v/>
          </cell>
          <cell r="P137" t="str">
            <v/>
          </cell>
        </row>
        <row r="138">
          <cell r="B138" t="str">
            <v/>
          </cell>
          <cell r="C138" t="str">
            <v/>
          </cell>
          <cell r="F138" t="str">
            <v/>
          </cell>
          <cell r="H138" t="str">
            <v/>
          </cell>
          <cell r="J138" t="str">
            <v/>
          </cell>
          <cell r="L138" t="str">
            <v/>
          </cell>
          <cell r="N138" t="str">
            <v/>
          </cell>
          <cell r="P138" t="str">
            <v/>
          </cell>
        </row>
        <row r="139">
          <cell r="B139" t="str">
            <v/>
          </cell>
          <cell r="C139" t="str">
            <v/>
          </cell>
          <cell r="F139" t="str">
            <v/>
          </cell>
          <cell r="H139" t="str">
            <v/>
          </cell>
          <cell r="J139" t="str">
            <v/>
          </cell>
          <cell r="L139" t="str">
            <v/>
          </cell>
          <cell r="N139" t="str">
            <v/>
          </cell>
          <cell r="P139" t="str">
            <v/>
          </cell>
        </row>
        <row r="140">
          <cell r="B140" t="str">
            <v/>
          </cell>
          <cell r="C140" t="str">
            <v/>
          </cell>
          <cell r="F140" t="str">
            <v/>
          </cell>
          <cell r="H140" t="str">
            <v/>
          </cell>
          <cell r="J140" t="str">
            <v/>
          </cell>
          <cell r="L140" t="str">
            <v/>
          </cell>
          <cell r="N140" t="str">
            <v/>
          </cell>
          <cell r="P140" t="str">
            <v/>
          </cell>
        </row>
        <row r="141">
          <cell r="B141" t="str">
            <v/>
          </cell>
          <cell r="C141" t="str">
            <v/>
          </cell>
          <cell r="F141" t="str">
            <v/>
          </cell>
          <cell r="H141" t="str">
            <v/>
          </cell>
          <cell r="J141" t="str">
            <v/>
          </cell>
          <cell r="L141" t="str">
            <v/>
          </cell>
          <cell r="N141" t="str">
            <v/>
          </cell>
          <cell r="P141" t="str">
            <v/>
          </cell>
        </row>
        <row r="142">
          <cell r="B142" t="str">
            <v/>
          </cell>
          <cell r="C142" t="str">
            <v/>
          </cell>
          <cell r="F142" t="str">
            <v/>
          </cell>
          <cell r="H142" t="str">
            <v/>
          </cell>
          <cell r="J142" t="str">
            <v/>
          </cell>
          <cell r="L142" t="str">
            <v/>
          </cell>
          <cell r="N142" t="str">
            <v/>
          </cell>
          <cell r="P142" t="str">
            <v/>
          </cell>
        </row>
        <row r="143">
          <cell r="B143" t="str">
            <v/>
          </cell>
          <cell r="C143" t="str">
            <v/>
          </cell>
          <cell r="F143" t="str">
            <v/>
          </cell>
          <cell r="H143" t="str">
            <v/>
          </cell>
          <cell r="J143" t="str">
            <v/>
          </cell>
          <cell r="L143" t="str">
            <v/>
          </cell>
          <cell r="N143" t="str">
            <v/>
          </cell>
          <cell r="P143" t="str">
            <v/>
          </cell>
        </row>
      </sheetData>
      <sheetData sheetId="12" refreshError="1"/>
      <sheetData sheetId="13" refreshError="1">
        <row r="6">
          <cell r="P6">
            <v>14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K BK"/>
      <sheetName val="Matrik"/>
      <sheetName val="INPUT DATA"/>
      <sheetName val="SKP"/>
      <sheetName val="PENGUKURAN"/>
      <sheetName val="PENILAIAN SKP"/>
      <sheetName val="ANJAB"/>
      <sheetName val="ABK"/>
    </sheetNames>
    <sheetDataSet>
      <sheetData sheetId="0">
        <row r="7">
          <cell r="G7" t="str">
            <v>2a</v>
          </cell>
          <cell r="H7" t="str">
            <v>Melaksanakan penyusunan program Layanan Bimbingan dan Konseling</v>
          </cell>
          <cell r="I7">
            <v>0.83</v>
          </cell>
        </row>
        <row r="8">
          <cell r="G8" t="str">
            <v>2b</v>
          </cell>
          <cell r="H8" t="str">
            <v>Melaksanakan penyusunan program Layanan Bimbingan dan Konseling</v>
          </cell>
          <cell r="I8">
            <v>0.83</v>
          </cell>
        </row>
        <row r="9">
          <cell r="G9" t="str">
            <v>2c</v>
          </cell>
          <cell r="H9" t="str">
            <v>Melaksanakan penyusunan program Layanan Bimbingan dan Konseling</v>
          </cell>
          <cell r="I9">
            <v>0.83</v>
          </cell>
        </row>
        <row r="10">
          <cell r="G10" t="str">
            <v>2d</v>
          </cell>
          <cell r="H10" t="str">
            <v>Melaksanakan penyusunan program Layanan Bimbingan dan Konseling</v>
          </cell>
          <cell r="I10">
            <v>0.83</v>
          </cell>
        </row>
        <row r="11">
          <cell r="G11" t="str">
            <v>3a</v>
          </cell>
          <cell r="H11" t="str">
            <v>Melaksanakan penyusunan program Layanan Bimbingan dan Konseling</v>
          </cell>
          <cell r="I11">
            <v>2.08</v>
          </cell>
        </row>
        <row r="12">
          <cell r="G12" t="str">
            <v>3b</v>
          </cell>
          <cell r="H12" t="str">
            <v>Melaksanakan penyusunan program Layanan Bimbingan dan Konseling</v>
          </cell>
          <cell r="I12">
            <v>2.08</v>
          </cell>
        </row>
        <row r="13">
          <cell r="G13" t="str">
            <v>3c</v>
          </cell>
          <cell r="H13" t="str">
            <v>Melaksanakan penyusunan program Layanan Bimbingan dan Konseling</v>
          </cell>
          <cell r="I13">
            <v>4.16</v>
          </cell>
        </row>
        <row r="14">
          <cell r="G14" t="str">
            <v>3d</v>
          </cell>
          <cell r="H14" t="str">
            <v>Melaksanakan penyusunan program Layanan Bimbingan dan Konseling</v>
          </cell>
          <cell r="I14">
            <v>4.16</v>
          </cell>
        </row>
        <row r="15">
          <cell r="G15" t="str">
            <v>4a</v>
          </cell>
          <cell r="H15" t="str">
            <v>Melaksanakan penyusunan program Layanan Bimbingan dan Konseling</v>
          </cell>
          <cell r="I15">
            <v>4.16</v>
          </cell>
        </row>
        <row r="16">
          <cell r="G16" t="str">
            <v>4b</v>
          </cell>
          <cell r="H16" t="str">
            <v>Melaksanakan penyusunan program Layanan Bimbingan dan Konseling</v>
          </cell>
          <cell r="I16">
            <v>4.16</v>
          </cell>
        </row>
        <row r="17">
          <cell r="G17" t="str">
            <v>4c</v>
          </cell>
          <cell r="H17" t="str">
            <v>Melaksanakan penyusunan program Layanan Bimbingan dan Konseling</v>
          </cell>
          <cell r="I17">
            <v>4.16</v>
          </cell>
        </row>
        <row r="18">
          <cell r="G18" t="str">
            <v>4d</v>
          </cell>
          <cell r="H18" t="str">
            <v>Melaksanakan penyusunan program Layanan Bimbingan dan Konseling</v>
          </cell>
          <cell r="I18">
            <v>4.16</v>
          </cell>
        </row>
        <row r="19">
          <cell r="G19" t="str">
            <v>2a</v>
          </cell>
          <cell r="H19" t="str">
            <v>Menyajikan Program Layanan Bimbingan dan Konseling</v>
          </cell>
          <cell r="I19">
            <v>1.24</v>
          </cell>
        </row>
        <row r="20">
          <cell r="G20" t="str">
            <v>2b</v>
          </cell>
          <cell r="H20" t="str">
            <v>Menyajikan Program Layanan Bimbingan dan Konseling</v>
          </cell>
          <cell r="I20">
            <v>1.24</v>
          </cell>
        </row>
        <row r="21">
          <cell r="G21" t="str">
            <v>2c</v>
          </cell>
          <cell r="H21" t="str">
            <v>Menyajikan Program Layanan Bimbingan dan Konseling</v>
          </cell>
          <cell r="I21">
            <v>1.24</v>
          </cell>
        </row>
        <row r="22">
          <cell r="G22" t="str">
            <v>2d</v>
          </cell>
          <cell r="H22" t="str">
            <v>Menyajikan Program Layanan Bimbingan dan Konseling</v>
          </cell>
          <cell r="I22">
            <v>1.24</v>
          </cell>
        </row>
        <row r="23">
          <cell r="G23" t="str">
            <v>3a</v>
          </cell>
          <cell r="H23" t="str">
            <v>Menyajikan Program Layanan Bimbingan dan Konseling</v>
          </cell>
          <cell r="I23">
            <v>3.12</v>
          </cell>
        </row>
        <row r="24">
          <cell r="G24" t="str">
            <v>3b</v>
          </cell>
          <cell r="H24" t="str">
            <v>Menyajikan Program Layanan Bimbingan dan Konseling</v>
          </cell>
          <cell r="I24">
            <v>3.12</v>
          </cell>
        </row>
        <row r="25">
          <cell r="G25" t="str">
            <v>3c</v>
          </cell>
          <cell r="H25" t="str">
            <v>Menyajikan Program Layanan Bimbingan dan Konseling</v>
          </cell>
          <cell r="I25">
            <v>6.24</v>
          </cell>
        </row>
        <row r="26">
          <cell r="G26" t="str">
            <v>3d</v>
          </cell>
          <cell r="H26" t="str">
            <v>Menyajikan Program Layanan Bimbingan dan Konseling</v>
          </cell>
          <cell r="I26">
            <v>6.24</v>
          </cell>
        </row>
        <row r="27">
          <cell r="G27" t="str">
            <v>4a</v>
          </cell>
          <cell r="H27" t="str">
            <v>Menyajikan Program Layanan Bimbingan dan Konseling</v>
          </cell>
          <cell r="I27">
            <v>6.24</v>
          </cell>
        </row>
        <row r="28">
          <cell r="G28" t="str">
            <v>4b</v>
          </cell>
          <cell r="H28" t="str">
            <v>Menyajikan Program Layanan Bimbingan dan Konseling</v>
          </cell>
          <cell r="I28">
            <v>6.24</v>
          </cell>
        </row>
        <row r="29">
          <cell r="G29" t="str">
            <v>4c</v>
          </cell>
          <cell r="H29" t="str">
            <v>Menyajikan Program Layanan Bimbingan dan Konseling</v>
          </cell>
          <cell r="I29">
            <v>6.24</v>
          </cell>
        </row>
        <row r="30">
          <cell r="G30" t="str">
            <v>4d</v>
          </cell>
          <cell r="H30" t="str">
            <v>Menyajikan Program Layanan Bimbingan dan Konseling</v>
          </cell>
          <cell r="I30">
            <v>6.24</v>
          </cell>
        </row>
        <row r="31">
          <cell r="G31" t="str">
            <v>2a</v>
          </cell>
          <cell r="H31" t="str">
            <v>Melaksanakan Evaluasi Layanan Bimbingan dan Konseling</v>
          </cell>
          <cell r="I31">
            <v>0.42</v>
          </cell>
        </row>
        <row r="32">
          <cell r="G32" t="str">
            <v>2b</v>
          </cell>
          <cell r="H32" t="str">
            <v>Melaksanakan Evaluasi Layanan Bimbingan dan Konseling</v>
          </cell>
          <cell r="I32">
            <v>0.42</v>
          </cell>
        </row>
        <row r="33">
          <cell r="G33" t="str">
            <v>2c</v>
          </cell>
          <cell r="H33" t="str">
            <v>Melaksanakan Evaluasi Layanan Bimbingan dan Konseling</v>
          </cell>
          <cell r="I33">
            <v>0.42</v>
          </cell>
        </row>
        <row r="34">
          <cell r="G34" t="str">
            <v>2d</v>
          </cell>
          <cell r="H34" t="str">
            <v>Melaksanakan Evaluasi Layanan Bimbingan dan Konseling</v>
          </cell>
          <cell r="I34">
            <v>0.42</v>
          </cell>
        </row>
        <row r="35">
          <cell r="G35" t="str">
            <v>3a</v>
          </cell>
          <cell r="H35" t="str">
            <v>Melaksanakan Evaluasi Layanan Bimbingan dan Konseling</v>
          </cell>
          <cell r="I35">
            <v>1.04</v>
          </cell>
        </row>
        <row r="36">
          <cell r="G36" t="str">
            <v>3b</v>
          </cell>
          <cell r="H36" t="str">
            <v>Melaksanakan Evaluasi Layanan Bimbingan dan Konseling</v>
          </cell>
          <cell r="I36">
            <v>1.04</v>
          </cell>
        </row>
        <row r="37">
          <cell r="G37" t="str">
            <v>3c</v>
          </cell>
          <cell r="H37" t="str">
            <v>Melaksanakan Evaluasi Layanan Bimbingan dan Konseling</v>
          </cell>
          <cell r="I37">
            <v>2.08</v>
          </cell>
        </row>
        <row r="38">
          <cell r="G38" t="str">
            <v>3d</v>
          </cell>
          <cell r="H38" t="str">
            <v>Melaksanakan Evaluasi Layanan Bimbingan dan Konseling</v>
          </cell>
          <cell r="I38">
            <v>2.08</v>
          </cell>
        </row>
        <row r="39">
          <cell r="G39" t="str">
            <v>4a</v>
          </cell>
          <cell r="H39" t="str">
            <v>Melaksanakan Evaluasi Layanan Bimbingan dan Konseling</v>
          </cell>
          <cell r="I39">
            <v>2.08</v>
          </cell>
        </row>
        <row r="40">
          <cell r="G40" t="str">
            <v>4b</v>
          </cell>
          <cell r="H40" t="str">
            <v>Melaksanakan Evaluasi Layanan Bimbingan dan Konseling</v>
          </cell>
          <cell r="I40">
            <v>2.08</v>
          </cell>
        </row>
        <row r="41">
          <cell r="G41" t="str">
            <v>4c</v>
          </cell>
          <cell r="H41" t="str">
            <v>Melaksanakan Evaluasi Layanan Bimbingan dan Konseling</v>
          </cell>
          <cell r="I41">
            <v>2.08</v>
          </cell>
        </row>
        <row r="42">
          <cell r="G42" t="str">
            <v>4d</v>
          </cell>
          <cell r="H42" t="str">
            <v>Melaksanakan Evaluasi Layanan Bimbingan dan Konseling</v>
          </cell>
          <cell r="I42">
            <v>2.08</v>
          </cell>
        </row>
        <row r="43">
          <cell r="G43" t="str">
            <v>2a</v>
          </cell>
          <cell r="H43" t="str">
            <v>Melaksanakan Analisis Hasil Layanan Bimbingan dan Konseling</v>
          </cell>
          <cell r="I43">
            <v>0.27</v>
          </cell>
        </row>
        <row r="44">
          <cell r="G44" t="str">
            <v>2b</v>
          </cell>
          <cell r="H44" t="str">
            <v>Melaksanakan Analisis Hasil Layanan Bimbingan dan Konseling</v>
          </cell>
          <cell r="I44">
            <v>0.27</v>
          </cell>
        </row>
        <row r="45">
          <cell r="G45" t="str">
            <v>2c</v>
          </cell>
          <cell r="H45" t="str">
            <v>Melaksanakan Analisis Hasil Layanan Bimbingan dan Konseling</v>
          </cell>
          <cell r="I45">
            <v>0.27</v>
          </cell>
        </row>
        <row r="46">
          <cell r="G46" t="str">
            <v>2d</v>
          </cell>
          <cell r="H46" t="str">
            <v>Melaksanakan Analisis Hasil Layanan Bimbingan dan Konseling</v>
          </cell>
          <cell r="I46">
            <v>0.27</v>
          </cell>
        </row>
        <row r="47">
          <cell r="G47" t="str">
            <v>3a</v>
          </cell>
          <cell r="H47" t="str">
            <v>Melaksanakan Analisis Hasil Layanan Bimbingan dan Konseling</v>
          </cell>
          <cell r="I47">
            <v>0.64</v>
          </cell>
        </row>
        <row r="48">
          <cell r="G48" t="str">
            <v>3b</v>
          </cell>
          <cell r="H48" t="str">
            <v>Melaksanakan Analisis Hasil Layanan Bimbingan dan Konseling</v>
          </cell>
          <cell r="I48">
            <v>0.64</v>
          </cell>
        </row>
        <row r="49">
          <cell r="G49" t="str">
            <v>3c</v>
          </cell>
          <cell r="H49" t="str">
            <v>Melaksanakan Analisis Hasil Layanan Bimbingan dan Konseling</v>
          </cell>
          <cell r="I49">
            <v>1.38</v>
          </cell>
        </row>
        <row r="50">
          <cell r="G50" t="str">
            <v>3d</v>
          </cell>
          <cell r="H50" t="str">
            <v>Melaksanakan Analisis Hasil Layanan Bimbingan dan Konseling</v>
          </cell>
          <cell r="I50">
            <v>1.38</v>
          </cell>
        </row>
        <row r="51">
          <cell r="G51" t="str">
            <v>4a</v>
          </cell>
          <cell r="H51" t="str">
            <v>Melaksanakan Analisis Hasil Layanan Bimbingan dan Konseling</v>
          </cell>
          <cell r="I51">
            <v>1.38</v>
          </cell>
        </row>
        <row r="52">
          <cell r="G52" t="str">
            <v>4b</v>
          </cell>
          <cell r="H52" t="str">
            <v>Melaksanakan Analisis Hasil Layanan Bimbingan dan Konseling</v>
          </cell>
          <cell r="I52">
            <v>1.38</v>
          </cell>
        </row>
        <row r="53">
          <cell r="G53" t="str">
            <v>4c</v>
          </cell>
          <cell r="H53" t="str">
            <v>Melaksanakan Analisis Hasil Layanan Bimbingan dan Konseling</v>
          </cell>
          <cell r="I53">
            <v>1.38</v>
          </cell>
        </row>
        <row r="54">
          <cell r="G54" t="str">
            <v>4d</v>
          </cell>
          <cell r="H54" t="str">
            <v>Melaksanakan Analisis Hasil Layanan Bimbingan dan Konseling</v>
          </cell>
          <cell r="I54">
            <v>1.38</v>
          </cell>
        </row>
        <row r="55">
          <cell r="G55" t="str">
            <v>2a</v>
          </cell>
          <cell r="H55" t="str">
            <v>Melaksanakan Program Tindak Lanjut Layanan Bimbingan dan Konseling</v>
          </cell>
          <cell r="I55">
            <v>0.27</v>
          </cell>
        </row>
        <row r="56">
          <cell r="G56" t="str">
            <v>2b</v>
          </cell>
          <cell r="H56" t="str">
            <v>Melaksanakan Program Tindak Lanjut Layanan Bimbingan dan Konseling</v>
          </cell>
          <cell r="I56">
            <v>0.27</v>
          </cell>
        </row>
        <row r="57">
          <cell r="G57" t="str">
            <v>2c</v>
          </cell>
          <cell r="H57" t="str">
            <v>Melaksanakan Program Tindak Lanjut Layanan Bimbingan dan Konseling</v>
          </cell>
          <cell r="I57">
            <v>0.27</v>
          </cell>
        </row>
        <row r="58">
          <cell r="G58" t="str">
            <v>2d</v>
          </cell>
          <cell r="H58" t="str">
            <v>Melaksanakan Program Tindak Lanjut Layanan Bimbingan dan Konseling</v>
          </cell>
          <cell r="I58">
            <v>0.27</v>
          </cell>
        </row>
        <row r="59">
          <cell r="G59" t="str">
            <v>3a</v>
          </cell>
          <cell r="H59" t="str">
            <v>Melaksanakan Program Tindak Lanjut Layanan Bimbingan dan Konseling</v>
          </cell>
          <cell r="I59">
            <v>0.64</v>
          </cell>
        </row>
        <row r="60">
          <cell r="G60" t="str">
            <v>3b</v>
          </cell>
          <cell r="H60" t="str">
            <v>Melaksanakan Program Tindak Lanjut Layanan Bimbingan dan Konseling</v>
          </cell>
          <cell r="I60">
            <v>0.64</v>
          </cell>
        </row>
        <row r="61">
          <cell r="G61" t="str">
            <v>3c</v>
          </cell>
          <cell r="H61" t="str">
            <v>Melaksanakan Program Tindak Lanjut Layanan Bimbingan dan Konseling</v>
          </cell>
          <cell r="I61">
            <v>1.38</v>
          </cell>
        </row>
        <row r="62">
          <cell r="G62" t="str">
            <v>3d</v>
          </cell>
          <cell r="H62" t="str">
            <v>Melaksanakan Program Tindak Lanjut Layanan Bimbingan dan Konseling</v>
          </cell>
          <cell r="I62">
            <v>1.38</v>
          </cell>
        </row>
        <row r="63">
          <cell r="G63" t="str">
            <v>4a</v>
          </cell>
          <cell r="H63" t="str">
            <v>Melaksanakan Program Tindak Lanjut Layanan Bimbingan dan Konseling</v>
          </cell>
          <cell r="I63">
            <v>1.38</v>
          </cell>
        </row>
        <row r="64">
          <cell r="G64" t="str">
            <v>4b</v>
          </cell>
          <cell r="H64" t="str">
            <v>Melaksanakan Program Tindak Lanjut Layanan Bimbingan dan Konseling</v>
          </cell>
          <cell r="I64">
            <v>1.38</v>
          </cell>
        </row>
        <row r="65">
          <cell r="G65" t="str">
            <v>4c</v>
          </cell>
          <cell r="H65" t="str">
            <v>Melaksanakan Program Tindak Lanjut Layanan Bimbingan dan Konseling</v>
          </cell>
          <cell r="I65">
            <v>1.38</v>
          </cell>
        </row>
        <row r="66">
          <cell r="G66" t="str">
            <v>4d</v>
          </cell>
          <cell r="H66" t="str">
            <v>Melaksanakan Program Tindak Lanjut Layanan Bimbingan dan Konseling</v>
          </cell>
          <cell r="I66">
            <v>1.38</v>
          </cell>
        </row>
        <row r="79">
          <cell r="G79" t="str">
            <v>2a</v>
          </cell>
          <cell r="H79" t="str">
            <v>Membimbing Siswa dalam kegiatan ekstrakurikuler</v>
          </cell>
          <cell r="I79">
            <v>0.22</v>
          </cell>
        </row>
        <row r="80">
          <cell r="G80" t="str">
            <v>2b</v>
          </cell>
          <cell r="H80" t="str">
            <v>Membimbing Siswa dalam kegiatan ekstrakurikuler</v>
          </cell>
          <cell r="I80">
            <v>0.22</v>
          </cell>
        </row>
        <row r="81">
          <cell r="G81" t="str">
            <v>2c</v>
          </cell>
          <cell r="H81" t="str">
            <v>Membimbing Siswa dalam kegiatan ekstrakurikuler</v>
          </cell>
          <cell r="I81">
            <v>0.22</v>
          </cell>
        </row>
        <row r="82">
          <cell r="G82" t="str">
            <v>2d</v>
          </cell>
          <cell r="H82" t="str">
            <v>Membimbing Siswa dalam kegiatan ekstrakurikuler</v>
          </cell>
          <cell r="I82">
            <v>0.22</v>
          </cell>
        </row>
        <row r="83">
          <cell r="G83" t="str">
            <v>3a</v>
          </cell>
          <cell r="H83" t="str">
            <v>Membimbing Siswa dalam kegiatan ekstrakurikuler</v>
          </cell>
          <cell r="I83">
            <v>0.56999999999999995</v>
          </cell>
        </row>
        <row r="84">
          <cell r="G84" t="str">
            <v>3b</v>
          </cell>
          <cell r="H84" t="str">
            <v>Membimbing Siswa dalam kegiatan ekstrakurikuler</v>
          </cell>
          <cell r="I84">
            <v>0.56999999999999995</v>
          </cell>
        </row>
        <row r="85">
          <cell r="G85" t="str">
            <v>3c</v>
          </cell>
          <cell r="H85" t="str">
            <v>Membimbing Siswa dalam kegiatan ekstrakurikuler</v>
          </cell>
          <cell r="I85">
            <v>1.1399999999999999</v>
          </cell>
        </row>
        <row r="86">
          <cell r="G86" t="str">
            <v>3d</v>
          </cell>
          <cell r="H86" t="str">
            <v>Membimbing Siswa dalam kegiatan ekstrakurikuler</v>
          </cell>
          <cell r="I86">
            <v>1.1399999999999999</v>
          </cell>
        </row>
        <row r="87">
          <cell r="G87" t="str">
            <v>4a</v>
          </cell>
          <cell r="H87" t="str">
            <v>Membimbing Siswa dalam kegiatan ekstrakurikuler</v>
          </cell>
          <cell r="I87">
            <v>1.1399999999999999</v>
          </cell>
        </row>
        <row r="88">
          <cell r="G88" t="str">
            <v>4b</v>
          </cell>
          <cell r="H88" t="str">
            <v>Membimbing Siswa dalam kegiatan ekstrakurikuler</v>
          </cell>
          <cell r="I88">
            <v>1.1399999999999999</v>
          </cell>
        </row>
        <row r="89">
          <cell r="G89" t="str">
            <v>4c</v>
          </cell>
          <cell r="H89" t="str">
            <v>Membimbing Siswa dalam kegiatan ekstrakurikuler</v>
          </cell>
          <cell r="I89">
            <v>1.1399999999999999</v>
          </cell>
        </row>
        <row r="90">
          <cell r="G90" t="str">
            <v>4d</v>
          </cell>
          <cell r="H90" t="str">
            <v>Membimbing Siswa dalam kegiatan ekstrakurikuler</v>
          </cell>
          <cell r="I90">
            <v>1.1399999999999999</v>
          </cell>
        </row>
        <row r="91">
          <cell r="G91" t="str">
            <v>2a</v>
          </cell>
          <cell r="H91" t="str">
            <v>Membimbing guru dalam proses belajar mengajar/praktek</v>
          </cell>
          <cell r="I91" t="str">
            <v>-</v>
          </cell>
        </row>
        <row r="92">
          <cell r="G92" t="str">
            <v>2b</v>
          </cell>
          <cell r="H92" t="str">
            <v>Membimbing guru dalam proses belajar mengajar/praktek</v>
          </cell>
          <cell r="I92" t="str">
            <v>-</v>
          </cell>
        </row>
        <row r="93">
          <cell r="G93" t="str">
            <v>2c</v>
          </cell>
          <cell r="H93" t="str">
            <v>Membimbing guru dalam proses belajar mengajar/praktek</v>
          </cell>
          <cell r="I93" t="str">
            <v>-</v>
          </cell>
        </row>
        <row r="94">
          <cell r="G94" t="str">
            <v>2d</v>
          </cell>
          <cell r="H94" t="str">
            <v>Membimbing guru dalam proses belajar mengajar/praktek</v>
          </cell>
          <cell r="I94" t="str">
            <v>-</v>
          </cell>
        </row>
        <row r="95">
          <cell r="G95" t="str">
            <v>3a</v>
          </cell>
          <cell r="H95" t="str">
            <v>Membimbing guru dalam proses belajar mengajar/praktek</v>
          </cell>
          <cell r="I95" t="str">
            <v>-</v>
          </cell>
        </row>
        <row r="96">
          <cell r="G96" t="str">
            <v>3b</v>
          </cell>
          <cell r="H96" t="str">
            <v>Membimbing guru dalam proses belajar mengajar/praktek</v>
          </cell>
          <cell r="I96" t="str">
            <v>-</v>
          </cell>
        </row>
        <row r="97">
          <cell r="G97" t="str">
            <v>3c</v>
          </cell>
          <cell r="H97" t="str">
            <v>Membimbing guru dalam proses belajar mengajar/praktek</v>
          </cell>
          <cell r="I97">
            <v>0.42499999999999999</v>
          </cell>
        </row>
        <row r="98">
          <cell r="G98" t="str">
            <v>3d</v>
          </cell>
          <cell r="H98" t="str">
            <v>Membimbing guru dalam proses belajar mengajar/praktek</v>
          </cell>
          <cell r="I98">
            <v>0.42499999999999999</v>
          </cell>
        </row>
        <row r="99">
          <cell r="G99" t="str">
            <v>4a</v>
          </cell>
          <cell r="H99" t="str">
            <v>Membimbing guru dalam proses belajar mengajar/praktek</v>
          </cell>
          <cell r="I99">
            <v>0.85</v>
          </cell>
        </row>
        <row r="100">
          <cell r="G100" t="str">
            <v>4b</v>
          </cell>
          <cell r="H100" t="str">
            <v>Membimbing guru dalam proses belajar mengajar/praktek</v>
          </cell>
          <cell r="I100">
            <v>0.85</v>
          </cell>
        </row>
        <row r="101">
          <cell r="G101" t="str">
            <v>4c</v>
          </cell>
          <cell r="H101" t="str">
            <v>Membimbing guru dalam proses belajar mengajar/praktek</v>
          </cell>
          <cell r="I101">
            <v>0.85</v>
          </cell>
        </row>
        <row r="102">
          <cell r="G102" t="str">
            <v>4d</v>
          </cell>
          <cell r="H102" t="str">
            <v>Membimbing guru dalam proses belajar mengajar/praktek</v>
          </cell>
          <cell r="I102">
            <v>0.85</v>
          </cell>
        </row>
        <row r="119">
          <cell r="G119" t="str">
            <v>2a</v>
          </cell>
          <cell r="H119" t="str">
            <v>Melaksanakan penyusunan program pengajaran</v>
          </cell>
          <cell r="I119">
            <v>0.83</v>
          </cell>
        </row>
        <row r="120">
          <cell r="G120" t="str">
            <v>2b</v>
          </cell>
          <cell r="H120" t="str">
            <v>Melaksanakan penyusunan program pengajaran</v>
          </cell>
          <cell r="I120">
            <v>0.83</v>
          </cell>
        </row>
        <row r="121">
          <cell r="G121" t="str">
            <v>2c</v>
          </cell>
          <cell r="H121" t="str">
            <v>Melaksanakan penyusunan program pengajaran</v>
          </cell>
          <cell r="I121">
            <v>0.83</v>
          </cell>
        </row>
        <row r="122">
          <cell r="G122" t="str">
            <v>2d</v>
          </cell>
          <cell r="H122" t="str">
            <v>Melaksanakan penyusunan program pengajaran</v>
          </cell>
          <cell r="I122">
            <v>0.83</v>
          </cell>
        </row>
        <row r="123">
          <cell r="G123" t="str">
            <v>3a</v>
          </cell>
          <cell r="H123" t="str">
            <v>Melaksanakan penyusunan program pengajaran</v>
          </cell>
          <cell r="I123">
            <v>2.08</v>
          </cell>
        </row>
        <row r="124">
          <cell r="G124" t="str">
            <v>3b</v>
          </cell>
          <cell r="H124" t="str">
            <v>Melaksanakan penyusunan program pengajaran</v>
          </cell>
          <cell r="I124">
            <v>2.08</v>
          </cell>
        </row>
        <row r="125">
          <cell r="G125" t="str">
            <v>3c</v>
          </cell>
          <cell r="H125" t="str">
            <v>Melaksanakan penyusunan program pengajaran</v>
          </cell>
          <cell r="I125">
            <v>4.16</v>
          </cell>
        </row>
        <row r="126">
          <cell r="G126" t="str">
            <v>3d</v>
          </cell>
          <cell r="H126" t="str">
            <v>Melaksanakan penyusunan program pengajaran</v>
          </cell>
          <cell r="I126">
            <v>4.16</v>
          </cell>
        </row>
        <row r="127">
          <cell r="G127" t="str">
            <v>4a</v>
          </cell>
          <cell r="H127" t="str">
            <v>Melaksanakan penyusunan program pengajaran</v>
          </cell>
          <cell r="I127">
            <v>4.16</v>
          </cell>
        </row>
        <row r="128">
          <cell r="G128" t="str">
            <v>4b</v>
          </cell>
          <cell r="H128" t="str">
            <v>Melaksanakan penyusunan program pengajaran</v>
          </cell>
          <cell r="I128">
            <v>4.16</v>
          </cell>
        </row>
        <row r="129">
          <cell r="G129" t="str">
            <v>4c</v>
          </cell>
          <cell r="H129" t="str">
            <v>Melaksanakan penyusunan program pengajaran</v>
          </cell>
          <cell r="I129">
            <v>4.16</v>
          </cell>
        </row>
        <row r="130">
          <cell r="G130" t="str">
            <v>4d</v>
          </cell>
          <cell r="H130" t="str">
            <v>Melaksanakan penyusunan program pengajaran</v>
          </cell>
          <cell r="I130">
            <v>4.16</v>
          </cell>
        </row>
        <row r="131">
          <cell r="G131" t="str">
            <v>2a</v>
          </cell>
          <cell r="H131" t="str">
            <v>Menyajikan Program Pengajaran/Praktek</v>
          </cell>
          <cell r="I131">
            <v>1.24</v>
          </cell>
        </row>
        <row r="132">
          <cell r="G132" t="str">
            <v>2b</v>
          </cell>
          <cell r="H132" t="str">
            <v>Menyajikan Program Pengajaran/Praktek</v>
          </cell>
          <cell r="I132">
            <v>1.24</v>
          </cell>
        </row>
        <row r="133">
          <cell r="G133" t="str">
            <v>2c</v>
          </cell>
          <cell r="H133" t="str">
            <v>Menyajikan Program Pengajaran/Praktek</v>
          </cell>
          <cell r="I133">
            <v>1.24</v>
          </cell>
        </row>
        <row r="134">
          <cell r="G134" t="str">
            <v>2d</v>
          </cell>
          <cell r="H134" t="str">
            <v>Menyajikan Program Pengajaran/Praktek</v>
          </cell>
          <cell r="I134">
            <v>1.24</v>
          </cell>
        </row>
        <row r="135">
          <cell r="G135" t="str">
            <v>3a</v>
          </cell>
          <cell r="H135" t="str">
            <v>Menyajikan Program Pengajaran/Praktek</v>
          </cell>
          <cell r="I135">
            <v>3.12</v>
          </cell>
        </row>
        <row r="136">
          <cell r="G136" t="str">
            <v>3b</v>
          </cell>
          <cell r="H136" t="str">
            <v>Menyajikan Program Pengajaran/Praktek</v>
          </cell>
          <cell r="I136">
            <v>3.12</v>
          </cell>
        </row>
        <row r="137">
          <cell r="G137" t="str">
            <v>3c</v>
          </cell>
          <cell r="H137" t="str">
            <v>Menyajikan Program Pengajaran/Praktek</v>
          </cell>
          <cell r="I137">
            <v>6.24</v>
          </cell>
        </row>
        <row r="138">
          <cell r="G138" t="str">
            <v>3d</v>
          </cell>
          <cell r="H138" t="str">
            <v>Menyajikan Program Pengajaran/Praktek</v>
          </cell>
          <cell r="I138">
            <v>6.24</v>
          </cell>
        </row>
        <row r="139">
          <cell r="G139" t="str">
            <v>4a</v>
          </cell>
          <cell r="H139" t="str">
            <v>Menyajikan Program Pengajaran/Praktek</v>
          </cell>
          <cell r="I139">
            <v>6.24</v>
          </cell>
        </row>
        <row r="140">
          <cell r="G140" t="str">
            <v>4b</v>
          </cell>
          <cell r="H140" t="str">
            <v>Menyajikan Program Pengajaran/Praktek</v>
          </cell>
          <cell r="I140">
            <v>6.24</v>
          </cell>
        </row>
        <row r="141">
          <cell r="G141" t="str">
            <v>4c</v>
          </cell>
          <cell r="H141" t="str">
            <v>Menyajikan Program Pengajaran/Praktek</v>
          </cell>
          <cell r="I141">
            <v>6.24</v>
          </cell>
        </row>
        <row r="142">
          <cell r="G142" t="str">
            <v>4d</v>
          </cell>
          <cell r="H142" t="str">
            <v>Menyajikan Program Pengajaran/Praktek</v>
          </cell>
          <cell r="I142">
            <v>6.24</v>
          </cell>
        </row>
        <row r="143">
          <cell r="G143" t="str">
            <v>2a</v>
          </cell>
          <cell r="H143" t="str">
            <v>Melaksanakan Evaluasi Belajar/Praktek</v>
          </cell>
          <cell r="I143">
            <v>0.42</v>
          </cell>
        </row>
        <row r="144">
          <cell r="G144" t="str">
            <v>2b</v>
          </cell>
          <cell r="H144" t="str">
            <v>Melaksanakan Evaluasi Belajar/Praktek</v>
          </cell>
          <cell r="I144">
            <v>0.42</v>
          </cell>
        </row>
        <row r="145">
          <cell r="G145" t="str">
            <v>2c</v>
          </cell>
          <cell r="H145" t="str">
            <v>Melaksanakan Evaluasi Belajar/Praktek</v>
          </cell>
          <cell r="I145">
            <v>0.42</v>
          </cell>
        </row>
        <row r="146">
          <cell r="G146" t="str">
            <v>2d</v>
          </cell>
          <cell r="H146" t="str">
            <v>Melaksanakan Evaluasi Belajar/Praktek</v>
          </cell>
          <cell r="I146">
            <v>0.42</v>
          </cell>
        </row>
        <row r="147">
          <cell r="G147" t="str">
            <v>3a</v>
          </cell>
          <cell r="H147" t="str">
            <v>Melaksanakan Evaluasi Belajar/Praktek</v>
          </cell>
          <cell r="I147">
            <v>1.04</v>
          </cell>
        </row>
        <row r="148">
          <cell r="G148" t="str">
            <v>3b</v>
          </cell>
          <cell r="H148" t="str">
            <v>Melaksanakan Evaluasi Belajar/Praktek</v>
          </cell>
          <cell r="I148">
            <v>1.04</v>
          </cell>
        </row>
        <row r="149">
          <cell r="G149" t="str">
            <v>3c</v>
          </cell>
          <cell r="H149" t="str">
            <v>Melaksanakan Evaluasi Belajar/Praktek</v>
          </cell>
          <cell r="I149">
            <v>2.08</v>
          </cell>
        </row>
        <row r="150">
          <cell r="G150" t="str">
            <v>3d</v>
          </cell>
          <cell r="H150" t="str">
            <v>Melaksanakan Evaluasi Belajar/Praktek</v>
          </cell>
          <cell r="I150">
            <v>2.08</v>
          </cell>
        </row>
        <row r="151">
          <cell r="G151" t="str">
            <v>4a</v>
          </cell>
          <cell r="H151" t="str">
            <v>Melaksanakan Evaluasi Belajar/Praktek</v>
          </cell>
          <cell r="I151">
            <v>2.08</v>
          </cell>
        </row>
        <row r="152">
          <cell r="G152" t="str">
            <v>4b</v>
          </cell>
          <cell r="H152" t="str">
            <v>Melaksanakan Evaluasi Belajar/Praktek</v>
          </cell>
          <cell r="I152">
            <v>2.08</v>
          </cell>
        </row>
        <row r="153">
          <cell r="G153" t="str">
            <v>4c</v>
          </cell>
          <cell r="H153" t="str">
            <v>Melaksanakan Evaluasi Belajar/Praktek</v>
          </cell>
          <cell r="I153">
            <v>2.08</v>
          </cell>
        </row>
        <row r="154">
          <cell r="G154" t="str">
            <v>4d</v>
          </cell>
          <cell r="H154" t="str">
            <v>Melaksanakan Evaluasi Belajar/Praktek</v>
          </cell>
          <cell r="I154">
            <v>2.08</v>
          </cell>
        </row>
        <row r="155">
          <cell r="G155" t="str">
            <v>2a</v>
          </cell>
          <cell r="H155" t="str">
            <v>Melaksanakan Analisis Hasil Belajar/Praktek</v>
          </cell>
          <cell r="I155">
            <v>0.27</v>
          </cell>
        </row>
        <row r="156">
          <cell r="G156" t="str">
            <v>2b</v>
          </cell>
          <cell r="H156" t="str">
            <v>Melaksanakan Analisis Hasil Belajar/Praktek</v>
          </cell>
          <cell r="I156">
            <v>0.27</v>
          </cell>
        </row>
        <row r="157">
          <cell r="G157" t="str">
            <v>2c</v>
          </cell>
          <cell r="H157" t="str">
            <v>Melaksanakan Analisis Hasil Belajar/Praktek</v>
          </cell>
          <cell r="I157">
            <v>0.27</v>
          </cell>
        </row>
        <row r="158">
          <cell r="G158" t="str">
            <v>2d</v>
          </cell>
          <cell r="H158" t="str">
            <v>Melaksanakan Analisis Hasil Belajar/Praktek</v>
          </cell>
          <cell r="I158">
            <v>0.27</v>
          </cell>
        </row>
        <row r="159">
          <cell r="G159" t="str">
            <v>3a</v>
          </cell>
          <cell r="H159" t="str">
            <v>Melaksanakan Analisis Hasil Belajar/Praktek</v>
          </cell>
          <cell r="I159">
            <v>0.64</v>
          </cell>
        </row>
        <row r="160">
          <cell r="G160" t="str">
            <v>3b</v>
          </cell>
          <cell r="H160" t="str">
            <v>Melaksanakan Analisis Hasil Belajar/Praktek</v>
          </cell>
          <cell r="I160">
            <v>0.64</v>
          </cell>
        </row>
        <row r="161">
          <cell r="G161" t="str">
            <v>3c</v>
          </cell>
          <cell r="H161" t="str">
            <v>Melaksanakan Analisis Hasil Belajar/Praktek</v>
          </cell>
          <cell r="I161">
            <v>1.38</v>
          </cell>
        </row>
        <row r="162">
          <cell r="G162" t="str">
            <v>3d</v>
          </cell>
          <cell r="H162" t="str">
            <v>Melaksanakan Analisis Hasil Belajar/Praktek</v>
          </cell>
          <cell r="I162">
            <v>1.38</v>
          </cell>
        </row>
        <row r="163">
          <cell r="G163" t="str">
            <v>4a</v>
          </cell>
          <cell r="H163" t="str">
            <v>Melaksanakan Analisis Hasil Belajar/Praktek</v>
          </cell>
          <cell r="I163">
            <v>1.38</v>
          </cell>
        </row>
        <row r="164">
          <cell r="G164" t="str">
            <v>4b</v>
          </cell>
          <cell r="H164" t="str">
            <v>Melaksanakan Analisis Hasil Belajar/Praktek</v>
          </cell>
          <cell r="I164">
            <v>1.38</v>
          </cell>
        </row>
        <row r="165">
          <cell r="G165" t="str">
            <v>4c</v>
          </cell>
          <cell r="H165" t="str">
            <v>Melaksanakan Analisis Hasil Belajar/Praktek</v>
          </cell>
          <cell r="I165">
            <v>1.38</v>
          </cell>
        </row>
        <row r="166">
          <cell r="G166" t="str">
            <v>4d</v>
          </cell>
          <cell r="H166" t="str">
            <v>Melaksanakan Analisis Hasil Belajar/Praktek</v>
          </cell>
          <cell r="I166">
            <v>1.38</v>
          </cell>
        </row>
        <row r="167">
          <cell r="G167" t="str">
            <v>2a</v>
          </cell>
          <cell r="H167" t="str">
            <v>Melaksanakan Program Perbaikan dan Pengayaan</v>
          </cell>
          <cell r="I167">
            <v>0.27</v>
          </cell>
        </row>
        <row r="168">
          <cell r="G168" t="str">
            <v>2b</v>
          </cell>
          <cell r="H168" t="str">
            <v>Melaksanakan Program Perbaikan dan Pengayaan</v>
          </cell>
          <cell r="I168">
            <v>0.27</v>
          </cell>
        </row>
        <row r="169">
          <cell r="G169" t="str">
            <v>2c</v>
          </cell>
          <cell r="H169" t="str">
            <v>Melaksanakan Program Perbaikan dan Pengayaan</v>
          </cell>
          <cell r="I169">
            <v>0.27</v>
          </cell>
        </row>
        <row r="170">
          <cell r="G170" t="str">
            <v>2d</v>
          </cell>
          <cell r="H170" t="str">
            <v>Melaksanakan Program Perbaikan dan Pengayaan</v>
          </cell>
          <cell r="I170">
            <v>0.27</v>
          </cell>
        </row>
        <row r="171">
          <cell r="G171" t="str">
            <v>3a</v>
          </cell>
          <cell r="H171" t="str">
            <v>Melaksanakan Program Perbaikan dan Pengayaan</v>
          </cell>
          <cell r="I171">
            <v>0.64</v>
          </cell>
        </row>
        <row r="172">
          <cell r="G172" t="str">
            <v>3b</v>
          </cell>
          <cell r="H172" t="str">
            <v>Melaksanakan Program Perbaikan dan Pengayaan</v>
          </cell>
          <cell r="I172">
            <v>0.64</v>
          </cell>
        </row>
        <row r="173">
          <cell r="G173" t="str">
            <v>3c</v>
          </cell>
          <cell r="H173" t="str">
            <v>Melaksanakan Program Perbaikan dan Pengayaan</v>
          </cell>
          <cell r="I173">
            <v>1.38</v>
          </cell>
        </row>
        <row r="174">
          <cell r="G174" t="str">
            <v>3d</v>
          </cell>
          <cell r="H174" t="str">
            <v>Melaksanakan Program Perbaikan dan Pengayaan</v>
          </cell>
          <cell r="I174">
            <v>1.38</v>
          </cell>
        </row>
        <row r="175">
          <cell r="G175" t="str">
            <v>4a</v>
          </cell>
          <cell r="H175" t="str">
            <v>Melaksanakan Program Perbaikan dan Pengayaan</v>
          </cell>
          <cell r="I175">
            <v>1.38</v>
          </cell>
        </row>
        <row r="176">
          <cell r="G176" t="str">
            <v>4b</v>
          </cell>
          <cell r="H176" t="str">
            <v>Melaksanakan Program Perbaikan dan Pengayaan</v>
          </cell>
          <cell r="I176">
            <v>1.38</v>
          </cell>
        </row>
        <row r="177">
          <cell r="G177" t="str">
            <v>4c</v>
          </cell>
          <cell r="H177" t="str">
            <v>Melaksanakan Program Perbaikan dan Pengayaan</v>
          </cell>
          <cell r="I177">
            <v>1.38</v>
          </cell>
        </row>
        <row r="178">
          <cell r="G178" t="str">
            <v>4d</v>
          </cell>
          <cell r="H178" t="str">
            <v>Melaksanakan Program Perbaikan dan Pengayaan</v>
          </cell>
          <cell r="I178">
            <v>1.38</v>
          </cell>
        </row>
        <row r="179">
          <cell r="G179" t="str">
            <v>2a</v>
          </cell>
          <cell r="H179" t="str">
            <v>Melaksanakan BP kalau yang menjadi tanggung jawabnya (khusus) guru kelas</v>
          </cell>
          <cell r="I179">
            <v>0.22</v>
          </cell>
        </row>
        <row r="180">
          <cell r="G180" t="str">
            <v>2b</v>
          </cell>
          <cell r="H180" t="str">
            <v>Melaksanakan BP kalau yang menjadi tanggung jawabnya (khusus) guru kelas</v>
          </cell>
          <cell r="I180">
            <v>0.22</v>
          </cell>
        </row>
        <row r="181">
          <cell r="G181" t="str">
            <v>2c</v>
          </cell>
          <cell r="H181" t="str">
            <v>Melaksanakan BP kalau yang menjadi tanggung jawabnya (khusus) guru kelas</v>
          </cell>
          <cell r="I181">
            <v>0.22</v>
          </cell>
        </row>
        <row r="182">
          <cell r="G182" t="str">
            <v>2d</v>
          </cell>
          <cell r="H182" t="str">
            <v>Melaksanakan BP kalau yang menjadi tanggung jawabnya (khusus) guru kelas</v>
          </cell>
          <cell r="I182">
            <v>0.22</v>
          </cell>
        </row>
        <row r="183">
          <cell r="G183" t="str">
            <v>3a</v>
          </cell>
          <cell r="H183" t="str">
            <v>Melaksanakan BP kalau yang menjadi tanggung jawabnya (khusus) guru kelas</v>
          </cell>
          <cell r="I183">
            <v>0.56999999999999995</v>
          </cell>
        </row>
        <row r="184">
          <cell r="G184" t="str">
            <v>3b</v>
          </cell>
          <cell r="H184" t="str">
            <v>Melaksanakan BP kalau yang menjadi tanggung jawabnya (khusus) guru kelas</v>
          </cell>
          <cell r="I184">
            <v>0.56999999999999995</v>
          </cell>
        </row>
        <row r="185">
          <cell r="G185" t="str">
            <v>3c</v>
          </cell>
          <cell r="H185" t="str">
            <v>Melaksanakan BP kalau yang menjadi tanggung jawabnya (khusus) guru kelas</v>
          </cell>
          <cell r="I185">
            <v>1.1399999999999999</v>
          </cell>
        </row>
        <row r="186">
          <cell r="G186" t="str">
            <v>3d</v>
          </cell>
          <cell r="H186" t="str">
            <v>Melaksanakan BP kalau yang menjadi tanggung jawabnya (khusus) guru kelas</v>
          </cell>
          <cell r="I186">
            <v>1.1399999999999999</v>
          </cell>
        </row>
        <row r="187">
          <cell r="G187" t="str">
            <v>4a</v>
          </cell>
          <cell r="H187" t="str">
            <v>Melaksanakan BP kalau yang menjadi tanggung jawabnya (khusus) guru kelas</v>
          </cell>
          <cell r="I187">
            <v>1.1399999999999999</v>
          </cell>
        </row>
        <row r="188">
          <cell r="G188" t="str">
            <v>4b</v>
          </cell>
          <cell r="H188" t="str">
            <v>Melaksanakan BP kalau yang menjadi tanggung jawabnya (khusus) guru kelas</v>
          </cell>
          <cell r="I188">
            <v>1.1399999999999999</v>
          </cell>
        </row>
        <row r="189">
          <cell r="G189" t="str">
            <v>4c</v>
          </cell>
          <cell r="H189" t="str">
            <v>Melaksanakan BP kalau yang menjadi tanggung jawabnya (khusus) guru kelas</v>
          </cell>
          <cell r="I189">
            <v>1.1399999999999999</v>
          </cell>
        </row>
        <row r="190">
          <cell r="G190" t="str">
            <v>4d</v>
          </cell>
          <cell r="H190" t="str">
            <v>Melaksanakan BP kalau yang menjadi tanggung jawabnya (khusus) guru kelas</v>
          </cell>
          <cell r="I190">
            <v>1.1399999999999999</v>
          </cell>
        </row>
        <row r="191">
          <cell r="G191" t="str">
            <v>2a</v>
          </cell>
          <cell r="H191" t="str">
            <v>Membimbing Siswa dalam kegiatan ekstrakurikuler</v>
          </cell>
          <cell r="I191">
            <v>0.22</v>
          </cell>
        </row>
        <row r="192">
          <cell r="G192" t="str">
            <v>2b</v>
          </cell>
          <cell r="H192" t="str">
            <v>Membimbing Siswa dalam kegiatan ekstrakurikuler</v>
          </cell>
          <cell r="I192">
            <v>0.22</v>
          </cell>
        </row>
        <row r="193">
          <cell r="G193" t="str">
            <v>2c</v>
          </cell>
          <cell r="H193" t="str">
            <v>Membimbing Siswa dalam kegiatan ekstrakurikuler</v>
          </cell>
          <cell r="I193">
            <v>0.22</v>
          </cell>
        </row>
        <row r="194">
          <cell r="G194" t="str">
            <v>2d</v>
          </cell>
          <cell r="H194" t="str">
            <v>Membimbing Siswa dalam kegiatan ekstrakurikuler</v>
          </cell>
          <cell r="I194">
            <v>0.22</v>
          </cell>
        </row>
        <row r="195">
          <cell r="G195" t="str">
            <v>3a</v>
          </cell>
          <cell r="H195" t="str">
            <v>Membimbing Siswa dalam kegiatan ekstrakurikuler</v>
          </cell>
          <cell r="I195">
            <v>0.56999999999999995</v>
          </cell>
        </row>
        <row r="196">
          <cell r="G196" t="str">
            <v>3b</v>
          </cell>
          <cell r="H196" t="str">
            <v>Membimbing Siswa dalam kegiatan ekstrakurikuler</v>
          </cell>
          <cell r="I196">
            <v>0.56999999999999995</v>
          </cell>
        </row>
        <row r="197">
          <cell r="G197" t="str">
            <v>3c</v>
          </cell>
          <cell r="H197" t="str">
            <v>Membimbing Siswa dalam kegiatan ekstrakurikuler</v>
          </cell>
          <cell r="I197">
            <v>1.1399999999999999</v>
          </cell>
        </row>
        <row r="198">
          <cell r="G198" t="str">
            <v>3d</v>
          </cell>
          <cell r="H198" t="str">
            <v>Membimbing Siswa dalam kegiatan ekstrakurikuler</v>
          </cell>
          <cell r="I198">
            <v>1.1399999999999999</v>
          </cell>
        </row>
        <row r="199">
          <cell r="G199" t="str">
            <v>4a</v>
          </cell>
          <cell r="H199" t="str">
            <v>Membimbing Siswa dalam kegiatan ekstrakurikuler</v>
          </cell>
          <cell r="I199">
            <v>1.1399999999999999</v>
          </cell>
        </row>
        <row r="200">
          <cell r="G200" t="str">
            <v>4b</v>
          </cell>
          <cell r="H200" t="str">
            <v>Membimbing Siswa dalam kegiatan ekstrakurikuler</v>
          </cell>
          <cell r="I200">
            <v>1.1399999999999999</v>
          </cell>
        </row>
        <row r="201">
          <cell r="G201" t="str">
            <v>4c</v>
          </cell>
          <cell r="H201" t="str">
            <v>Membimbing Siswa dalam kegiatan ekstrakurikuler</v>
          </cell>
          <cell r="I201">
            <v>1.1399999999999999</v>
          </cell>
        </row>
        <row r="202">
          <cell r="G202" t="str">
            <v>4d</v>
          </cell>
          <cell r="H202" t="str">
            <v>Membimbing Siswa dalam kegiatan ekstrakurikuler</v>
          </cell>
          <cell r="I202">
            <v>1.1399999999999999</v>
          </cell>
        </row>
        <row r="203">
          <cell r="G203" t="str">
            <v>2a</v>
          </cell>
          <cell r="H203" t="str">
            <v>Membimbing guru dalam proses belajar mengajar/praktek</v>
          </cell>
          <cell r="I203" t="str">
            <v>-</v>
          </cell>
        </row>
        <row r="204">
          <cell r="G204" t="str">
            <v>2b</v>
          </cell>
          <cell r="H204" t="str">
            <v>Membimbing guru dalam proses belajar mengajar/praktek</v>
          </cell>
          <cell r="I204" t="str">
            <v>-</v>
          </cell>
        </row>
        <row r="205">
          <cell r="G205" t="str">
            <v>2c</v>
          </cell>
          <cell r="H205" t="str">
            <v>Membimbing guru dalam proses belajar mengajar/praktek</v>
          </cell>
          <cell r="I205" t="str">
            <v>-</v>
          </cell>
        </row>
        <row r="206">
          <cell r="G206" t="str">
            <v>2d</v>
          </cell>
          <cell r="H206" t="str">
            <v>Membimbing guru dalam proses belajar mengajar/praktek</v>
          </cell>
          <cell r="I206" t="str">
            <v>-</v>
          </cell>
        </row>
        <row r="207">
          <cell r="G207" t="str">
            <v>3a</v>
          </cell>
          <cell r="H207" t="str">
            <v>Membimbing guru dalam proses belajar mengajar/praktek</v>
          </cell>
          <cell r="I207" t="str">
            <v>-</v>
          </cell>
        </row>
        <row r="208">
          <cell r="G208" t="str">
            <v>3b</v>
          </cell>
          <cell r="H208" t="str">
            <v>Membimbing guru dalam proses belajar mengajar/praktek</v>
          </cell>
          <cell r="I208" t="str">
            <v>-</v>
          </cell>
        </row>
        <row r="209">
          <cell r="G209" t="str">
            <v>3c</v>
          </cell>
          <cell r="H209" t="str">
            <v>Membimbing guru dalam proses belajar mengajar/praktek</v>
          </cell>
          <cell r="I209">
            <v>0.42499999999999999</v>
          </cell>
        </row>
        <row r="210">
          <cell r="G210" t="str">
            <v>3d</v>
          </cell>
          <cell r="H210" t="str">
            <v>Membimbing guru dalam proses belajar mengajar/praktek</v>
          </cell>
          <cell r="I210">
            <v>0.42499999999999999</v>
          </cell>
        </row>
        <row r="211">
          <cell r="G211" t="str">
            <v>4a</v>
          </cell>
          <cell r="H211" t="str">
            <v>Membimbing guru dalam proses belajar mengajar/praktek</v>
          </cell>
          <cell r="I211">
            <v>0.85</v>
          </cell>
        </row>
        <row r="212">
          <cell r="G212" t="str">
            <v>4b</v>
          </cell>
          <cell r="H212" t="str">
            <v>Membimbing guru dalam proses belajar mengajar/praktek</v>
          </cell>
          <cell r="I212">
            <v>0.85</v>
          </cell>
        </row>
        <row r="213">
          <cell r="G213" t="str">
            <v>4c</v>
          </cell>
          <cell r="H213" t="str">
            <v>Membimbing guru dalam proses belajar mengajar/praktek</v>
          </cell>
          <cell r="I213">
            <v>0.85</v>
          </cell>
        </row>
        <row r="214">
          <cell r="G214" t="str">
            <v>4d</v>
          </cell>
          <cell r="H214" t="str">
            <v>Membimbing guru dalam proses belajar mengajar/praktek</v>
          </cell>
          <cell r="I214">
            <v>0.85</v>
          </cell>
        </row>
        <row r="228">
          <cell r="G228" t="str">
            <v>GURU</v>
          </cell>
        </row>
        <row r="229">
          <cell r="G229" t="str">
            <v>KA</v>
          </cell>
          <cell r="H229" t="str">
            <v>Melaksanakan tugas tertentu sebagai Kepala Madrasah</v>
          </cell>
          <cell r="I229">
            <v>4</v>
          </cell>
        </row>
        <row r="230">
          <cell r="G230" t="str">
            <v>KALAB</v>
          </cell>
          <cell r="H230" t="str">
            <v>Melaksanakan tugas tertentu sebagai Kepala Laboratorium</v>
          </cell>
          <cell r="I230">
            <v>0.5</v>
          </cell>
        </row>
        <row r="231">
          <cell r="G231" t="str">
            <v>KAPUS</v>
          </cell>
          <cell r="H231" t="str">
            <v>Melaksanakan tugas tertentu sebagai Kepala Perpustakaan</v>
          </cell>
          <cell r="I231">
            <v>0.5</v>
          </cell>
        </row>
        <row r="232">
          <cell r="G232" t="str">
            <v>WAKA</v>
          </cell>
          <cell r="H232" t="str">
            <v>Melaksanakan tugas tertentu sebagai Wakil Kepala Madrasah</v>
          </cell>
          <cell r="I232">
            <v>2</v>
          </cell>
        </row>
        <row r="233">
          <cell r="G233" t="str">
            <v>WK</v>
          </cell>
          <cell r="H233" t="str">
            <v>Melaksanakan tugas tertentu sebagai Wali Kelas</v>
          </cell>
          <cell r="I233">
            <v>0.5</v>
          </cell>
        </row>
        <row r="235">
          <cell r="F235" t="str">
            <v>GBK</v>
          </cell>
          <cell r="G235" t="str">
            <v>Guru Bimbingan Konseling</v>
          </cell>
        </row>
        <row r="236">
          <cell r="F236" t="str">
            <v>GK</v>
          </cell>
          <cell r="G236" t="str">
            <v>Guru Kelas</v>
          </cell>
        </row>
        <row r="237">
          <cell r="F237" t="str">
            <v>GMP</v>
          </cell>
          <cell r="G237" t="str">
            <v>Guru Mata Pelajaran</v>
          </cell>
        </row>
        <row r="260">
          <cell r="G260" t="str">
            <v>Pangkat Guru</v>
          </cell>
        </row>
        <row r="261">
          <cell r="G261" t="str">
            <v>2a</v>
          </cell>
          <cell r="H261" t="str">
            <v>Guru Pertama</v>
          </cell>
        </row>
        <row r="262">
          <cell r="G262" t="str">
            <v>2b</v>
          </cell>
          <cell r="H262" t="str">
            <v>Guru Pertama</v>
          </cell>
        </row>
        <row r="263">
          <cell r="G263" t="str">
            <v>2c</v>
          </cell>
          <cell r="H263" t="str">
            <v>Guru Pertama</v>
          </cell>
        </row>
        <row r="264">
          <cell r="G264" t="str">
            <v>2d</v>
          </cell>
          <cell r="H264" t="str">
            <v>Guru Pertama</v>
          </cell>
        </row>
        <row r="265">
          <cell r="G265" t="str">
            <v>3a</v>
          </cell>
          <cell r="H265" t="str">
            <v>Guru Pertama</v>
          </cell>
        </row>
        <row r="266">
          <cell r="G266" t="str">
            <v>3b</v>
          </cell>
          <cell r="H266" t="str">
            <v>Guru Pertama</v>
          </cell>
        </row>
        <row r="267">
          <cell r="G267" t="str">
            <v>3c</v>
          </cell>
          <cell r="H267" t="str">
            <v>Guru Muda</v>
          </cell>
        </row>
        <row r="268">
          <cell r="G268" t="str">
            <v>3d</v>
          </cell>
          <cell r="H268" t="str">
            <v>Guru Muda</v>
          </cell>
        </row>
        <row r="269">
          <cell r="G269" t="str">
            <v>4a</v>
          </cell>
          <cell r="H269" t="str">
            <v>Guru Madya</v>
          </cell>
        </row>
        <row r="270">
          <cell r="G270" t="str">
            <v>4b</v>
          </cell>
          <cell r="H270" t="str">
            <v>Guru Madya</v>
          </cell>
        </row>
        <row r="271">
          <cell r="G271" t="str">
            <v>4c</v>
          </cell>
          <cell r="H271" t="str">
            <v>Guru Madya</v>
          </cell>
        </row>
        <row r="272">
          <cell r="G272" t="str">
            <v>4d</v>
          </cell>
          <cell r="H272" t="str">
            <v>Guru Utama</v>
          </cell>
        </row>
        <row r="273">
          <cell r="G273" t="str">
            <v>4e</v>
          </cell>
          <cell r="H273" t="str">
            <v>Guru Utama</v>
          </cell>
        </row>
      </sheetData>
      <sheetData sheetId="1"/>
      <sheetData sheetId="2">
        <row r="11">
          <cell r="G11" t="str">
            <v>Dra. Hj. Mansyiah</v>
          </cell>
        </row>
      </sheetData>
      <sheetData sheetId="3"/>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K BK"/>
      <sheetName val="Matrik"/>
      <sheetName val="INPUT DATA"/>
      <sheetName val="SKP"/>
      <sheetName val="PENGUKURAN"/>
      <sheetName val="PENILAIAN SKP"/>
      <sheetName val="ANJAB"/>
      <sheetName val="ABK"/>
    </sheetNames>
    <sheetDataSet>
      <sheetData sheetId="0">
        <row r="7">
          <cell r="G7" t="str">
            <v>2a</v>
          </cell>
          <cell r="H7" t="str">
            <v>Melaksanakan penyusunan program Layanan Bimbingan dan Konseling</v>
          </cell>
          <cell r="I7">
            <v>0.83</v>
          </cell>
        </row>
        <row r="8">
          <cell r="G8" t="str">
            <v>2b</v>
          </cell>
          <cell r="H8" t="str">
            <v>Melaksanakan penyusunan program Layanan Bimbingan dan Konseling</v>
          </cell>
          <cell r="I8">
            <v>0.83</v>
          </cell>
        </row>
        <row r="9">
          <cell r="G9" t="str">
            <v>2c</v>
          </cell>
          <cell r="H9" t="str">
            <v>Melaksanakan penyusunan program Layanan Bimbingan dan Konseling</v>
          </cell>
          <cell r="I9">
            <v>0.83</v>
          </cell>
        </row>
        <row r="10">
          <cell r="G10" t="str">
            <v>2d</v>
          </cell>
          <cell r="H10" t="str">
            <v>Melaksanakan penyusunan program Layanan Bimbingan dan Konseling</v>
          </cell>
          <cell r="I10">
            <v>0.83</v>
          </cell>
        </row>
        <row r="11">
          <cell r="G11" t="str">
            <v>3a</v>
          </cell>
          <cell r="H11" t="str">
            <v>Melaksanakan penyusunan program Layanan Bimbingan dan Konseling</v>
          </cell>
          <cell r="I11">
            <v>2.08</v>
          </cell>
        </row>
        <row r="12">
          <cell r="G12" t="str">
            <v>3b</v>
          </cell>
          <cell r="H12" t="str">
            <v>Melaksanakan penyusunan program Layanan Bimbingan dan Konseling</v>
          </cell>
          <cell r="I12">
            <v>2.08</v>
          </cell>
        </row>
        <row r="13">
          <cell r="G13" t="str">
            <v>3c</v>
          </cell>
          <cell r="H13" t="str">
            <v>Melaksanakan penyusunan program Layanan Bimbingan dan Konseling</v>
          </cell>
          <cell r="I13">
            <v>4.16</v>
          </cell>
        </row>
        <row r="14">
          <cell r="G14" t="str">
            <v>3d</v>
          </cell>
          <cell r="H14" t="str">
            <v>Melaksanakan penyusunan program Layanan Bimbingan dan Konseling</v>
          </cell>
          <cell r="I14">
            <v>4.16</v>
          </cell>
        </row>
        <row r="15">
          <cell r="G15" t="str">
            <v>4a</v>
          </cell>
          <cell r="H15" t="str">
            <v>Melaksanakan penyusunan program Layanan Bimbingan dan Konseling</v>
          </cell>
          <cell r="I15">
            <v>4.16</v>
          </cell>
        </row>
        <row r="16">
          <cell r="G16" t="str">
            <v>4b</v>
          </cell>
          <cell r="H16" t="str">
            <v>Melaksanakan penyusunan program Layanan Bimbingan dan Konseling</v>
          </cell>
          <cell r="I16">
            <v>4.16</v>
          </cell>
        </row>
        <row r="17">
          <cell r="G17" t="str">
            <v>4c</v>
          </cell>
          <cell r="H17" t="str">
            <v>Melaksanakan penyusunan program Layanan Bimbingan dan Konseling</v>
          </cell>
          <cell r="I17">
            <v>4.16</v>
          </cell>
        </row>
        <row r="18">
          <cell r="G18" t="str">
            <v>4d</v>
          </cell>
          <cell r="H18" t="str">
            <v>Melaksanakan penyusunan program Layanan Bimbingan dan Konseling</v>
          </cell>
          <cell r="I18">
            <v>4.16</v>
          </cell>
        </row>
        <row r="19">
          <cell r="G19" t="str">
            <v>2a</v>
          </cell>
          <cell r="H19" t="str">
            <v>Menyajikan Program Layanan Bimbingan dan Konseling</v>
          </cell>
          <cell r="I19">
            <v>1.24</v>
          </cell>
        </row>
        <row r="20">
          <cell r="G20" t="str">
            <v>2b</v>
          </cell>
          <cell r="H20" t="str">
            <v>Menyajikan Program Layanan Bimbingan dan Konseling</v>
          </cell>
          <cell r="I20">
            <v>1.24</v>
          </cell>
        </row>
        <row r="21">
          <cell r="G21" t="str">
            <v>2c</v>
          </cell>
          <cell r="H21" t="str">
            <v>Menyajikan Program Layanan Bimbingan dan Konseling</v>
          </cell>
          <cell r="I21">
            <v>1.24</v>
          </cell>
        </row>
        <row r="22">
          <cell r="G22" t="str">
            <v>2d</v>
          </cell>
          <cell r="H22" t="str">
            <v>Menyajikan Program Layanan Bimbingan dan Konseling</v>
          </cell>
          <cell r="I22">
            <v>1.24</v>
          </cell>
        </row>
        <row r="23">
          <cell r="G23" t="str">
            <v>3a</v>
          </cell>
          <cell r="H23" t="str">
            <v>Menyajikan Program Layanan Bimbingan dan Konseling</v>
          </cell>
          <cell r="I23">
            <v>3.12</v>
          </cell>
        </row>
        <row r="24">
          <cell r="G24" t="str">
            <v>3b</v>
          </cell>
          <cell r="H24" t="str">
            <v>Menyajikan Program Layanan Bimbingan dan Konseling</v>
          </cell>
          <cell r="I24">
            <v>3.12</v>
          </cell>
        </row>
        <row r="25">
          <cell r="G25" t="str">
            <v>3c</v>
          </cell>
          <cell r="H25" t="str">
            <v>Menyajikan Program Layanan Bimbingan dan Konseling</v>
          </cell>
          <cell r="I25">
            <v>6.24</v>
          </cell>
        </row>
        <row r="26">
          <cell r="G26" t="str">
            <v>3d</v>
          </cell>
          <cell r="H26" t="str">
            <v>Menyajikan Program Layanan Bimbingan dan Konseling</v>
          </cell>
          <cell r="I26">
            <v>6.24</v>
          </cell>
        </row>
        <row r="27">
          <cell r="G27" t="str">
            <v>4a</v>
          </cell>
          <cell r="H27" t="str">
            <v>Menyajikan Program Layanan Bimbingan dan Konseling</v>
          </cell>
          <cell r="I27">
            <v>6.24</v>
          </cell>
        </row>
        <row r="28">
          <cell r="G28" t="str">
            <v>4b</v>
          </cell>
          <cell r="H28" t="str">
            <v>Menyajikan Program Layanan Bimbingan dan Konseling</v>
          </cell>
          <cell r="I28">
            <v>6.24</v>
          </cell>
        </row>
        <row r="29">
          <cell r="G29" t="str">
            <v>4c</v>
          </cell>
          <cell r="H29" t="str">
            <v>Menyajikan Program Layanan Bimbingan dan Konseling</v>
          </cell>
          <cell r="I29">
            <v>6.24</v>
          </cell>
        </row>
        <row r="30">
          <cell r="G30" t="str">
            <v>4d</v>
          </cell>
          <cell r="H30" t="str">
            <v>Menyajikan Program Layanan Bimbingan dan Konseling</v>
          </cell>
          <cell r="I30">
            <v>6.24</v>
          </cell>
        </row>
        <row r="31">
          <cell r="G31" t="str">
            <v>2a</v>
          </cell>
          <cell r="H31" t="str">
            <v>Melaksanakan Evaluasi Layanan Bimbingan dan Konseling</v>
          </cell>
          <cell r="I31">
            <v>0.42</v>
          </cell>
        </row>
        <row r="32">
          <cell r="G32" t="str">
            <v>2b</v>
          </cell>
          <cell r="H32" t="str">
            <v>Melaksanakan Evaluasi Layanan Bimbingan dan Konseling</v>
          </cell>
          <cell r="I32">
            <v>0.42</v>
          </cell>
        </row>
        <row r="33">
          <cell r="G33" t="str">
            <v>2c</v>
          </cell>
          <cell r="H33" t="str">
            <v>Melaksanakan Evaluasi Layanan Bimbingan dan Konseling</v>
          </cell>
          <cell r="I33">
            <v>0.42</v>
          </cell>
        </row>
        <row r="34">
          <cell r="G34" t="str">
            <v>2d</v>
          </cell>
          <cell r="H34" t="str">
            <v>Melaksanakan Evaluasi Layanan Bimbingan dan Konseling</v>
          </cell>
          <cell r="I34">
            <v>0.42</v>
          </cell>
        </row>
        <row r="35">
          <cell r="G35" t="str">
            <v>3a</v>
          </cell>
          <cell r="H35" t="str">
            <v>Melaksanakan Evaluasi Layanan Bimbingan dan Konseling</v>
          </cell>
          <cell r="I35">
            <v>1.04</v>
          </cell>
        </row>
        <row r="36">
          <cell r="G36" t="str">
            <v>3b</v>
          </cell>
          <cell r="H36" t="str">
            <v>Melaksanakan Evaluasi Layanan Bimbingan dan Konseling</v>
          </cell>
          <cell r="I36">
            <v>1.04</v>
          </cell>
        </row>
        <row r="37">
          <cell r="G37" t="str">
            <v>3c</v>
          </cell>
          <cell r="H37" t="str">
            <v>Melaksanakan Evaluasi Layanan Bimbingan dan Konseling</v>
          </cell>
          <cell r="I37">
            <v>2.08</v>
          </cell>
        </row>
        <row r="38">
          <cell r="G38" t="str">
            <v>3d</v>
          </cell>
          <cell r="H38" t="str">
            <v>Melaksanakan Evaluasi Layanan Bimbingan dan Konseling</v>
          </cell>
          <cell r="I38">
            <v>2.08</v>
          </cell>
        </row>
        <row r="39">
          <cell r="G39" t="str">
            <v>4a</v>
          </cell>
          <cell r="H39" t="str">
            <v>Melaksanakan Evaluasi Layanan Bimbingan dan Konseling</v>
          </cell>
          <cell r="I39">
            <v>2.08</v>
          </cell>
        </row>
        <row r="40">
          <cell r="G40" t="str">
            <v>4b</v>
          </cell>
          <cell r="H40" t="str">
            <v>Melaksanakan Evaluasi Layanan Bimbingan dan Konseling</v>
          </cell>
          <cell r="I40">
            <v>2.08</v>
          </cell>
        </row>
        <row r="41">
          <cell r="G41" t="str">
            <v>4c</v>
          </cell>
          <cell r="H41" t="str">
            <v>Melaksanakan Evaluasi Layanan Bimbingan dan Konseling</v>
          </cell>
          <cell r="I41">
            <v>2.08</v>
          </cell>
        </row>
        <row r="42">
          <cell r="G42" t="str">
            <v>4d</v>
          </cell>
          <cell r="H42" t="str">
            <v>Melaksanakan Evaluasi Layanan Bimbingan dan Konseling</v>
          </cell>
          <cell r="I42">
            <v>2.08</v>
          </cell>
        </row>
        <row r="43">
          <cell r="G43" t="str">
            <v>2a</v>
          </cell>
          <cell r="H43" t="str">
            <v>Melaksanakan Analisis Hasil Layanan Bimbingan dan Konseling</v>
          </cell>
          <cell r="I43">
            <v>0.27</v>
          </cell>
        </row>
        <row r="44">
          <cell r="G44" t="str">
            <v>2b</v>
          </cell>
          <cell r="H44" t="str">
            <v>Melaksanakan Analisis Hasil Layanan Bimbingan dan Konseling</v>
          </cell>
          <cell r="I44">
            <v>0.27</v>
          </cell>
        </row>
        <row r="45">
          <cell r="G45" t="str">
            <v>2c</v>
          </cell>
          <cell r="H45" t="str">
            <v>Melaksanakan Analisis Hasil Layanan Bimbingan dan Konseling</v>
          </cell>
          <cell r="I45">
            <v>0.27</v>
          </cell>
        </row>
        <row r="46">
          <cell r="G46" t="str">
            <v>2d</v>
          </cell>
          <cell r="H46" t="str">
            <v>Melaksanakan Analisis Hasil Layanan Bimbingan dan Konseling</v>
          </cell>
          <cell r="I46">
            <v>0.27</v>
          </cell>
        </row>
        <row r="47">
          <cell r="G47" t="str">
            <v>3a</v>
          </cell>
          <cell r="H47" t="str">
            <v>Melaksanakan Analisis Hasil Layanan Bimbingan dan Konseling</v>
          </cell>
          <cell r="I47">
            <v>0.64</v>
          </cell>
        </row>
        <row r="48">
          <cell r="G48" t="str">
            <v>3b</v>
          </cell>
          <cell r="H48" t="str">
            <v>Melaksanakan Analisis Hasil Layanan Bimbingan dan Konseling</v>
          </cell>
          <cell r="I48">
            <v>0.64</v>
          </cell>
        </row>
        <row r="49">
          <cell r="G49" t="str">
            <v>3c</v>
          </cell>
          <cell r="H49" t="str">
            <v>Melaksanakan Analisis Hasil Layanan Bimbingan dan Konseling</v>
          </cell>
          <cell r="I49">
            <v>1.38</v>
          </cell>
        </row>
        <row r="50">
          <cell r="G50" t="str">
            <v>3d</v>
          </cell>
          <cell r="H50" t="str">
            <v>Melaksanakan Analisis Hasil Layanan Bimbingan dan Konseling</v>
          </cell>
          <cell r="I50">
            <v>1.38</v>
          </cell>
        </row>
        <row r="51">
          <cell r="G51" t="str">
            <v>4a</v>
          </cell>
          <cell r="H51" t="str">
            <v>Melaksanakan Analisis Hasil Layanan Bimbingan dan Konseling</v>
          </cell>
          <cell r="I51">
            <v>1.38</v>
          </cell>
        </row>
        <row r="52">
          <cell r="G52" t="str">
            <v>4b</v>
          </cell>
          <cell r="H52" t="str">
            <v>Melaksanakan Analisis Hasil Layanan Bimbingan dan Konseling</v>
          </cell>
          <cell r="I52">
            <v>1.38</v>
          </cell>
        </row>
        <row r="53">
          <cell r="G53" t="str">
            <v>4c</v>
          </cell>
          <cell r="H53" t="str">
            <v>Melaksanakan Analisis Hasil Layanan Bimbingan dan Konseling</v>
          </cell>
          <cell r="I53">
            <v>1.38</v>
          </cell>
        </row>
        <row r="54">
          <cell r="G54" t="str">
            <v>4d</v>
          </cell>
          <cell r="H54" t="str">
            <v>Melaksanakan Analisis Hasil Layanan Bimbingan dan Konseling</v>
          </cell>
          <cell r="I54">
            <v>1.38</v>
          </cell>
        </row>
        <row r="55">
          <cell r="G55" t="str">
            <v>2a</v>
          </cell>
          <cell r="H55" t="str">
            <v>Melaksanakan Program Tindak Lanjut Layanan Bimbingan dan Konseling</v>
          </cell>
          <cell r="I55">
            <v>0.27</v>
          </cell>
        </row>
        <row r="56">
          <cell r="G56" t="str">
            <v>2b</v>
          </cell>
          <cell r="H56" t="str">
            <v>Melaksanakan Program Tindak Lanjut Layanan Bimbingan dan Konseling</v>
          </cell>
          <cell r="I56">
            <v>0.27</v>
          </cell>
        </row>
        <row r="57">
          <cell r="G57" t="str">
            <v>2c</v>
          </cell>
          <cell r="H57" t="str">
            <v>Melaksanakan Program Tindak Lanjut Layanan Bimbingan dan Konseling</v>
          </cell>
          <cell r="I57">
            <v>0.27</v>
          </cell>
        </row>
        <row r="58">
          <cell r="G58" t="str">
            <v>2d</v>
          </cell>
          <cell r="H58" t="str">
            <v>Melaksanakan Program Tindak Lanjut Layanan Bimbingan dan Konseling</v>
          </cell>
          <cell r="I58">
            <v>0.27</v>
          </cell>
        </row>
        <row r="59">
          <cell r="G59" t="str">
            <v>3a</v>
          </cell>
          <cell r="H59" t="str">
            <v>Melaksanakan Program Tindak Lanjut Layanan Bimbingan dan Konseling</v>
          </cell>
          <cell r="I59">
            <v>0.64</v>
          </cell>
        </row>
        <row r="60">
          <cell r="G60" t="str">
            <v>3b</v>
          </cell>
          <cell r="H60" t="str">
            <v>Melaksanakan Program Tindak Lanjut Layanan Bimbingan dan Konseling</v>
          </cell>
          <cell r="I60">
            <v>0.64</v>
          </cell>
        </row>
        <row r="61">
          <cell r="G61" t="str">
            <v>3c</v>
          </cell>
          <cell r="H61" t="str">
            <v>Melaksanakan Program Tindak Lanjut Layanan Bimbingan dan Konseling</v>
          </cell>
          <cell r="I61">
            <v>1.38</v>
          </cell>
        </row>
        <row r="62">
          <cell r="G62" t="str">
            <v>3d</v>
          </cell>
          <cell r="H62" t="str">
            <v>Melaksanakan Program Tindak Lanjut Layanan Bimbingan dan Konseling</v>
          </cell>
          <cell r="I62">
            <v>1.38</v>
          </cell>
        </row>
        <row r="63">
          <cell r="G63" t="str">
            <v>4a</v>
          </cell>
          <cell r="H63" t="str">
            <v>Melaksanakan Program Tindak Lanjut Layanan Bimbingan dan Konseling</v>
          </cell>
          <cell r="I63">
            <v>1.38</v>
          </cell>
        </row>
        <row r="64">
          <cell r="G64" t="str">
            <v>4b</v>
          </cell>
          <cell r="H64" t="str">
            <v>Melaksanakan Program Tindak Lanjut Layanan Bimbingan dan Konseling</v>
          </cell>
          <cell r="I64">
            <v>1.38</v>
          </cell>
        </row>
        <row r="65">
          <cell r="G65" t="str">
            <v>4c</v>
          </cell>
          <cell r="H65" t="str">
            <v>Melaksanakan Program Tindak Lanjut Layanan Bimbingan dan Konseling</v>
          </cell>
          <cell r="I65">
            <v>1.38</v>
          </cell>
        </row>
        <row r="66">
          <cell r="G66" t="str">
            <v>4d</v>
          </cell>
          <cell r="H66" t="str">
            <v>Melaksanakan Program Tindak Lanjut Layanan Bimbingan dan Konseling</v>
          </cell>
          <cell r="I66">
            <v>1.38</v>
          </cell>
        </row>
        <row r="79">
          <cell r="G79" t="str">
            <v>2a</v>
          </cell>
          <cell r="H79" t="str">
            <v>Membimbing Siswa dalam kegiatan ekstrakurikuler</v>
          </cell>
          <cell r="I79">
            <v>0.22</v>
          </cell>
        </row>
        <row r="80">
          <cell r="G80" t="str">
            <v>2b</v>
          </cell>
          <cell r="H80" t="str">
            <v>Membimbing Siswa dalam kegiatan ekstrakurikuler</v>
          </cell>
          <cell r="I80">
            <v>0.22</v>
          </cell>
        </row>
        <row r="81">
          <cell r="G81" t="str">
            <v>2c</v>
          </cell>
          <cell r="H81" t="str">
            <v>Membimbing Siswa dalam kegiatan ekstrakurikuler</v>
          </cell>
          <cell r="I81">
            <v>0.22</v>
          </cell>
        </row>
        <row r="82">
          <cell r="G82" t="str">
            <v>2d</v>
          </cell>
          <cell r="H82" t="str">
            <v>Membimbing Siswa dalam kegiatan ekstrakurikuler</v>
          </cell>
          <cell r="I82">
            <v>0.22</v>
          </cell>
        </row>
        <row r="83">
          <cell r="G83" t="str">
            <v>3a</v>
          </cell>
          <cell r="H83" t="str">
            <v>Membimbing Siswa dalam kegiatan ekstrakurikuler</v>
          </cell>
          <cell r="I83">
            <v>0.56999999999999995</v>
          </cell>
        </row>
        <row r="84">
          <cell r="G84" t="str">
            <v>3b</v>
          </cell>
          <cell r="H84" t="str">
            <v>Membimbing Siswa dalam kegiatan ekstrakurikuler</v>
          </cell>
          <cell r="I84">
            <v>0.56999999999999995</v>
          </cell>
        </row>
        <row r="85">
          <cell r="G85" t="str">
            <v>3c</v>
          </cell>
          <cell r="H85" t="str">
            <v>Membimbing Siswa dalam kegiatan ekstrakurikuler</v>
          </cell>
          <cell r="I85">
            <v>1.1399999999999999</v>
          </cell>
        </row>
        <row r="86">
          <cell r="G86" t="str">
            <v>3d</v>
          </cell>
          <cell r="H86" t="str">
            <v>Membimbing Siswa dalam kegiatan ekstrakurikuler</v>
          </cell>
          <cell r="I86">
            <v>1.1399999999999999</v>
          </cell>
        </row>
        <row r="87">
          <cell r="G87" t="str">
            <v>4a</v>
          </cell>
          <cell r="H87" t="str">
            <v>Membimbing Siswa dalam kegiatan ekstrakurikuler</v>
          </cell>
          <cell r="I87">
            <v>1.1399999999999999</v>
          </cell>
        </row>
        <row r="88">
          <cell r="G88" t="str">
            <v>4b</v>
          </cell>
          <cell r="H88" t="str">
            <v>Membimbing Siswa dalam kegiatan ekstrakurikuler</v>
          </cell>
          <cell r="I88">
            <v>1.1399999999999999</v>
          </cell>
        </row>
        <row r="89">
          <cell r="G89" t="str">
            <v>4c</v>
          </cell>
          <cell r="H89" t="str">
            <v>Membimbing Siswa dalam kegiatan ekstrakurikuler</v>
          </cell>
          <cell r="I89">
            <v>1.1399999999999999</v>
          </cell>
        </row>
        <row r="90">
          <cell r="G90" t="str">
            <v>4d</v>
          </cell>
          <cell r="H90" t="str">
            <v>Membimbing Siswa dalam kegiatan ekstrakurikuler</v>
          </cell>
          <cell r="I90">
            <v>1.1399999999999999</v>
          </cell>
        </row>
        <row r="91">
          <cell r="G91" t="str">
            <v>2a</v>
          </cell>
          <cell r="H91" t="str">
            <v>Membimbing guru dalam proses belajar mengajar/praktek</v>
          </cell>
          <cell r="I91" t="str">
            <v>-</v>
          </cell>
        </row>
        <row r="92">
          <cell r="G92" t="str">
            <v>2b</v>
          </cell>
          <cell r="H92" t="str">
            <v>Membimbing guru dalam proses belajar mengajar/praktek</v>
          </cell>
          <cell r="I92" t="str">
            <v>-</v>
          </cell>
        </row>
        <row r="93">
          <cell r="G93" t="str">
            <v>2c</v>
          </cell>
          <cell r="H93" t="str">
            <v>Membimbing guru dalam proses belajar mengajar/praktek</v>
          </cell>
          <cell r="I93" t="str">
            <v>-</v>
          </cell>
        </row>
        <row r="94">
          <cell r="G94" t="str">
            <v>2d</v>
          </cell>
          <cell r="H94" t="str">
            <v>Membimbing guru dalam proses belajar mengajar/praktek</v>
          </cell>
          <cell r="I94" t="str">
            <v>-</v>
          </cell>
        </row>
        <row r="95">
          <cell r="G95" t="str">
            <v>3a</v>
          </cell>
          <cell r="H95" t="str">
            <v>Membimbing guru dalam proses belajar mengajar/praktek</v>
          </cell>
          <cell r="I95" t="str">
            <v>-</v>
          </cell>
        </row>
        <row r="96">
          <cell r="G96" t="str">
            <v>3b</v>
          </cell>
          <cell r="H96" t="str">
            <v>Membimbing guru dalam proses belajar mengajar/praktek</v>
          </cell>
          <cell r="I96" t="str">
            <v>-</v>
          </cell>
        </row>
        <row r="97">
          <cell r="G97" t="str">
            <v>3c</v>
          </cell>
          <cell r="H97" t="str">
            <v>Membimbing guru dalam proses belajar mengajar/praktek</v>
          </cell>
          <cell r="I97">
            <v>0.42499999999999999</v>
          </cell>
        </row>
        <row r="98">
          <cell r="G98" t="str">
            <v>3d</v>
          </cell>
          <cell r="H98" t="str">
            <v>Membimbing guru dalam proses belajar mengajar/praktek</v>
          </cell>
          <cell r="I98">
            <v>0.42499999999999999</v>
          </cell>
        </row>
        <row r="99">
          <cell r="G99" t="str">
            <v>4a</v>
          </cell>
          <cell r="H99" t="str">
            <v>Membimbing guru dalam proses belajar mengajar/praktek</v>
          </cell>
          <cell r="I99">
            <v>0.85</v>
          </cell>
        </row>
        <row r="100">
          <cell r="G100" t="str">
            <v>4b</v>
          </cell>
          <cell r="H100" t="str">
            <v>Membimbing guru dalam proses belajar mengajar/praktek</v>
          </cell>
          <cell r="I100">
            <v>0.85</v>
          </cell>
        </row>
        <row r="101">
          <cell r="G101" t="str">
            <v>4c</v>
          </cell>
          <cell r="H101" t="str">
            <v>Membimbing guru dalam proses belajar mengajar/praktek</v>
          </cell>
          <cell r="I101">
            <v>0.85</v>
          </cell>
        </row>
        <row r="102">
          <cell r="G102" t="str">
            <v>4d</v>
          </cell>
          <cell r="H102" t="str">
            <v>Membimbing guru dalam proses belajar mengajar/praktek</v>
          </cell>
          <cell r="I102">
            <v>0.85</v>
          </cell>
        </row>
        <row r="119">
          <cell r="G119" t="str">
            <v>2a</v>
          </cell>
          <cell r="H119" t="str">
            <v>Melaksanakan penyusunan program pengajaran</v>
          </cell>
          <cell r="I119">
            <v>0.83</v>
          </cell>
        </row>
        <row r="120">
          <cell r="G120" t="str">
            <v>2b</v>
          </cell>
          <cell r="H120" t="str">
            <v>Melaksanakan penyusunan program pengajaran</v>
          </cell>
          <cell r="I120">
            <v>0.83</v>
          </cell>
        </row>
        <row r="121">
          <cell r="G121" t="str">
            <v>2c</v>
          </cell>
          <cell r="H121" t="str">
            <v>Melaksanakan penyusunan program pengajaran</v>
          </cell>
          <cell r="I121">
            <v>0.83</v>
          </cell>
        </row>
        <row r="122">
          <cell r="G122" t="str">
            <v>2d</v>
          </cell>
          <cell r="H122" t="str">
            <v>Melaksanakan penyusunan program pengajaran</v>
          </cell>
          <cell r="I122">
            <v>0.83</v>
          </cell>
        </row>
        <row r="123">
          <cell r="G123" t="str">
            <v>3a</v>
          </cell>
          <cell r="H123" t="str">
            <v>Melaksanakan penyusunan program pengajaran</v>
          </cell>
          <cell r="I123">
            <v>2.08</v>
          </cell>
        </row>
        <row r="124">
          <cell r="G124" t="str">
            <v>3b</v>
          </cell>
          <cell r="H124" t="str">
            <v>Melaksanakan penyusunan program pengajaran</v>
          </cell>
          <cell r="I124">
            <v>2.08</v>
          </cell>
        </row>
        <row r="125">
          <cell r="G125" t="str">
            <v>3c</v>
          </cell>
          <cell r="H125" t="str">
            <v>Melaksanakan penyusunan program pengajaran</v>
          </cell>
          <cell r="I125">
            <v>4.16</v>
          </cell>
        </row>
        <row r="126">
          <cell r="G126" t="str">
            <v>3d</v>
          </cell>
          <cell r="H126" t="str">
            <v>Melaksanakan penyusunan program pengajaran</v>
          </cell>
          <cell r="I126">
            <v>4.16</v>
          </cell>
        </row>
        <row r="127">
          <cell r="G127" t="str">
            <v>4a</v>
          </cell>
          <cell r="H127" t="str">
            <v>Melaksanakan penyusunan program pengajaran</v>
          </cell>
          <cell r="I127">
            <v>4.16</v>
          </cell>
        </row>
        <row r="128">
          <cell r="G128" t="str">
            <v>4b</v>
          </cell>
          <cell r="H128" t="str">
            <v>Melaksanakan penyusunan program pengajaran</v>
          </cell>
          <cell r="I128">
            <v>4.16</v>
          </cell>
        </row>
        <row r="129">
          <cell r="G129" t="str">
            <v>4c</v>
          </cell>
          <cell r="H129" t="str">
            <v>Melaksanakan penyusunan program pengajaran</v>
          </cell>
          <cell r="I129">
            <v>4.16</v>
          </cell>
        </row>
        <row r="130">
          <cell r="G130" t="str">
            <v>4d</v>
          </cell>
          <cell r="H130" t="str">
            <v>Melaksanakan penyusunan program pengajaran</v>
          </cell>
          <cell r="I130">
            <v>4.16</v>
          </cell>
        </row>
        <row r="131">
          <cell r="G131" t="str">
            <v>2a</v>
          </cell>
          <cell r="H131" t="str">
            <v>Menyajikan Program Pengajaran/Praktek</v>
          </cell>
          <cell r="I131">
            <v>1.24</v>
          </cell>
        </row>
        <row r="132">
          <cell r="G132" t="str">
            <v>2b</v>
          </cell>
          <cell r="H132" t="str">
            <v>Menyajikan Program Pengajaran/Praktek</v>
          </cell>
          <cell r="I132">
            <v>1.24</v>
          </cell>
        </row>
        <row r="133">
          <cell r="G133" t="str">
            <v>2c</v>
          </cell>
          <cell r="H133" t="str">
            <v>Menyajikan Program Pengajaran/Praktek</v>
          </cell>
          <cell r="I133">
            <v>1.24</v>
          </cell>
        </row>
        <row r="134">
          <cell r="G134" t="str">
            <v>2d</v>
          </cell>
          <cell r="H134" t="str">
            <v>Menyajikan Program Pengajaran/Praktek</v>
          </cell>
          <cell r="I134">
            <v>1.24</v>
          </cell>
        </row>
        <row r="135">
          <cell r="G135" t="str">
            <v>3a</v>
          </cell>
          <cell r="H135" t="str">
            <v>Menyajikan Program Pengajaran/Praktek</v>
          </cell>
          <cell r="I135">
            <v>3.12</v>
          </cell>
        </row>
        <row r="136">
          <cell r="G136" t="str">
            <v>3b</v>
          </cell>
          <cell r="H136" t="str">
            <v>Menyajikan Program Pengajaran/Praktek</v>
          </cell>
          <cell r="I136">
            <v>3.12</v>
          </cell>
        </row>
        <row r="137">
          <cell r="G137" t="str">
            <v>3c</v>
          </cell>
          <cell r="H137" t="str">
            <v>Menyajikan Program Pengajaran/Praktek</v>
          </cell>
          <cell r="I137">
            <v>6.24</v>
          </cell>
        </row>
        <row r="138">
          <cell r="G138" t="str">
            <v>3d</v>
          </cell>
          <cell r="H138" t="str">
            <v>Menyajikan Program Pengajaran/Praktek</v>
          </cell>
          <cell r="I138">
            <v>6.24</v>
          </cell>
        </row>
        <row r="139">
          <cell r="G139" t="str">
            <v>4a</v>
          </cell>
          <cell r="H139" t="str">
            <v>Menyajikan Program Pengajaran/Praktek</v>
          </cell>
          <cell r="I139">
            <v>6.24</v>
          </cell>
        </row>
        <row r="140">
          <cell r="G140" t="str">
            <v>4b</v>
          </cell>
          <cell r="H140" t="str">
            <v>Menyajikan Program Pengajaran/Praktek</v>
          </cell>
          <cell r="I140">
            <v>6.24</v>
          </cell>
        </row>
        <row r="141">
          <cell r="G141" t="str">
            <v>4c</v>
          </cell>
          <cell r="H141" t="str">
            <v>Menyajikan Program Pengajaran/Praktek</v>
          </cell>
          <cell r="I141">
            <v>6.24</v>
          </cell>
        </row>
        <row r="142">
          <cell r="G142" t="str">
            <v>4d</v>
          </cell>
          <cell r="H142" t="str">
            <v>Menyajikan Program Pengajaran/Praktek</v>
          </cell>
          <cell r="I142">
            <v>6.24</v>
          </cell>
        </row>
        <row r="143">
          <cell r="G143" t="str">
            <v>2a</v>
          </cell>
          <cell r="H143" t="str">
            <v>Melaksanakan Evaluasi Belajar/Praktek</v>
          </cell>
          <cell r="I143">
            <v>0.42</v>
          </cell>
        </row>
        <row r="144">
          <cell r="G144" t="str">
            <v>2b</v>
          </cell>
          <cell r="H144" t="str">
            <v>Melaksanakan Evaluasi Belajar/Praktek</v>
          </cell>
          <cell r="I144">
            <v>0.42</v>
          </cell>
        </row>
        <row r="145">
          <cell r="G145" t="str">
            <v>2c</v>
          </cell>
          <cell r="H145" t="str">
            <v>Melaksanakan Evaluasi Belajar/Praktek</v>
          </cell>
          <cell r="I145">
            <v>0.42</v>
          </cell>
        </row>
        <row r="146">
          <cell r="G146" t="str">
            <v>2d</v>
          </cell>
          <cell r="H146" t="str">
            <v>Melaksanakan Evaluasi Belajar/Praktek</v>
          </cell>
          <cell r="I146">
            <v>0.42</v>
          </cell>
        </row>
        <row r="147">
          <cell r="G147" t="str">
            <v>3a</v>
          </cell>
          <cell r="H147" t="str">
            <v>Melaksanakan Evaluasi Belajar/Praktek</v>
          </cell>
          <cell r="I147">
            <v>1.04</v>
          </cell>
        </row>
        <row r="148">
          <cell r="G148" t="str">
            <v>3b</v>
          </cell>
          <cell r="H148" t="str">
            <v>Melaksanakan Evaluasi Belajar/Praktek</v>
          </cell>
          <cell r="I148">
            <v>1.04</v>
          </cell>
        </row>
        <row r="149">
          <cell r="G149" t="str">
            <v>3c</v>
          </cell>
          <cell r="H149" t="str">
            <v>Melaksanakan Evaluasi Belajar/Praktek</v>
          </cell>
          <cell r="I149">
            <v>2.08</v>
          </cell>
        </row>
        <row r="150">
          <cell r="G150" t="str">
            <v>3d</v>
          </cell>
          <cell r="H150" t="str">
            <v>Melaksanakan Evaluasi Belajar/Praktek</v>
          </cell>
          <cell r="I150">
            <v>2.08</v>
          </cell>
        </row>
        <row r="151">
          <cell r="G151" t="str">
            <v>4a</v>
          </cell>
          <cell r="H151" t="str">
            <v>Melaksanakan Evaluasi Belajar/Praktek</v>
          </cell>
          <cell r="I151">
            <v>2.08</v>
          </cell>
        </row>
        <row r="152">
          <cell r="G152" t="str">
            <v>4b</v>
          </cell>
          <cell r="H152" t="str">
            <v>Melaksanakan Evaluasi Belajar/Praktek</v>
          </cell>
          <cell r="I152">
            <v>2.08</v>
          </cell>
        </row>
        <row r="153">
          <cell r="G153" t="str">
            <v>4c</v>
          </cell>
          <cell r="H153" t="str">
            <v>Melaksanakan Evaluasi Belajar/Praktek</v>
          </cell>
          <cell r="I153">
            <v>2.08</v>
          </cell>
        </row>
        <row r="154">
          <cell r="G154" t="str">
            <v>4d</v>
          </cell>
          <cell r="H154" t="str">
            <v>Melaksanakan Evaluasi Belajar/Praktek</v>
          </cell>
          <cell r="I154">
            <v>2.08</v>
          </cell>
        </row>
        <row r="155">
          <cell r="G155" t="str">
            <v>2a</v>
          </cell>
          <cell r="H155" t="str">
            <v>Melaksanakan Analisis Hasil Belajar/Praktek</v>
          </cell>
          <cell r="I155">
            <v>0.27</v>
          </cell>
        </row>
        <row r="156">
          <cell r="G156" t="str">
            <v>2b</v>
          </cell>
          <cell r="H156" t="str">
            <v>Melaksanakan Analisis Hasil Belajar/Praktek</v>
          </cell>
          <cell r="I156">
            <v>0.27</v>
          </cell>
        </row>
        <row r="157">
          <cell r="G157" t="str">
            <v>2c</v>
          </cell>
          <cell r="H157" t="str">
            <v>Melaksanakan Analisis Hasil Belajar/Praktek</v>
          </cell>
          <cell r="I157">
            <v>0.27</v>
          </cell>
        </row>
        <row r="158">
          <cell r="G158" t="str">
            <v>2d</v>
          </cell>
          <cell r="H158" t="str">
            <v>Melaksanakan Analisis Hasil Belajar/Praktek</v>
          </cell>
          <cell r="I158">
            <v>0.27</v>
          </cell>
        </row>
        <row r="159">
          <cell r="G159" t="str">
            <v>3a</v>
          </cell>
          <cell r="H159" t="str">
            <v>Melaksanakan Analisis Hasil Belajar/Praktek</v>
          </cell>
          <cell r="I159">
            <v>0.64</v>
          </cell>
        </row>
        <row r="160">
          <cell r="G160" t="str">
            <v>3b</v>
          </cell>
          <cell r="H160" t="str">
            <v>Melaksanakan Analisis Hasil Belajar/Praktek</v>
          </cell>
          <cell r="I160">
            <v>0.64</v>
          </cell>
        </row>
        <row r="161">
          <cell r="G161" t="str">
            <v>3c</v>
          </cell>
          <cell r="H161" t="str">
            <v>Melaksanakan Analisis Hasil Belajar/Praktek</v>
          </cell>
          <cell r="I161">
            <v>1.38</v>
          </cell>
        </row>
        <row r="162">
          <cell r="G162" t="str">
            <v>3d</v>
          </cell>
          <cell r="H162" t="str">
            <v>Melaksanakan Analisis Hasil Belajar/Praktek</v>
          </cell>
          <cell r="I162">
            <v>1.38</v>
          </cell>
        </row>
        <row r="163">
          <cell r="G163" t="str">
            <v>4a</v>
          </cell>
          <cell r="H163" t="str">
            <v>Melaksanakan Analisis Hasil Belajar/Praktek</v>
          </cell>
          <cell r="I163">
            <v>1.38</v>
          </cell>
        </row>
        <row r="164">
          <cell r="G164" t="str">
            <v>4b</v>
          </cell>
          <cell r="H164" t="str">
            <v>Melaksanakan Analisis Hasil Belajar/Praktek</v>
          </cell>
          <cell r="I164">
            <v>1.38</v>
          </cell>
        </row>
        <row r="165">
          <cell r="G165" t="str">
            <v>4c</v>
          </cell>
          <cell r="H165" t="str">
            <v>Melaksanakan Analisis Hasil Belajar/Praktek</v>
          </cell>
          <cell r="I165">
            <v>1.38</v>
          </cell>
        </row>
        <row r="166">
          <cell r="G166" t="str">
            <v>4d</v>
          </cell>
          <cell r="H166" t="str">
            <v>Melaksanakan Analisis Hasil Belajar/Praktek</v>
          </cell>
          <cell r="I166">
            <v>1.38</v>
          </cell>
        </row>
        <row r="167">
          <cell r="G167" t="str">
            <v>2a</v>
          </cell>
          <cell r="H167" t="str">
            <v>Melaksanakan Program Perbaikan dan Pengayaan</v>
          </cell>
          <cell r="I167">
            <v>0.27</v>
          </cell>
        </row>
        <row r="168">
          <cell r="G168" t="str">
            <v>2b</v>
          </cell>
          <cell r="H168" t="str">
            <v>Melaksanakan Program Perbaikan dan Pengayaan</v>
          </cell>
          <cell r="I168">
            <v>0.27</v>
          </cell>
        </row>
        <row r="169">
          <cell r="G169" t="str">
            <v>2c</v>
          </cell>
          <cell r="H169" t="str">
            <v>Melaksanakan Program Perbaikan dan Pengayaan</v>
          </cell>
          <cell r="I169">
            <v>0.27</v>
          </cell>
        </row>
        <row r="170">
          <cell r="G170" t="str">
            <v>2d</v>
          </cell>
          <cell r="H170" t="str">
            <v>Melaksanakan Program Perbaikan dan Pengayaan</v>
          </cell>
          <cell r="I170">
            <v>0.27</v>
          </cell>
        </row>
        <row r="171">
          <cell r="G171" t="str">
            <v>3a</v>
          </cell>
          <cell r="H171" t="str">
            <v>Melaksanakan Program Perbaikan dan Pengayaan</v>
          </cell>
          <cell r="I171">
            <v>0.64</v>
          </cell>
        </row>
        <row r="172">
          <cell r="G172" t="str">
            <v>3b</v>
          </cell>
          <cell r="H172" t="str">
            <v>Melaksanakan Program Perbaikan dan Pengayaan</v>
          </cell>
          <cell r="I172">
            <v>0.64</v>
          </cell>
        </row>
        <row r="173">
          <cell r="G173" t="str">
            <v>3c</v>
          </cell>
          <cell r="H173" t="str">
            <v>Melaksanakan Program Perbaikan dan Pengayaan</v>
          </cell>
          <cell r="I173">
            <v>1.38</v>
          </cell>
        </row>
        <row r="174">
          <cell r="G174" t="str">
            <v>3d</v>
          </cell>
          <cell r="H174" t="str">
            <v>Melaksanakan Program Perbaikan dan Pengayaan</v>
          </cell>
          <cell r="I174">
            <v>1.38</v>
          </cell>
        </row>
        <row r="175">
          <cell r="G175" t="str">
            <v>4a</v>
          </cell>
          <cell r="H175" t="str">
            <v>Melaksanakan Program Perbaikan dan Pengayaan</v>
          </cell>
          <cell r="I175">
            <v>1.38</v>
          </cell>
        </row>
        <row r="176">
          <cell r="G176" t="str">
            <v>4b</v>
          </cell>
          <cell r="H176" t="str">
            <v>Melaksanakan Program Perbaikan dan Pengayaan</v>
          </cell>
          <cell r="I176">
            <v>1.38</v>
          </cell>
        </row>
        <row r="177">
          <cell r="G177" t="str">
            <v>4c</v>
          </cell>
          <cell r="H177" t="str">
            <v>Melaksanakan Program Perbaikan dan Pengayaan</v>
          </cell>
          <cell r="I177">
            <v>1.38</v>
          </cell>
        </row>
        <row r="178">
          <cell r="G178" t="str">
            <v>4d</v>
          </cell>
          <cell r="H178" t="str">
            <v>Melaksanakan Program Perbaikan dan Pengayaan</v>
          </cell>
          <cell r="I178">
            <v>1.38</v>
          </cell>
        </row>
        <row r="179">
          <cell r="G179" t="str">
            <v>2a</v>
          </cell>
          <cell r="H179" t="str">
            <v>Melaksanakan BP kalau yang menjadi tanggung jawabnya (khusus) guru kelas</v>
          </cell>
          <cell r="I179">
            <v>0.22</v>
          </cell>
        </row>
        <row r="180">
          <cell r="G180" t="str">
            <v>2b</v>
          </cell>
          <cell r="H180" t="str">
            <v>Melaksanakan BP kalau yang menjadi tanggung jawabnya (khusus) guru kelas</v>
          </cell>
          <cell r="I180">
            <v>0.22</v>
          </cell>
        </row>
        <row r="181">
          <cell r="G181" t="str">
            <v>2c</v>
          </cell>
          <cell r="H181" t="str">
            <v>Melaksanakan BP kalau yang menjadi tanggung jawabnya (khusus) guru kelas</v>
          </cell>
          <cell r="I181">
            <v>0.22</v>
          </cell>
        </row>
        <row r="182">
          <cell r="G182" t="str">
            <v>2d</v>
          </cell>
          <cell r="H182" t="str">
            <v>Melaksanakan BP kalau yang menjadi tanggung jawabnya (khusus) guru kelas</v>
          </cell>
          <cell r="I182">
            <v>0.22</v>
          </cell>
        </row>
        <row r="183">
          <cell r="G183" t="str">
            <v>3a</v>
          </cell>
          <cell r="H183" t="str">
            <v>Melaksanakan BP kalau yang menjadi tanggung jawabnya (khusus) guru kelas</v>
          </cell>
          <cell r="I183">
            <v>0.56999999999999995</v>
          </cell>
        </row>
        <row r="184">
          <cell r="G184" t="str">
            <v>3b</v>
          </cell>
          <cell r="H184" t="str">
            <v>Melaksanakan BP kalau yang menjadi tanggung jawabnya (khusus) guru kelas</v>
          </cell>
          <cell r="I184">
            <v>0.56999999999999995</v>
          </cell>
        </row>
        <row r="185">
          <cell r="G185" t="str">
            <v>3c</v>
          </cell>
          <cell r="H185" t="str">
            <v>Melaksanakan BP kalau yang menjadi tanggung jawabnya (khusus) guru kelas</v>
          </cell>
          <cell r="I185">
            <v>1.1399999999999999</v>
          </cell>
        </row>
        <row r="186">
          <cell r="G186" t="str">
            <v>3d</v>
          </cell>
          <cell r="H186" t="str">
            <v>Melaksanakan BP kalau yang menjadi tanggung jawabnya (khusus) guru kelas</v>
          </cell>
          <cell r="I186">
            <v>1.1399999999999999</v>
          </cell>
        </row>
        <row r="187">
          <cell r="G187" t="str">
            <v>4a</v>
          </cell>
          <cell r="H187" t="str">
            <v>Melaksanakan BP kalau yang menjadi tanggung jawabnya (khusus) guru kelas</v>
          </cell>
          <cell r="I187">
            <v>1.1399999999999999</v>
          </cell>
        </row>
        <row r="188">
          <cell r="G188" t="str">
            <v>4b</v>
          </cell>
          <cell r="H188" t="str">
            <v>Melaksanakan BP kalau yang menjadi tanggung jawabnya (khusus) guru kelas</v>
          </cell>
          <cell r="I188">
            <v>1.1399999999999999</v>
          </cell>
        </row>
        <row r="189">
          <cell r="G189" t="str">
            <v>4c</v>
          </cell>
          <cell r="H189" t="str">
            <v>Melaksanakan BP kalau yang menjadi tanggung jawabnya (khusus) guru kelas</v>
          </cell>
          <cell r="I189">
            <v>1.1399999999999999</v>
          </cell>
        </row>
        <row r="190">
          <cell r="G190" t="str">
            <v>4d</v>
          </cell>
          <cell r="H190" t="str">
            <v>Melaksanakan BP kalau yang menjadi tanggung jawabnya (khusus) guru kelas</v>
          </cell>
          <cell r="I190">
            <v>1.1399999999999999</v>
          </cell>
        </row>
        <row r="191">
          <cell r="G191" t="str">
            <v>2a</v>
          </cell>
          <cell r="H191" t="str">
            <v>Membimbing Siswa dalam kegiatan ekstrakurikuler</v>
          </cell>
          <cell r="I191">
            <v>0.22</v>
          </cell>
        </row>
        <row r="192">
          <cell r="G192" t="str">
            <v>2b</v>
          </cell>
          <cell r="H192" t="str">
            <v>Membimbing Siswa dalam kegiatan ekstrakurikuler</v>
          </cell>
          <cell r="I192">
            <v>0.22</v>
          </cell>
        </row>
        <row r="193">
          <cell r="G193" t="str">
            <v>2c</v>
          </cell>
          <cell r="H193" t="str">
            <v>Membimbing Siswa dalam kegiatan ekstrakurikuler</v>
          </cell>
          <cell r="I193">
            <v>0.22</v>
          </cell>
        </row>
        <row r="194">
          <cell r="G194" t="str">
            <v>2d</v>
          </cell>
          <cell r="H194" t="str">
            <v>Membimbing Siswa dalam kegiatan ekstrakurikuler</v>
          </cell>
          <cell r="I194">
            <v>0.22</v>
          </cell>
        </row>
        <row r="195">
          <cell r="G195" t="str">
            <v>3a</v>
          </cell>
          <cell r="H195" t="str">
            <v>Membimbing Siswa dalam kegiatan ekstrakurikuler</v>
          </cell>
          <cell r="I195">
            <v>0.56999999999999995</v>
          </cell>
        </row>
        <row r="196">
          <cell r="G196" t="str">
            <v>3b</v>
          </cell>
          <cell r="H196" t="str">
            <v>Membimbing Siswa dalam kegiatan ekstrakurikuler</v>
          </cell>
          <cell r="I196">
            <v>0.56999999999999995</v>
          </cell>
        </row>
        <row r="197">
          <cell r="G197" t="str">
            <v>3c</v>
          </cell>
          <cell r="H197" t="str">
            <v>Membimbing Siswa dalam kegiatan ekstrakurikuler</v>
          </cell>
          <cell r="I197">
            <v>1.1399999999999999</v>
          </cell>
        </row>
        <row r="198">
          <cell r="G198" t="str">
            <v>3d</v>
          </cell>
          <cell r="H198" t="str">
            <v>Membimbing Siswa dalam kegiatan ekstrakurikuler</v>
          </cell>
          <cell r="I198">
            <v>1.1399999999999999</v>
          </cell>
        </row>
        <row r="199">
          <cell r="G199" t="str">
            <v>4a</v>
          </cell>
          <cell r="H199" t="str">
            <v>Membimbing Siswa dalam kegiatan ekstrakurikuler</v>
          </cell>
          <cell r="I199">
            <v>1.1399999999999999</v>
          </cell>
        </row>
        <row r="200">
          <cell r="G200" t="str">
            <v>4b</v>
          </cell>
          <cell r="H200" t="str">
            <v>Membimbing Siswa dalam kegiatan ekstrakurikuler</v>
          </cell>
          <cell r="I200">
            <v>1.1399999999999999</v>
          </cell>
        </row>
        <row r="201">
          <cell r="G201" t="str">
            <v>4c</v>
          </cell>
          <cell r="H201" t="str">
            <v>Membimbing Siswa dalam kegiatan ekstrakurikuler</v>
          </cell>
          <cell r="I201">
            <v>1.1399999999999999</v>
          </cell>
        </row>
        <row r="202">
          <cell r="G202" t="str">
            <v>4d</v>
          </cell>
          <cell r="H202" t="str">
            <v>Membimbing Siswa dalam kegiatan ekstrakurikuler</v>
          </cell>
          <cell r="I202">
            <v>1.1399999999999999</v>
          </cell>
        </row>
        <row r="203">
          <cell r="G203" t="str">
            <v>2a</v>
          </cell>
          <cell r="H203" t="str">
            <v>Membimbing guru dalam proses belajar mengajar/praktek</v>
          </cell>
          <cell r="I203" t="str">
            <v>-</v>
          </cell>
        </row>
        <row r="204">
          <cell r="G204" t="str">
            <v>2b</v>
          </cell>
          <cell r="H204" t="str">
            <v>Membimbing guru dalam proses belajar mengajar/praktek</v>
          </cell>
          <cell r="I204" t="str">
            <v>-</v>
          </cell>
        </row>
        <row r="205">
          <cell r="G205" t="str">
            <v>2c</v>
          </cell>
          <cell r="H205" t="str">
            <v>Membimbing guru dalam proses belajar mengajar/praktek</v>
          </cell>
          <cell r="I205" t="str">
            <v>-</v>
          </cell>
        </row>
        <row r="206">
          <cell r="G206" t="str">
            <v>2d</v>
          </cell>
          <cell r="H206" t="str">
            <v>Membimbing guru dalam proses belajar mengajar/praktek</v>
          </cell>
          <cell r="I206" t="str">
            <v>-</v>
          </cell>
        </row>
        <row r="207">
          <cell r="G207" t="str">
            <v>3a</v>
          </cell>
          <cell r="H207" t="str">
            <v>Membimbing guru dalam proses belajar mengajar/praktek</v>
          </cell>
          <cell r="I207" t="str">
            <v>-</v>
          </cell>
        </row>
        <row r="208">
          <cell r="G208" t="str">
            <v>3b</v>
          </cell>
          <cell r="H208" t="str">
            <v>Membimbing guru dalam proses belajar mengajar/praktek</v>
          </cell>
          <cell r="I208" t="str">
            <v>-</v>
          </cell>
        </row>
        <row r="209">
          <cell r="G209" t="str">
            <v>3c</v>
          </cell>
          <cell r="H209" t="str">
            <v>Membimbing guru dalam proses belajar mengajar/praktek</v>
          </cell>
          <cell r="I209">
            <v>0.42499999999999999</v>
          </cell>
        </row>
        <row r="210">
          <cell r="G210" t="str">
            <v>3d</v>
          </cell>
          <cell r="H210" t="str">
            <v>Membimbing guru dalam proses belajar mengajar/praktek</v>
          </cell>
          <cell r="I210">
            <v>0.42499999999999999</v>
          </cell>
        </row>
        <row r="211">
          <cell r="G211" t="str">
            <v>4a</v>
          </cell>
          <cell r="H211" t="str">
            <v>Membimbing guru dalam proses belajar mengajar/praktek</v>
          </cell>
          <cell r="I211">
            <v>0.85</v>
          </cell>
        </row>
        <row r="212">
          <cell r="G212" t="str">
            <v>4b</v>
          </cell>
          <cell r="H212" t="str">
            <v>Membimbing guru dalam proses belajar mengajar/praktek</v>
          </cell>
          <cell r="I212">
            <v>0.85</v>
          </cell>
        </row>
        <row r="213">
          <cell r="G213" t="str">
            <v>4c</v>
          </cell>
          <cell r="H213" t="str">
            <v>Membimbing guru dalam proses belajar mengajar/praktek</v>
          </cell>
          <cell r="I213">
            <v>0.85</v>
          </cell>
        </row>
        <row r="214">
          <cell r="G214" t="str">
            <v>4d</v>
          </cell>
          <cell r="H214" t="str">
            <v>Membimbing guru dalam proses belajar mengajar/praktek</v>
          </cell>
          <cell r="I214">
            <v>0.85</v>
          </cell>
        </row>
        <row r="228">
          <cell r="G228" t="str">
            <v>GURU</v>
          </cell>
        </row>
        <row r="229">
          <cell r="G229" t="str">
            <v>KA</v>
          </cell>
          <cell r="H229" t="str">
            <v>Melaksanakan tugas tertentu sebagai Kepala Madrasah</v>
          </cell>
          <cell r="I229">
            <v>4</v>
          </cell>
        </row>
        <row r="230">
          <cell r="G230" t="str">
            <v>KALAB</v>
          </cell>
          <cell r="H230" t="str">
            <v>Melaksanakan tugas tertentu sebagai Kepala Laboratorium</v>
          </cell>
          <cell r="I230">
            <v>0.5</v>
          </cell>
        </row>
        <row r="231">
          <cell r="G231" t="str">
            <v>KAPUS</v>
          </cell>
          <cell r="H231" t="str">
            <v>Melaksanakan tugas tertentu sebagai Kepala Perpustakaan</v>
          </cell>
          <cell r="I231">
            <v>0.5</v>
          </cell>
        </row>
        <row r="232">
          <cell r="G232" t="str">
            <v>WAKA</v>
          </cell>
          <cell r="H232" t="str">
            <v>Melaksanakan tugas tertentu sebagai Wakil Kepala Madrasah</v>
          </cell>
          <cell r="I232">
            <v>2</v>
          </cell>
        </row>
        <row r="233">
          <cell r="G233" t="str">
            <v>WK</v>
          </cell>
          <cell r="H233" t="str">
            <v>Melaksanakan tugas tertentu sebagai Wali Kelas</v>
          </cell>
          <cell r="I233">
            <v>0.5</v>
          </cell>
        </row>
        <row r="235">
          <cell r="F235" t="str">
            <v>GBK</v>
          </cell>
          <cell r="G235" t="str">
            <v>Guru Bimbingan Konseling</v>
          </cell>
        </row>
        <row r="236">
          <cell r="F236" t="str">
            <v>GK</v>
          </cell>
          <cell r="G236" t="str">
            <v>Guru Kelas</v>
          </cell>
        </row>
        <row r="237">
          <cell r="F237" t="str">
            <v>GMP</v>
          </cell>
          <cell r="G237" t="str">
            <v>Guru Mata Pelajaran</v>
          </cell>
        </row>
        <row r="260">
          <cell r="G260" t="str">
            <v>Pangkat Guru</v>
          </cell>
        </row>
        <row r="261">
          <cell r="G261" t="str">
            <v>2a</v>
          </cell>
          <cell r="H261" t="str">
            <v>Guru Pertama</v>
          </cell>
        </row>
        <row r="262">
          <cell r="G262" t="str">
            <v>2b</v>
          </cell>
          <cell r="H262" t="str">
            <v>Guru Pertama</v>
          </cell>
        </row>
        <row r="263">
          <cell r="G263" t="str">
            <v>2c</v>
          </cell>
          <cell r="H263" t="str">
            <v>Guru Pertama</v>
          </cell>
        </row>
        <row r="264">
          <cell r="G264" t="str">
            <v>2d</v>
          </cell>
          <cell r="H264" t="str">
            <v>Guru Pertama</v>
          </cell>
        </row>
        <row r="265">
          <cell r="G265" t="str">
            <v>3a</v>
          </cell>
          <cell r="H265" t="str">
            <v>Guru Pertama</v>
          </cell>
        </row>
        <row r="266">
          <cell r="G266" t="str">
            <v>3b</v>
          </cell>
          <cell r="H266" t="str">
            <v>Guru Pertama</v>
          </cell>
        </row>
        <row r="267">
          <cell r="G267" t="str">
            <v>3c</v>
          </cell>
          <cell r="H267" t="str">
            <v>Guru Muda</v>
          </cell>
        </row>
        <row r="268">
          <cell r="G268" t="str">
            <v>3d</v>
          </cell>
          <cell r="H268" t="str">
            <v>Guru Muda</v>
          </cell>
        </row>
        <row r="269">
          <cell r="G269" t="str">
            <v>4a</v>
          </cell>
          <cell r="H269" t="str">
            <v>Guru Madya</v>
          </cell>
        </row>
        <row r="270">
          <cell r="G270" t="str">
            <v>4b</v>
          </cell>
          <cell r="H270" t="str">
            <v>Guru Madya</v>
          </cell>
        </row>
        <row r="271">
          <cell r="G271" t="str">
            <v>4c</v>
          </cell>
          <cell r="H271" t="str">
            <v>Guru Madya</v>
          </cell>
        </row>
        <row r="272">
          <cell r="G272" t="str">
            <v>4d</v>
          </cell>
          <cell r="H272" t="str">
            <v>Guru Utama</v>
          </cell>
        </row>
        <row r="273">
          <cell r="G273" t="str">
            <v>4e</v>
          </cell>
          <cell r="H273" t="str">
            <v>Guru Utama</v>
          </cell>
        </row>
      </sheetData>
      <sheetData sheetId="1"/>
      <sheetData sheetId="2">
        <row r="11">
          <cell r="G11" t="str">
            <v>Dra. Hj. Mansyiah</v>
          </cell>
        </row>
      </sheetData>
      <sheetData sheetId="3"/>
      <sheetData sheetId="4"/>
      <sheetData sheetId="5"/>
      <sheetData sheetId="6"/>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P3"/>
      <sheetName val="DATAPEGAWAI"/>
      <sheetName val="BERINILAI"/>
      <sheetName val="Nilai"/>
      <sheetName val="UNSURPENILAIAN"/>
      <sheetName val="PASSWORD"/>
      <sheetName val="MENU"/>
      <sheetName val="PANDUAN"/>
      <sheetName val="Sheet1"/>
    </sheetNames>
    <sheetDataSet>
      <sheetData sheetId="0"/>
      <sheetData sheetId="1">
        <row r="2">
          <cell r="C2" t="str">
            <v>DRS. HASSAN MUSTHAFA</v>
          </cell>
          <cell r="D2" t="str">
            <v>150 240 489</v>
          </cell>
          <cell r="E2" t="str">
            <v>Penata, III/c</v>
          </cell>
          <cell r="F2" t="str">
            <v>Penghulu</v>
          </cell>
        </row>
        <row r="3">
          <cell r="C3" t="str">
            <v>DRS. H. ABD. RAHMAN NAFIS</v>
          </cell>
          <cell r="D3" t="str">
            <v>19620503 200003 1 004</v>
          </cell>
          <cell r="E3" t="str">
            <v xml:space="preserve">Penata Muda Tk I, III/b </v>
          </cell>
          <cell r="F3" t="str">
            <v>Penghulu</v>
          </cell>
        </row>
        <row r="4">
          <cell r="C4" t="str">
            <v>ENDANG MULYANA, S.Ag.</v>
          </cell>
          <cell r="D4" t="str">
            <v>19680127 199703 1 001</v>
          </cell>
          <cell r="E4" t="str">
            <v>Penata Tk. I, III/d</v>
          </cell>
          <cell r="F4" t="str">
            <v>Penghulu</v>
          </cell>
        </row>
        <row r="5">
          <cell r="C5" t="str">
            <v>JUMANI SAMAN, S.Ag.</v>
          </cell>
          <cell r="D5" t="str">
            <v>150 259 863</v>
          </cell>
          <cell r="E5" t="str">
            <v xml:space="preserve">Penata Muda Tk I, III/b </v>
          </cell>
          <cell r="F5" t="str">
            <v>Penghulu</v>
          </cell>
        </row>
        <row r="6">
          <cell r="C6" t="str">
            <v>NDANG RENDRANATA</v>
          </cell>
          <cell r="D6" t="str">
            <v>150 243 804</v>
          </cell>
          <cell r="E6" t="str">
            <v>Penata Muda, III/a</v>
          </cell>
          <cell r="F6" t="str">
            <v>Pelaksana</v>
          </cell>
        </row>
        <row r="7">
          <cell r="C7" t="str">
            <v>MIFTAHURROZAK, A.Md.</v>
          </cell>
          <cell r="D7" t="str">
            <v>150 375 761</v>
          </cell>
          <cell r="E7" t="str">
            <v>Pengatur, II/c</v>
          </cell>
          <cell r="F7" t="str">
            <v>Pelaksana</v>
          </cell>
        </row>
        <row r="8">
          <cell r="C8" t="str">
            <v>BAMBANG HERIANTO, SE.</v>
          </cell>
          <cell r="D8" t="str">
            <v>150 375 728</v>
          </cell>
          <cell r="E8" t="str">
            <v xml:space="preserve">Penata Muda Tk I, III/b </v>
          </cell>
          <cell r="F8" t="str">
            <v>Pelaksana</v>
          </cell>
        </row>
        <row r="9">
          <cell r="C9" t="str">
            <v>SITI QOMARIYAH</v>
          </cell>
          <cell r="D9" t="str">
            <v>19630904 198903 2 003</v>
          </cell>
          <cell r="E9" t="str">
            <v>Penata Muda, III/a</v>
          </cell>
          <cell r="F9" t="str">
            <v>Pelaksana</v>
          </cell>
        </row>
        <row r="10">
          <cell r="C10" t="str">
            <v>EDDY SUHERMAN, SH.</v>
          </cell>
          <cell r="D10" t="str">
            <v>19710208 199303 1 001</v>
          </cell>
          <cell r="E10" t="str">
            <v>Penata, III/c</v>
          </cell>
          <cell r="F10" t="str">
            <v>Pelaksana</v>
          </cell>
        </row>
        <row r="11">
          <cell r="C11" t="str">
            <v>NURHIKMAWATI</v>
          </cell>
          <cell r="D11" t="str">
            <v>19740113 200212 2 002</v>
          </cell>
          <cell r="E11" t="str">
            <v>Pengatur Muda Tk. I, II/b</v>
          </cell>
          <cell r="F11" t="str">
            <v>Pelaksana</v>
          </cell>
        </row>
        <row r="12">
          <cell r="C12" t="str">
            <v>NOR HIDAYATI</v>
          </cell>
          <cell r="D12" t="str">
            <v>150 330 835</v>
          </cell>
          <cell r="E12" t="str">
            <v>Pengatur Muda, II/a</v>
          </cell>
          <cell r="F12" t="str">
            <v>Pelaksana</v>
          </cell>
        </row>
        <row r="13">
          <cell r="C13" t="str">
            <v>MUHIAR</v>
          </cell>
          <cell r="D13" t="str">
            <v>19601019 198303 1 004</v>
          </cell>
          <cell r="E13" t="str">
            <v>Pengatur Muda Tk. I, II/b</v>
          </cell>
          <cell r="F13" t="str">
            <v>Pelaksana</v>
          </cell>
        </row>
        <row r="14">
          <cell r="C14" t="str">
            <v>HIKMAWATI</v>
          </cell>
          <cell r="D14" t="str">
            <v>19770312 199702 2 001</v>
          </cell>
          <cell r="E14" t="str">
            <v>Pengatur Tk. I, II/d</v>
          </cell>
          <cell r="F14" t="str">
            <v>Pelaksana</v>
          </cell>
        </row>
        <row r="15">
          <cell r="C15" t="str">
            <v>MASYITOH</v>
          </cell>
          <cell r="D15" t="str">
            <v>19641118 199103 2 001</v>
          </cell>
          <cell r="E15" t="str">
            <v>Penata Muda, III/a</v>
          </cell>
          <cell r="F15" t="str">
            <v>Pelaksana</v>
          </cell>
        </row>
        <row r="16">
          <cell r="C16" t="str">
            <v>NABILAH, S.Sos.I</v>
          </cell>
          <cell r="D16" t="str">
            <v>150 331 261</v>
          </cell>
          <cell r="E16" t="str">
            <v xml:space="preserve">Penata Muda Tk I, III/b </v>
          </cell>
          <cell r="F16" t="str">
            <v>Pelaksana</v>
          </cell>
        </row>
        <row r="17">
          <cell r="C17" t="str">
            <v>WIYANTO</v>
          </cell>
          <cell r="D17" t="str">
            <v>19761010 200910 1 001</v>
          </cell>
          <cell r="E17" t="str">
            <v>Pengatur Muda, II/a</v>
          </cell>
          <cell r="F17" t="str">
            <v>Pelaksana</v>
          </cell>
        </row>
        <row r="18">
          <cell r="C18" t="str">
            <v>SIDIK RAHARJA</v>
          </cell>
          <cell r="D18" t="str">
            <v>19750414 200901 1 011</v>
          </cell>
          <cell r="E18" t="str">
            <v>Pengatur Muda, II/a</v>
          </cell>
          <cell r="F18" t="str">
            <v>Pelaksana</v>
          </cell>
        </row>
        <row r="19">
          <cell r="C19" t="str">
            <v>M. ZAENUDDIN, S.HI.</v>
          </cell>
          <cell r="D19" t="str">
            <v>19810914 200501 1 002</v>
          </cell>
          <cell r="E19" t="str">
            <v xml:space="preserve">Penata Muda Tk I, III/b </v>
          </cell>
          <cell r="F19" t="str">
            <v>Penghulu</v>
          </cell>
        </row>
      </sheetData>
      <sheetData sheetId="2"/>
      <sheetData sheetId="3"/>
      <sheetData sheetId="4"/>
      <sheetData sheetId="5"/>
      <sheetData sheetId="6"/>
      <sheetData sheetId="7"/>
      <sheetData sheetId="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MENU (2)"/>
      <sheetName val="1"/>
      <sheetName val="II"/>
      <sheetName val="III"/>
      <sheetName val="IV"/>
      <sheetName val="V"/>
      <sheetName val="Sheet11"/>
      <sheetName val="VI"/>
      <sheetName val="KODE1"/>
      <sheetName val="IV (2)"/>
      <sheetName val="Sheet5"/>
      <sheetName val="Lamp IIc_utama"/>
      <sheetName val="Lamp_III SP_Pendidikan (2)"/>
      <sheetName val="Lamp_IV"/>
      <sheetName val="Lamp_5"/>
      <sheetName val="Lamp_6"/>
      <sheetName val="Lamp VII_PAK"/>
      <sheetName val="UKUR"/>
      <sheetName val="RB21"/>
      <sheetName val="SKP"/>
      <sheetName val="Prilaku"/>
      <sheetName val="DP3"/>
      <sheetName val="PPKP"/>
      <sheetName val="Menu Utama"/>
      <sheetName val="ProgramTK"/>
      <sheetName val="Bimlat"/>
      <sheetName val="Sheet4"/>
      <sheetName val="Identitas"/>
      <sheetName val="Sheet10"/>
      <sheetName val="Guru Kepsek"/>
      <sheetName val="Best Practice"/>
      <sheetName val="PTS"/>
      <sheetName val="Muda"/>
      <sheetName val="LapEva"/>
      <sheetName val="LapBimlat"/>
      <sheetName val="Verifikasi"/>
      <sheetName val="Ver1"/>
      <sheetName val="Ver1 (2)"/>
      <sheetName val="Ver1 (3)"/>
      <sheetName val="Ver1 (4)"/>
      <sheetName val="Ver1 (5)"/>
      <sheetName val="Ver1 (6)"/>
      <sheetName val="Ver1 (7)"/>
      <sheetName val="Ver1 (8)"/>
      <sheetName val="Ver1 (9)"/>
      <sheetName val="Ver1 (10)"/>
      <sheetName val="Madya"/>
      <sheetName val="Utama"/>
      <sheetName val="catatan"/>
      <sheetName val="COVER"/>
      <sheetName val="Slmt Dtg"/>
      <sheetName val="Menu pemb. KS"/>
      <sheetName val="Entry data awal"/>
      <sheetName val="Entry data-1"/>
      <sheetName val="HasSupAdm-1"/>
      <sheetName val="Rekomendasi-1"/>
      <sheetName val="Entry data-2"/>
      <sheetName val="HasSupAdm-2"/>
      <sheetName val="Rekomendasi-2"/>
      <sheetName val="Entry data-3"/>
      <sheetName val="HasSupAdm-3"/>
      <sheetName val="Rekomendasi-3"/>
      <sheetName val="Entry data-4"/>
      <sheetName val="HasSupAdm-4"/>
      <sheetName val="Rekomendasi-4"/>
      <sheetName val="Entry data-5"/>
      <sheetName val="HasSupAdm-5"/>
      <sheetName val="Rekomendasi-5"/>
      <sheetName val="Entry data-6"/>
      <sheetName val="HasSupAdm-6"/>
      <sheetName val="Rekomendasi-6"/>
      <sheetName val="Entry data-7"/>
      <sheetName val="HasSupAdm-7"/>
      <sheetName val="Rekomendasi-7"/>
      <sheetName val="Entry data-8"/>
      <sheetName val="HasSupAdm-8"/>
      <sheetName val="Rekomendasi-8"/>
      <sheetName val="Entry data-9"/>
      <sheetName val="HasSupAdm-9"/>
      <sheetName val="Rekomendasi-9"/>
      <sheetName val="Entry data-10"/>
      <sheetName val="HasSupAdm-10"/>
      <sheetName val="Rekomendasi-10"/>
      <sheetName val="SrtKet"/>
      <sheetName val="Entry data-1G"/>
      <sheetName val="HasSupAdm-1G"/>
      <sheetName val="Rek-1G"/>
      <sheetName val="Entry data-2G"/>
      <sheetName val="HasSupAdm-2G"/>
      <sheetName val="Rek-2G"/>
      <sheetName val="Entry data-3G"/>
      <sheetName val="HasSupAdm-3G"/>
      <sheetName val="Rek-3G"/>
      <sheetName val="Entry data-4G"/>
      <sheetName val="HasSupAdm-4G"/>
      <sheetName val="Rek-4G"/>
      <sheetName val="Entry data-5G"/>
      <sheetName val="HasSupAdm-5G"/>
      <sheetName val="Rek-5G"/>
      <sheetName val="Entry data-6G"/>
      <sheetName val="HasSupAdm-6G"/>
      <sheetName val="Rek-6G"/>
      <sheetName val="Entry data-7G"/>
      <sheetName val="HasSupAdm-7G"/>
      <sheetName val="Rek-7G"/>
      <sheetName val="Entry data-8G"/>
      <sheetName val="HasSupAdm-8G"/>
      <sheetName val="Rek-8G"/>
      <sheetName val="Entry data-9G"/>
      <sheetName val="HasSupAdm-9G"/>
      <sheetName val="Rek-9G"/>
      <sheetName val="Entry data-10G"/>
      <sheetName val="HasSupAdm-10G"/>
      <sheetName val="Rek-10G"/>
      <sheetName val="Surat Ket.G"/>
      <sheetName val="REKAP"/>
      <sheetName val="BAB IV-V"/>
      <sheetName val="MENU"/>
      <sheetName val="Sheet3-a-G"/>
      <sheetName val="Sheet3-G"/>
      <sheetName val="Sheet4 (2)"/>
      <sheetName val="Sheet5-G"/>
      <sheetName val="Sheet6-G"/>
      <sheetName val="Sheet7-G"/>
      <sheetName val="Sheet8 (2)"/>
      <sheetName val="Sheet9-G"/>
      <sheetName val="Sheet10-G"/>
      <sheetName val="Sheet11-G"/>
      <sheetName val="Srt.Ket-G"/>
      <sheetName val="Sheet13a-KS"/>
      <sheetName val="Sheet13-KS"/>
      <sheetName val="Sheet14-KS"/>
      <sheetName val="Sheet15-KS"/>
      <sheetName val="Sheet16-KS"/>
      <sheetName val="Srt.Ket-KS"/>
      <sheetName val="Daft. Hadir-KS"/>
      <sheetName val="BAB IV-V "/>
      <sheetName val="Menu-1"/>
      <sheetName val="PTS-Instr Data-Rekap-Srt Ket"/>
      <sheetName val="PTK-Instr Data-Rekap-Srt Ket"/>
      <sheetName val="BAB IV-V Gol.IV-D"/>
      <sheetName val="Proposal BAB IV-V Gol. &lt;IVD"/>
      <sheetName val="Contoh"/>
      <sheetName val="Penyusunan Prog"/>
      <sheetName val="Pemantauan"/>
      <sheetName val="Sheet3"/>
      <sheetName val="Sheet1"/>
      <sheetName val="1. Data Supervisi"/>
      <sheetName val="2. Cover Instrumen"/>
      <sheetName val="3. Instrumen "/>
      <sheetName val="4. Skor"/>
      <sheetName val="5. Lamp 1- Rekap Umum"/>
      <sheetName val="6. Laporan"/>
      <sheetName val="7. Hasil"/>
      <sheetName val="Sheet1 (2)"/>
      <sheetName val="1. Data Supervisi (2)"/>
      <sheetName val="2. Cover Instrumen (2)"/>
      <sheetName val="3. Instrumen  (2)"/>
      <sheetName val="4. Skor (2)"/>
      <sheetName val="5. Lamp 1- Rekap Umum (2)"/>
      <sheetName val="6. Laporan (2)"/>
      <sheetName val="7. Hasil (2)"/>
      <sheetName val="Sheet1 (3)"/>
      <sheetName val="1. Data Supervisi (3)"/>
      <sheetName val="2. Cover Instrumen (3)"/>
      <sheetName val="3. Instrumen  (3)"/>
      <sheetName val="4. Skor (3)"/>
      <sheetName val="5. Lamp 1- Rekap Umum (3)"/>
      <sheetName val="6. Laporan (3)"/>
      <sheetName val="7. Hasil (3)"/>
      <sheetName val="Sheet1 (4)"/>
      <sheetName val="1. Data Supervisi (4)"/>
      <sheetName val="2. Cover Instrumen (4)"/>
      <sheetName val="3. Instrumen  (4)"/>
      <sheetName val="4. Skor (4)"/>
      <sheetName val="5. Lamp 1- Rekap Umum (4)"/>
      <sheetName val="6. Laporan (4)"/>
      <sheetName val="7. Hasil (4)"/>
      <sheetName val="Sheet1 (5)"/>
      <sheetName val="1. Data Supervisi (5)"/>
      <sheetName val="2. Cover Instrumen (5)"/>
      <sheetName val="3. Instrumen  (5)"/>
      <sheetName val="4. Skor (5)"/>
      <sheetName val="5. Lamp 1- Rekap Umum (5)"/>
      <sheetName val="6. Laporan (5)"/>
      <sheetName val="7. Hasil (5)"/>
      <sheetName val="Sheet1 (6)"/>
      <sheetName val="1. Data Supervisi (6)"/>
      <sheetName val="2. Cover Instrumen (6)"/>
      <sheetName val="3. Instrumen  (6)"/>
      <sheetName val="4. Skor (6)"/>
      <sheetName val="5. Lamp 1- Rekap Umum (6)"/>
      <sheetName val="6. Laporan (6)"/>
      <sheetName val="7. Hasil (6)"/>
      <sheetName val="Sheet1 (7)"/>
      <sheetName val="1. Data Supervisi (7)"/>
      <sheetName val="2. Cover Instrumen (7)"/>
      <sheetName val="3. Instrumen  (7)"/>
      <sheetName val="4. Skor (7)"/>
      <sheetName val="5. Lamp 1- Rekap Umum (7)"/>
      <sheetName val="6. Laporan (7)"/>
      <sheetName val="7. Hasil (7)"/>
      <sheetName val="Sheet1 (8)"/>
      <sheetName val="1. Data Supervisi (8)"/>
      <sheetName val="2. Cover Instrumen (8)"/>
      <sheetName val="3. Instrumen  (8)"/>
      <sheetName val="4. Skor (8)"/>
      <sheetName val="5. Lamp 1- Rekap Umum (8)"/>
      <sheetName val="6. Laporan (8)"/>
      <sheetName val="7. Hasil (8)"/>
      <sheetName val="Sheet1 (9)"/>
      <sheetName val="1. Data Supervisi (9)"/>
      <sheetName val="2. Cover Instrumen (9)"/>
      <sheetName val="3. Instrumen  (9)"/>
      <sheetName val="4. Skor (9)"/>
      <sheetName val="5. Lamp 1- Rekap Umum (9)"/>
      <sheetName val="6. Laporan (9)"/>
      <sheetName val="7. Hasil (9)"/>
      <sheetName val="Sheet1 (10)"/>
      <sheetName val="1. Data Supervisi (10)"/>
      <sheetName val="2. Cover Instrumen (10)"/>
      <sheetName val="3. Instrumen  (10)"/>
      <sheetName val="4. Skor (10)"/>
      <sheetName val="5. Lamp 1- Rekap Umum (10)"/>
      <sheetName val="6. Laporan (10)"/>
      <sheetName val="7. Hasil (10)"/>
    </sheetNames>
    <sheetDataSet>
      <sheetData sheetId="0">
        <row r="23">
          <cell r="E23" t="str">
            <v>Dr. Rosilawti, M.Pd</v>
          </cell>
        </row>
        <row r="24">
          <cell r="E24" t="str">
            <v>196005201984121001</v>
          </cell>
        </row>
        <row r="38">
          <cell r="E38" t="str">
            <v>Jakarta Barat</v>
          </cell>
        </row>
        <row r="39">
          <cell r="E39" t="str">
            <v>7 April 2018</v>
          </cell>
        </row>
      </sheetData>
      <sheetData sheetId="1"/>
      <sheetData sheetId="2"/>
      <sheetData sheetId="3"/>
      <sheetData sheetId="4">
        <row r="500">
          <cell r="C500" t="str">
            <v>A</v>
          </cell>
        </row>
        <row r="501">
          <cell r="C501" t="str">
            <v>B</v>
          </cell>
        </row>
        <row r="502">
          <cell r="C502" t="str">
            <v>C</v>
          </cell>
        </row>
        <row r="503">
          <cell r="C503" t="str">
            <v>D</v>
          </cell>
        </row>
        <row r="504">
          <cell r="C504" t="str">
            <v>E</v>
          </cell>
        </row>
        <row r="505">
          <cell r="C505" t="str">
            <v>F</v>
          </cell>
        </row>
        <row r="506">
          <cell r="C506" t="str">
            <v>G</v>
          </cell>
        </row>
        <row r="507">
          <cell r="C507" t="str">
            <v>H</v>
          </cell>
        </row>
        <row r="508">
          <cell r="C508" t="str">
            <v>I</v>
          </cell>
        </row>
        <row r="509">
          <cell r="C509" t="str">
            <v>J</v>
          </cell>
        </row>
      </sheetData>
      <sheetData sheetId="5">
        <row r="537">
          <cell r="C537" t="str">
            <v>Pembina Utama Muda/  IV c</v>
          </cell>
        </row>
        <row r="538">
          <cell r="C538" t="str">
            <v>Penata/ III c</v>
          </cell>
        </row>
        <row r="539">
          <cell r="C539" t="str">
            <v>Penata Tk I/  III d</v>
          </cell>
        </row>
        <row r="540">
          <cell r="C540" t="str">
            <v>Pembina/ IV a</v>
          </cell>
        </row>
        <row r="541">
          <cell r="C541" t="str">
            <v>Pembina Tk I/  IV b</v>
          </cell>
        </row>
        <row r="542">
          <cell r="C542" t="str">
            <v>Pembina Utama Muda/  IV c</v>
          </cell>
        </row>
        <row r="543">
          <cell r="C543" t="str">
            <v>Pembina Utama Madya/  IV d</v>
          </cell>
        </row>
        <row r="544">
          <cell r="C544" t="str">
            <v>Pembina Utama/ IV 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46">
          <cell r="D46">
            <v>1</v>
          </cell>
          <cell r="E46" t="str">
            <v>Penata/ III c</v>
          </cell>
          <cell r="F46" t="str">
            <v>Pengawas Muda</v>
          </cell>
        </row>
        <row r="47">
          <cell r="D47">
            <v>2</v>
          </cell>
          <cell r="E47" t="str">
            <v>Penata Tk I/  III d</v>
          </cell>
          <cell r="F47" t="str">
            <v>Pengawas Muda</v>
          </cell>
        </row>
        <row r="48">
          <cell r="D48">
            <v>3</v>
          </cell>
          <cell r="E48" t="str">
            <v>Pembina/ IV a</v>
          </cell>
          <cell r="F48" t="str">
            <v>Pengawas Madya</v>
          </cell>
        </row>
        <row r="49">
          <cell r="D49">
            <v>4</v>
          </cell>
          <cell r="E49" t="str">
            <v>Pembina Tk I/  IV b</v>
          </cell>
          <cell r="F49" t="str">
            <v>Pengawas Madya</v>
          </cell>
        </row>
        <row r="50">
          <cell r="D50">
            <v>5</v>
          </cell>
          <cell r="E50" t="str">
            <v>Pembina Utama Muda/  IV c</v>
          </cell>
          <cell r="F50" t="str">
            <v>Pengawas Madya</v>
          </cell>
        </row>
        <row r="51">
          <cell r="D51">
            <v>6</v>
          </cell>
          <cell r="E51" t="str">
            <v>Pembina Utama Madya/  IV d</v>
          </cell>
          <cell r="F51" t="str">
            <v>Pengawas Utama</v>
          </cell>
        </row>
        <row r="52">
          <cell r="D52">
            <v>7</v>
          </cell>
          <cell r="E52" t="str">
            <v>Pembina Utama/ IV e</v>
          </cell>
          <cell r="F52" t="str">
            <v>Pengawas Utama</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ow r="22">
          <cell r="M22">
            <v>1</v>
          </cell>
          <cell r="N22" t="str">
            <v>Pengatur Muda</v>
          </cell>
          <cell r="O22" t="str">
            <v>II/a</v>
          </cell>
          <cell r="P22" t="str">
            <v>Guru</v>
          </cell>
        </row>
        <row r="23">
          <cell r="M23">
            <v>2</v>
          </cell>
          <cell r="N23" t="str">
            <v>Pengatur Muda Tk I</v>
          </cell>
          <cell r="O23" t="str">
            <v>II/b</v>
          </cell>
          <cell r="P23" t="str">
            <v>Guru</v>
          </cell>
        </row>
        <row r="24">
          <cell r="M24">
            <v>3</v>
          </cell>
          <cell r="N24" t="str">
            <v>Pengatur</v>
          </cell>
          <cell r="O24" t="str">
            <v>II/c</v>
          </cell>
          <cell r="P24" t="str">
            <v>Guru</v>
          </cell>
        </row>
        <row r="25">
          <cell r="M25">
            <v>4</v>
          </cell>
          <cell r="N25" t="str">
            <v>Pengatur Tk I</v>
          </cell>
          <cell r="O25" t="str">
            <v>II/d</v>
          </cell>
          <cell r="P25" t="str">
            <v>Guru</v>
          </cell>
        </row>
        <row r="26">
          <cell r="M26">
            <v>5</v>
          </cell>
          <cell r="N26" t="str">
            <v>Penata Muda</v>
          </cell>
          <cell r="O26" t="str">
            <v>III/a</v>
          </cell>
          <cell r="P26" t="str">
            <v>Guru Pertama</v>
          </cell>
        </row>
        <row r="27">
          <cell r="M27">
            <v>6</v>
          </cell>
          <cell r="N27" t="str">
            <v>Penata Muda Tk I</v>
          </cell>
          <cell r="O27" t="str">
            <v>III/b</v>
          </cell>
          <cell r="P27" t="str">
            <v>Guru Pertama</v>
          </cell>
        </row>
        <row r="28">
          <cell r="M28">
            <v>7</v>
          </cell>
          <cell r="N28" t="str">
            <v>Penata</v>
          </cell>
          <cell r="O28" t="str">
            <v>III/c</v>
          </cell>
          <cell r="P28" t="str">
            <v>Guru Muda</v>
          </cell>
        </row>
        <row r="29">
          <cell r="M29">
            <v>8</v>
          </cell>
          <cell r="N29" t="str">
            <v>Penata Tk I</v>
          </cell>
          <cell r="O29" t="str">
            <v>III/d</v>
          </cell>
          <cell r="P29" t="str">
            <v>Guru Muda</v>
          </cell>
        </row>
        <row r="30">
          <cell r="M30">
            <v>9</v>
          </cell>
          <cell r="N30" t="str">
            <v>Pembina</v>
          </cell>
          <cell r="O30" t="str">
            <v>IV/a</v>
          </cell>
          <cell r="P30" t="str">
            <v>Guru Madya</v>
          </cell>
        </row>
        <row r="31">
          <cell r="M31">
            <v>10</v>
          </cell>
          <cell r="N31" t="str">
            <v>Pembina Tk I</v>
          </cell>
          <cell r="O31" t="str">
            <v>IV/b</v>
          </cell>
          <cell r="P31" t="str">
            <v>Guru Madya</v>
          </cell>
        </row>
        <row r="32">
          <cell r="M32">
            <v>11</v>
          </cell>
          <cell r="N32" t="str">
            <v>Pembina Utama Muda</v>
          </cell>
          <cell r="O32" t="str">
            <v>IV/c</v>
          </cell>
          <cell r="P32" t="str">
            <v>Guru Madya</v>
          </cell>
        </row>
        <row r="33">
          <cell r="M33">
            <v>12</v>
          </cell>
          <cell r="N33" t="str">
            <v>Pembina Utama Madya</v>
          </cell>
          <cell r="O33" t="str">
            <v>IV/d</v>
          </cell>
          <cell r="P33" t="str">
            <v>Guru Utama</v>
          </cell>
        </row>
      </sheetData>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MENU (2)"/>
      <sheetName val="1"/>
      <sheetName val="II"/>
      <sheetName val="III"/>
      <sheetName val="IV"/>
      <sheetName val="V"/>
      <sheetName val="Sheet11"/>
      <sheetName val="VI"/>
      <sheetName val="KODE1"/>
      <sheetName val="IV (2)"/>
      <sheetName val="Sheet5"/>
      <sheetName val="Lamp IIc_utama"/>
      <sheetName val="Lamp_III SP_Pendidikan (2)"/>
      <sheetName val="Lamp_IV"/>
      <sheetName val="Lamp_5"/>
      <sheetName val="Lamp_6"/>
      <sheetName val="Lamp VII_PAK"/>
      <sheetName val="UKUR"/>
      <sheetName val="RB21"/>
      <sheetName val="SKP"/>
      <sheetName val="Prilaku"/>
      <sheetName val="DP3"/>
      <sheetName val="PPKP"/>
      <sheetName val="Menu Utama"/>
      <sheetName val="ProgramTK"/>
      <sheetName val="Bimlat"/>
      <sheetName val="Sheet4"/>
      <sheetName val="Identitas"/>
      <sheetName val="Sheet10"/>
      <sheetName val="Guru Kepsek"/>
      <sheetName val="Best Practice"/>
      <sheetName val="PTS"/>
      <sheetName val="Muda"/>
      <sheetName val="LapEva"/>
      <sheetName val="LapBimlat"/>
      <sheetName val="Verifikasi"/>
      <sheetName val="Ver1"/>
      <sheetName val="Ver1 (2)"/>
      <sheetName val="Ver1 (3)"/>
      <sheetName val="Ver1 (4)"/>
      <sheetName val="Ver1 (5)"/>
      <sheetName val="Ver1 (6)"/>
      <sheetName val="Ver1 (7)"/>
      <sheetName val="Ver1 (8)"/>
      <sheetName val="Ver1 (9)"/>
      <sheetName val="Ver1 (10)"/>
      <sheetName val="Madya"/>
      <sheetName val="Utama"/>
      <sheetName val="catatan"/>
      <sheetName val="COVER"/>
      <sheetName val="Slmt Dtg"/>
      <sheetName val="Menu pemb. KS"/>
      <sheetName val="Entry data awal"/>
      <sheetName val="Entry data-1"/>
      <sheetName val="HasSupAdm-1"/>
      <sheetName val="Rekomendasi-1"/>
      <sheetName val="Entry data-2"/>
      <sheetName val="HasSupAdm-2"/>
      <sheetName val="Rekomendasi-2"/>
      <sheetName val="Entry data-3"/>
      <sheetName val="HasSupAdm-3"/>
      <sheetName val="Rekomendasi-3"/>
      <sheetName val="Entry data-4"/>
      <sheetName val="HasSupAdm-4"/>
      <sheetName val="Rekomendasi-4"/>
      <sheetName val="Entry data-5"/>
      <sheetName val="HasSupAdm-5"/>
      <sheetName val="Rekomendasi-5"/>
      <sheetName val="Entry data-6"/>
      <sheetName val="HasSupAdm-6"/>
      <sheetName val="Rekomendasi-6"/>
      <sheetName val="Entry data-7"/>
      <sheetName val="HasSupAdm-7"/>
      <sheetName val="Rekomendasi-7"/>
      <sheetName val="Entry data-8"/>
      <sheetName val="HasSupAdm-8"/>
      <sheetName val="Rekomendasi-8"/>
      <sheetName val="Entry data-9"/>
      <sheetName val="HasSupAdm-9"/>
      <sheetName val="Rekomendasi-9"/>
      <sheetName val="Entry data-10"/>
      <sheetName val="HasSupAdm-10"/>
      <sheetName val="Rekomendasi-10"/>
      <sheetName val="SrtKet"/>
      <sheetName val="Entry data-1G"/>
      <sheetName val="HasSupAdm-1G"/>
      <sheetName val="Rek-1G"/>
      <sheetName val="Entry data-2G"/>
      <sheetName val="HasSupAdm-2G"/>
      <sheetName val="Rek-2G"/>
      <sheetName val="Entry data-3G"/>
      <sheetName val="HasSupAdm-3G"/>
      <sheetName val="Rek-3G"/>
      <sheetName val="Entry data-4G"/>
      <sheetName val="HasSupAdm-4G"/>
      <sheetName val="Rek-4G"/>
      <sheetName val="Entry data-5G"/>
      <sheetName val="HasSupAdm-5G"/>
      <sheetName val="Rek-5G"/>
      <sheetName val="Entry data-6G"/>
      <sheetName val="HasSupAdm-6G"/>
      <sheetName val="Rek-6G"/>
      <sheetName val="Entry data-7G"/>
      <sheetName val="HasSupAdm-7G"/>
      <sheetName val="Rek-7G"/>
      <sheetName val="Entry data-8G"/>
      <sheetName val="HasSupAdm-8G"/>
      <sheetName val="Rek-8G"/>
      <sheetName val="Entry data-9G"/>
      <sheetName val="HasSupAdm-9G"/>
      <sheetName val="Rek-9G"/>
      <sheetName val="Entry data-10G"/>
      <sheetName val="HasSupAdm-10G"/>
      <sheetName val="Rek-10G"/>
      <sheetName val="Surat Ket.G"/>
      <sheetName val="REKAP"/>
      <sheetName val="BAB IV-V"/>
      <sheetName val="MENU"/>
      <sheetName val="Sheet3-a-G"/>
      <sheetName val="Sheet3-G"/>
      <sheetName val="Sheet4 (2)"/>
      <sheetName val="Sheet5-G"/>
      <sheetName val="Sheet6-G"/>
      <sheetName val="Sheet7-G"/>
      <sheetName val="Sheet8 (2)"/>
      <sheetName val="Sheet9-G"/>
      <sheetName val="Sheet10-G"/>
      <sheetName val="Sheet11-G"/>
      <sheetName val="Srt.Ket-G"/>
      <sheetName val="Sheet13a-KS"/>
      <sheetName val="Sheet13-KS"/>
      <sheetName val="Sheet14-KS"/>
      <sheetName val="Sheet15-KS"/>
      <sheetName val="Sheet16-KS"/>
      <sheetName val="Srt.Ket-KS"/>
      <sheetName val="Daft. Hadir-KS"/>
      <sheetName val="BAB IV-V "/>
      <sheetName val="Menu-1"/>
      <sheetName val="PTS-Instr Data-Rekap-Srt Ket"/>
      <sheetName val="PTK-Instr Data-Rekap-Srt Ket"/>
      <sheetName val="BAB IV-V Gol.IV-D"/>
      <sheetName val="Proposal BAB IV-V Gol. &lt;IVD"/>
      <sheetName val="Contoh"/>
      <sheetName val="Penyusunan Prog"/>
      <sheetName val="Pemantauan"/>
      <sheetName val="Sheet3"/>
      <sheetName val="Sheet1"/>
      <sheetName val="1. Data Supervisi"/>
      <sheetName val="2. Cover Instrumen"/>
      <sheetName val="3. Instrumen "/>
      <sheetName val="4. Skor"/>
      <sheetName val="5. Lamp 1- Rekap Umum"/>
      <sheetName val="6. Laporan"/>
      <sheetName val="7. Hasil"/>
      <sheetName val="Sheet1 (2)"/>
      <sheetName val="1. Data Supervisi (2)"/>
      <sheetName val="2. Cover Instrumen (2)"/>
      <sheetName val="3. Instrumen  (2)"/>
      <sheetName val="4. Skor (2)"/>
      <sheetName val="5. Lamp 1- Rekap Umum (2)"/>
      <sheetName val="6. Laporan (2)"/>
      <sheetName val="7. Hasil (2)"/>
      <sheetName val="Sheet1 (3)"/>
      <sheetName val="1. Data Supervisi (3)"/>
      <sheetName val="2. Cover Instrumen (3)"/>
      <sheetName val="3. Instrumen  (3)"/>
      <sheetName val="4. Skor (3)"/>
      <sheetName val="5. Lamp 1- Rekap Umum (3)"/>
      <sheetName val="6. Laporan (3)"/>
      <sheetName val="7. Hasil (3)"/>
      <sheetName val="Sheet1 (4)"/>
      <sheetName val="1. Data Supervisi (4)"/>
      <sheetName val="2. Cover Instrumen (4)"/>
      <sheetName val="3. Instrumen  (4)"/>
      <sheetName val="4. Skor (4)"/>
      <sheetName val="5. Lamp 1- Rekap Umum (4)"/>
      <sheetName val="6. Laporan (4)"/>
      <sheetName val="7. Hasil (4)"/>
      <sheetName val="Sheet1 (5)"/>
      <sheetName val="1. Data Supervisi (5)"/>
      <sheetName val="2. Cover Instrumen (5)"/>
      <sheetName val="3. Instrumen  (5)"/>
      <sheetName val="4. Skor (5)"/>
      <sheetName val="5. Lamp 1- Rekap Umum (5)"/>
      <sheetName val="6. Laporan (5)"/>
      <sheetName val="7. Hasil (5)"/>
      <sheetName val="Sheet1 (6)"/>
      <sheetName val="1. Data Supervisi (6)"/>
      <sheetName val="2. Cover Instrumen (6)"/>
      <sheetName val="3. Instrumen  (6)"/>
      <sheetName val="4. Skor (6)"/>
      <sheetName val="5. Lamp 1- Rekap Umum (6)"/>
      <sheetName val="6. Laporan (6)"/>
      <sheetName val="7. Hasil (6)"/>
      <sheetName val="Sheet1 (7)"/>
      <sheetName val="1. Data Supervisi (7)"/>
      <sheetName val="2. Cover Instrumen (7)"/>
      <sheetName val="3. Instrumen  (7)"/>
      <sheetName val="4. Skor (7)"/>
      <sheetName val="5. Lamp 1- Rekap Umum (7)"/>
      <sheetName val="6. Laporan (7)"/>
      <sheetName val="7. Hasil (7)"/>
      <sheetName val="Sheet1 (8)"/>
      <sheetName val="1. Data Supervisi (8)"/>
      <sheetName val="2. Cover Instrumen (8)"/>
      <sheetName val="3. Instrumen  (8)"/>
      <sheetName val="4. Skor (8)"/>
      <sheetName val="5. Lamp 1- Rekap Umum (8)"/>
      <sheetName val="6. Laporan (8)"/>
      <sheetName val="7. Hasil (8)"/>
      <sheetName val="Sheet1 (9)"/>
      <sheetName val="1. Data Supervisi (9)"/>
      <sheetName val="2. Cover Instrumen (9)"/>
      <sheetName val="3. Instrumen  (9)"/>
      <sheetName val="4. Skor (9)"/>
      <sheetName val="5. Lamp 1- Rekap Umum (9)"/>
      <sheetName val="6. Laporan (9)"/>
      <sheetName val="7. Hasil (9)"/>
      <sheetName val="Sheet1 (10)"/>
      <sheetName val="1. Data Supervisi (10)"/>
      <sheetName val="2. Cover Instrumen (10)"/>
      <sheetName val="3. Instrumen  (10)"/>
      <sheetName val="4. Skor (10)"/>
      <sheetName val="5. Lamp 1- Rekap Umum (10)"/>
      <sheetName val="6. Laporan (10)"/>
      <sheetName val="7. Hasil (10)"/>
    </sheetNames>
    <sheetDataSet>
      <sheetData sheetId="0">
        <row r="23">
          <cell r="E23" t="str">
            <v>Dr. Rosilawti, M.Pd</v>
          </cell>
        </row>
        <row r="24">
          <cell r="E24" t="str">
            <v>196005201984121001</v>
          </cell>
        </row>
        <row r="38">
          <cell r="E38" t="str">
            <v>Jakarta Barat</v>
          </cell>
        </row>
        <row r="39">
          <cell r="E39" t="str">
            <v>7 April 2018</v>
          </cell>
        </row>
      </sheetData>
      <sheetData sheetId="1"/>
      <sheetData sheetId="2"/>
      <sheetData sheetId="3"/>
      <sheetData sheetId="4">
        <row r="500">
          <cell r="C500" t="str">
            <v>A</v>
          </cell>
        </row>
        <row r="501">
          <cell r="C501" t="str">
            <v>B</v>
          </cell>
        </row>
        <row r="502">
          <cell r="C502" t="str">
            <v>C</v>
          </cell>
        </row>
        <row r="503">
          <cell r="C503" t="str">
            <v>D</v>
          </cell>
        </row>
        <row r="504">
          <cell r="C504" t="str">
            <v>E</v>
          </cell>
        </row>
        <row r="505">
          <cell r="C505" t="str">
            <v>F</v>
          </cell>
        </row>
        <row r="506">
          <cell r="C506" t="str">
            <v>G</v>
          </cell>
        </row>
        <row r="507">
          <cell r="C507" t="str">
            <v>H</v>
          </cell>
        </row>
        <row r="508">
          <cell r="C508" t="str">
            <v>I</v>
          </cell>
        </row>
        <row r="509">
          <cell r="C509" t="str">
            <v>J</v>
          </cell>
        </row>
      </sheetData>
      <sheetData sheetId="5">
        <row r="537">
          <cell r="C537" t="str">
            <v>Pembina Utama Muda/  IV c</v>
          </cell>
        </row>
        <row r="538">
          <cell r="C538" t="str">
            <v>Penata/ III c</v>
          </cell>
        </row>
        <row r="539">
          <cell r="C539" t="str">
            <v>Penata Tk I/  III d</v>
          </cell>
        </row>
        <row r="540">
          <cell r="C540" t="str">
            <v>Pembina/ IV a</v>
          </cell>
        </row>
        <row r="541">
          <cell r="C541" t="str">
            <v>Pembina Tk I/  IV b</v>
          </cell>
        </row>
        <row r="542">
          <cell r="C542" t="str">
            <v>Pembina Utama Muda/  IV c</v>
          </cell>
        </row>
        <row r="543">
          <cell r="C543" t="str">
            <v>Pembina Utama Madya/  IV d</v>
          </cell>
        </row>
        <row r="544">
          <cell r="C544" t="str">
            <v>Pembina Utama/ IV 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46">
          <cell r="D46">
            <v>1</v>
          </cell>
          <cell r="E46" t="str">
            <v>Penata/ III c</v>
          </cell>
          <cell r="F46" t="str">
            <v>Pengawas Muda</v>
          </cell>
        </row>
        <row r="47">
          <cell r="D47">
            <v>2</v>
          </cell>
          <cell r="E47" t="str">
            <v>Penata Tk I/  III d</v>
          </cell>
          <cell r="F47" t="str">
            <v>Pengawas Muda</v>
          </cell>
        </row>
        <row r="48">
          <cell r="D48">
            <v>3</v>
          </cell>
          <cell r="E48" t="str">
            <v>Pembina/ IV a</v>
          </cell>
          <cell r="F48" t="str">
            <v>Pengawas Madya</v>
          </cell>
        </row>
        <row r="49">
          <cell r="D49">
            <v>4</v>
          </cell>
          <cell r="E49" t="str">
            <v>Pembina Tk I/  IV b</v>
          </cell>
          <cell r="F49" t="str">
            <v>Pengawas Madya</v>
          </cell>
        </row>
        <row r="50">
          <cell r="D50">
            <v>5</v>
          </cell>
          <cell r="E50" t="str">
            <v>Pembina Utama Muda/  IV c</v>
          </cell>
          <cell r="F50" t="str">
            <v>Pengawas Madya</v>
          </cell>
        </row>
        <row r="51">
          <cell r="D51">
            <v>6</v>
          </cell>
          <cell r="E51" t="str">
            <v>Pembina Utama Madya/  IV d</v>
          </cell>
          <cell r="F51" t="str">
            <v>Pengawas Utama</v>
          </cell>
        </row>
        <row r="52">
          <cell r="D52">
            <v>7</v>
          </cell>
          <cell r="E52" t="str">
            <v>Pembina Utama/ IV e</v>
          </cell>
          <cell r="F52" t="str">
            <v>Pengawas Utama</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ow r="22">
          <cell r="M22">
            <v>1</v>
          </cell>
          <cell r="N22" t="str">
            <v>Pengatur Muda</v>
          </cell>
          <cell r="O22" t="str">
            <v>II/a</v>
          </cell>
          <cell r="P22" t="str">
            <v>Guru</v>
          </cell>
        </row>
        <row r="23">
          <cell r="M23">
            <v>2</v>
          </cell>
          <cell r="N23" t="str">
            <v>Pengatur Muda Tk I</v>
          </cell>
          <cell r="O23" t="str">
            <v>II/b</v>
          </cell>
          <cell r="P23" t="str">
            <v>Guru</v>
          </cell>
        </row>
        <row r="24">
          <cell r="M24">
            <v>3</v>
          </cell>
          <cell r="N24" t="str">
            <v>Pengatur</v>
          </cell>
          <cell r="O24" t="str">
            <v>II/c</v>
          </cell>
          <cell r="P24" t="str">
            <v>Guru</v>
          </cell>
        </row>
        <row r="25">
          <cell r="M25">
            <v>4</v>
          </cell>
          <cell r="N25" t="str">
            <v>Pengatur Tk I</v>
          </cell>
          <cell r="O25" t="str">
            <v>II/d</v>
          </cell>
          <cell r="P25" t="str">
            <v>Guru</v>
          </cell>
        </row>
        <row r="26">
          <cell r="M26">
            <v>5</v>
          </cell>
          <cell r="N26" t="str">
            <v>Penata Muda</v>
          </cell>
          <cell r="O26" t="str">
            <v>III/a</v>
          </cell>
          <cell r="P26" t="str">
            <v>Guru Pertama</v>
          </cell>
        </row>
        <row r="27">
          <cell r="M27">
            <v>6</v>
          </cell>
          <cell r="N27" t="str">
            <v>Penata Muda Tk I</v>
          </cell>
          <cell r="O27" t="str">
            <v>III/b</v>
          </cell>
          <cell r="P27" t="str">
            <v>Guru Pertama</v>
          </cell>
        </row>
        <row r="28">
          <cell r="M28">
            <v>7</v>
          </cell>
          <cell r="N28" t="str">
            <v>Penata</v>
          </cell>
          <cell r="O28" t="str">
            <v>III/c</v>
          </cell>
          <cell r="P28" t="str">
            <v>Guru Muda</v>
          </cell>
        </row>
        <row r="29">
          <cell r="M29">
            <v>8</v>
          </cell>
          <cell r="N29" t="str">
            <v>Penata Tk I</v>
          </cell>
          <cell r="O29" t="str">
            <v>III/d</v>
          </cell>
          <cell r="P29" t="str">
            <v>Guru Muda</v>
          </cell>
        </row>
        <row r="30">
          <cell r="M30">
            <v>9</v>
          </cell>
          <cell r="N30" t="str">
            <v>Pembina</v>
          </cell>
          <cell r="O30" t="str">
            <v>IV/a</v>
          </cell>
          <cell r="P30" t="str">
            <v>Guru Madya</v>
          </cell>
        </row>
        <row r="31">
          <cell r="M31">
            <v>10</v>
          </cell>
          <cell r="N31" t="str">
            <v>Pembina Tk I</v>
          </cell>
          <cell r="O31" t="str">
            <v>IV/b</v>
          </cell>
          <cell r="P31" t="str">
            <v>Guru Madya</v>
          </cell>
        </row>
        <row r="32">
          <cell r="M32">
            <v>11</v>
          </cell>
          <cell r="N32" t="str">
            <v>Pembina Utama Muda</v>
          </cell>
          <cell r="O32" t="str">
            <v>IV/c</v>
          </cell>
          <cell r="P32" t="str">
            <v>Guru Madya</v>
          </cell>
        </row>
        <row r="33">
          <cell r="M33">
            <v>12</v>
          </cell>
          <cell r="N33" t="str">
            <v>Pembina Utama Madya</v>
          </cell>
          <cell r="O33" t="str">
            <v>IV/d</v>
          </cell>
          <cell r="P33" t="str">
            <v>Guru Utama</v>
          </cell>
        </row>
      </sheetData>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7"/>
  </sheetPr>
  <dimension ref="A1:M51"/>
  <sheetViews>
    <sheetView showGridLines="0" zoomScale="85" zoomScaleNormal="85" zoomScaleSheetLayoutView="55" workbookViewId="0">
      <pane ySplit="1" topLeftCell="A30" activePane="bottomLeft" state="frozenSplit"/>
      <selection activeCell="C1" sqref="C1"/>
      <selection pane="bottomLeft" activeCell="C44" sqref="C44:J44"/>
    </sheetView>
  </sheetViews>
  <sheetFormatPr defaultRowHeight="15.75"/>
  <cols>
    <col min="1" max="1" width="6.28515625" style="203" customWidth="1"/>
    <col min="2" max="2" width="1.7109375" style="203" customWidth="1"/>
    <col min="3" max="3" width="27.85546875" style="203" customWidth="1"/>
    <col min="4" max="5" width="5.140625" style="203" customWidth="1"/>
    <col min="6" max="6" width="34" style="203" customWidth="1"/>
    <col min="7" max="9" width="6" style="203" customWidth="1"/>
    <col min="10" max="10" width="3.85546875" style="203" customWidth="1"/>
    <col min="11" max="11" width="1.7109375" style="203" customWidth="1"/>
    <col min="12" max="12" width="7.42578125" style="203" customWidth="1"/>
    <col min="13" max="16384" width="9.140625" style="203"/>
  </cols>
  <sheetData>
    <row r="1" spans="1:13" ht="28.5" customHeight="1">
      <c r="A1" s="200"/>
      <c r="B1" s="200"/>
      <c r="C1" s="200"/>
      <c r="D1" s="200"/>
      <c r="E1" s="200"/>
      <c r="F1" s="201"/>
      <c r="G1" s="201"/>
      <c r="H1" s="201"/>
      <c r="I1" s="201"/>
      <c r="J1" s="201"/>
      <c r="K1" s="201"/>
      <c r="L1" s="201"/>
      <c r="M1" s="202" t="s">
        <v>494</v>
      </c>
    </row>
    <row r="2" spans="1:13" ht="8.25" customHeight="1" thickBot="1">
      <c r="A2" s="200"/>
      <c r="B2" s="204"/>
      <c r="C2" s="618"/>
      <c r="D2" s="618"/>
      <c r="E2" s="618"/>
      <c r="F2" s="618"/>
      <c r="G2" s="618"/>
      <c r="H2" s="618"/>
      <c r="I2" s="618"/>
      <c r="J2" s="618"/>
      <c r="K2" s="204"/>
      <c r="L2" s="200"/>
    </row>
    <row r="3" spans="1:13" ht="15.75" customHeight="1" thickTop="1">
      <c r="A3" s="200"/>
      <c r="B3" s="204"/>
      <c r="C3" s="205"/>
      <c r="D3" s="206"/>
      <c r="E3" s="206"/>
      <c r="F3" s="206"/>
      <c r="G3" s="206"/>
      <c r="H3" s="206"/>
      <c r="I3" s="206"/>
      <c r="J3" s="207"/>
      <c r="K3" s="204"/>
      <c r="L3" s="200"/>
    </row>
    <row r="4" spans="1:13" ht="15.75" customHeight="1">
      <c r="A4" s="200"/>
      <c r="B4" s="204"/>
      <c r="C4" s="208"/>
      <c r="D4" s="204"/>
      <c r="E4" s="204"/>
      <c r="F4" s="204"/>
      <c r="G4" s="204"/>
      <c r="H4" s="204"/>
      <c r="I4" s="204"/>
      <c r="J4" s="209"/>
      <c r="K4" s="204"/>
      <c r="L4" s="200"/>
    </row>
    <row r="5" spans="1:13" ht="15.75" customHeight="1">
      <c r="A5" s="200"/>
      <c r="B5" s="204"/>
      <c r="C5" s="208"/>
      <c r="D5" s="204"/>
      <c r="E5" s="204"/>
      <c r="F5" s="204"/>
      <c r="G5" s="204"/>
      <c r="H5" s="204"/>
      <c r="I5" s="204"/>
      <c r="J5" s="209"/>
      <c r="K5" s="204"/>
      <c r="L5" s="200"/>
    </row>
    <row r="6" spans="1:13" ht="15.75" customHeight="1">
      <c r="A6" s="200"/>
      <c r="B6" s="204"/>
      <c r="C6" s="208"/>
      <c r="D6" s="204"/>
      <c r="E6" s="204"/>
      <c r="F6" s="204"/>
      <c r="G6" s="204"/>
      <c r="H6" s="204"/>
      <c r="I6" s="204"/>
      <c r="J6" s="209"/>
      <c r="K6" s="204"/>
      <c r="L6" s="200"/>
    </row>
    <row r="7" spans="1:13" ht="15.75" customHeight="1">
      <c r="A7" s="200"/>
      <c r="B7" s="204"/>
      <c r="C7" s="208"/>
      <c r="D7" s="204"/>
      <c r="E7" s="204"/>
      <c r="F7" s="204"/>
      <c r="G7" s="204"/>
      <c r="H7" s="204"/>
      <c r="I7" s="204"/>
      <c r="J7" s="209"/>
      <c r="K7" s="204"/>
      <c r="L7" s="200"/>
    </row>
    <row r="8" spans="1:13" ht="15.75" customHeight="1">
      <c r="A8" s="200"/>
      <c r="B8" s="204"/>
      <c r="C8" s="208"/>
      <c r="D8" s="204"/>
      <c r="E8" s="204"/>
      <c r="F8" s="204"/>
      <c r="G8" s="204"/>
      <c r="H8" s="204"/>
      <c r="I8" s="204"/>
      <c r="J8" s="209"/>
      <c r="K8" s="204"/>
      <c r="L8" s="200"/>
    </row>
    <row r="9" spans="1:13" ht="15.75" customHeight="1">
      <c r="A9" s="200"/>
      <c r="B9" s="204"/>
      <c r="C9" s="208"/>
      <c r="D9" s="204"/>
      <c r="E9" s="204"/>
      <c r="F9" s="204"/>
      <c r="G9" s="204"/>
      <c r="H9" s="204"/>
      <c r="I9" s="204"/>
      <c r="J9" s="209"/>
      <c r="K9" s="204"/>
      <c r="L9" s="200"/>
    </row>
    <row r="10" spans="1:13" ht="15.75" customHeight="1">
      <c r="A10" s="200"/>
      <c r="B10" s="204"/>
      <c r="C10" s="208"/>
      <c r="D10" s="204"/>
      <c r="E10" s="204"/>
      <c r="F10" s="204"/>
      <c r="G10" s="204"/>
      <c r="H10" s="204"/>
      <c r="I10" s="204"/>
      <c r="J10" s="209"/>
      <c r="K10" s="204"/>
      <c r="L10" s="200"/>
    </row>
    <row r="11" spans="1:13" ht="15.75" customHeight="1">
      <c r="A11" s="200"/>
      <c r="B11" s="204"/>
      <c r="C11" s="208"/>
      <c r="D11" s="204"/>
      <c r="E11" s="204"/>
      <c r="F11" s="204"/>
      <c r="G11" s="204"/>
      <c r="H11" s="204"/>
      <c r="I11" s="204"/>
      <c r="J11" s="209"/>
      <c r="K11" s="204"/>
      <c r="L11" s="200"/>
    </row>
    <row r="12" spans="1:13" ht="15.75" customHeight="1">
      <c r="A12" s="200"/>
      <c r="B12" s="204"/>
      <c r="C12" s="208"/>
      <c r="D12" s="204"/>
      <c r="E12" s="204"/>
      <c r="F12" s="204"/>
      <c r="G12" s="204"/>
      <c r="H12" s="204"/>
      <c r="I12" s="204"/>
      <c r="J12" s="209"/>
      <c r="K12" s="204"/>
      <c r="L12" s="200"/>
    </row>
    <row r="13" spans="1:13" ht="15.75" customHeight="1">
      <c r="A13" s="200"/>
      <c r="B13" s="204"/>
      <c r="C13" s="208"/>
      <c r="D13" s="204"/>
      <c r="E13" s="204"/>
      <c r="F13" s="204"/>
      <c r="G13" s="204"/>
      <c r="H13" s="204"/>
      <c r="I13" s="204"/>
      <c r="J13" s="209"/>
      <c r="K13" s="204"/>
      <c r="L13" s="200"/>
    </row>
    <row r="14" spans="1:13" ht="15.75" customHeight="1">
      <c r="A14" s="200"/>
      <c r="B14" s="204"/>
      <c r="C14" s="208"/>
      <c r="D14" s="204"/>
      <c r="E14" s="204"/>
      <c r="F14" s="204"/>
      <c r="G14" s="204"/>
      <c r="H14" s="204"/>
      <c r="I14" s="204"/>
      <c r="J14" s="209"/>
      <c r="K14" s="204"/>
      <c r="L14" s="200"/>
    </row>
    <row r="15" spans="1:13" ht="15.75" customHeight="1">
      <c r="A15" s="200"/>
      <c r="B15" s="204"/>
      <c r="C15" s="208"/>
      <c r="D15" s="204"/>
      <c r="E15" s="204"/>
      <c r="F15" s="204"/>
      <c r="G15" s="204"/>
      <c r="H15" s="204"/>
      <c r="I15" s="204"/>
      <c r="J15" s="209"/>
      <c r="K15" s="204"/>
      <c r="L15" s="200"/>
    </row>
    <row r="16" spans="1:13" ht="31.5">
      <c r="A16" s="200"/>
      <c r="B16" s="204"/>
      <c r="C16" s="619" t="s">
        <v>81</v>
      </c>
      <c r="D16" s="620"/>
      <c r="E16" s="620"/>
      <c r="F16" s="620"/>
      <c r="G16" s="620"/>
      <c r="H16" s="620"/>
      <c r="I16" s="620"/>
      <c r="J16" s="621"/>
      <c r="K16" s="210"/>
      <c r="L16" s="200"/>
    </row>
    <row r="17" spans="1:12" ht="19.5" customHeight="1">
      <c r="A17" s="200"/>
      <c r="B17" s="204"/>
      <c r="C17" s="622" t="s">
        <v>439</v>
      </c>
      <c r="D17" s="623"/>
      <c r="E17" s="623"/>
      <c r="F17" s="623"/>
      <c r="G17" s="623"/>
      <c r="H17" s="623"/>
      <c r="I17" s="623"/>
      <c r="J17" s="624"/>
      <c r="K17" s="210"/>
      <c r="L17" s="200"/>
    </row>
    <row r="18" spans="1:12" ht="19.5" customHeight="1">
      <c r="A18" s="200"/>
      <c r="B18" s="204"/>
      <c r="C18" s="625" t="s">
        <v>637</v>
      </c>
      <c r="D18" s="626"/>
      <c r="E18" s="626"/>
      <c r="F18" s="626"/>
      <c r="G18" s="626"/>
      <c r="H18" s="626"/>
      <c r="I18" s="626"/>
      <c r="J18" s="627"/>
      <c r="K18" s="210"/>
      <c r="L18" s="200"/>
    </row>
    <row r="19" spans="1:12" ht="19.5" customHeight="1">
      <c r="A19" s="200"/>
      <c r="B19" s="204"/>
      <c r="C19" s="211"/>
      <c r="D19" s="212"/>
      <c r="E19" s="212"/>
      <c r="F19" s="212"/>
      <c r="G19" s="212"/>
      <c r="H19" s="212"/>
      <c r="I19" s="212"/>
      <c r="J19" s="213"/>
      <c r="K19" s="210"/>
      <c r="L19" s="200"/>
    </row>
    <row r="20" spans="1:12" ht="19.5" customHeight="1">
      <c r="A20" s="200"/>
      <c r="B20" s="204"/>
      <c r="C20" s="211"/>
      <c r="D20" s="212"/>
      <c r="E20" s="212"/>
      <c r="F20" s="212"/>
      <c r="G20" s="212"/>
      <c r="H20" s="212"/>
      <c r="I20" s="212"/>
      <c r="J20" s="213"/>
      <c r="K20" s="210"/>
      <c r="L20" s="200"/>
    </row>
    <row r="21" spans="1:12" ht="19.5" customHeight="1">
      <c r="A21" s="200"/>
      <c r="B21" s="204"/>
      <c r="C21" s="211"/>
      <c r="D21" s="212"/>
      <c r="E21" s="212"/>
      <c r="F21" s="212"/>
      <c r="G21" s="212"/>
      <c r="H21" s="212"/>
      <c r="I21" s="212"/>
      <c r="J21" s="213"/>
      <c r="K21" s="210"/>
      <c r="L21" s="200"/>
    </row>
    <row r="22" spans="1:12">
      <c r="A22" s="200"/>
      <c r="B22" s="204"/>
      <c r="C22" s="214"/>
      <c r="D22" s="215"/>
      <c r="E22" s="215"/>
      <c r="F22" s="215"/>
      <c r="G22" s="215"/>
      <c r="H22" s="215"/>
      <c r="I22" s="215"/>
      <c r="J22" s="216"/>
      <c r="K22" s="215"/>
      <c r="L22" s="200"/>
    </row>
    <row r="23" spans="1:12">
      <c r="A23" s="200"/>
      <c r="B23" s="204"/>
      <c r="C23" s="214"/>
      <c r="D23" s="215"/>
      <c r="E23" s="215"/>
      <c r="F23" s="215"/>
      <c r="G23" s="215"/>
      <c r="H23" s="215"/>
      <c r="I23" s="215"/>
      <c r="J23" s="216"/>
      <c r="K23" s="215"/>
      <c r="L23" s="200"/>
    </row>
    <row r="24" spans="1:12" s="218" customFormat="1" ht="18" customHeight="1">
      <c r="A24" s="200"/>
      <c r="B24" s="204"/>
      <c r="C24" s="628" t="s">
        <v>80</v>
      </c>
      <c r="D24" s="629"/>
      <c r="E24" s="629"/>
      <c r="F24" s="629"/>
      <c r="G24" s="629"/>
      <c r="H24" s="629"/>
      <c r="I24" s="629"/>
      <c r="J24" s="630"/>
      <c r="K24" s="217"/>
      <c r="L24" s="200"/>
    </row>
    <row r="25" spans="1:12" s="218" customFormat="1" ht="18" customHeight="1">
      <c r="A25" s="200"/>
      <c r="B25" s="204"/>
      <c r="C25" s="607" t="str">
        <f>'00-DATA'!C41&amp;" s.d "&amp;'00-DATA'!E41&amp;""</f>
        <v>01 Jan 2023 s.d 31 Des 2023</v>
      </c>
      <c r="D25" s="608"/>
      <c r="E25" s="608"/>
      <c r="F25" s="608"/>
      <c r="G25" s="608"/>
      <c r="H25" s="608"/>
      <c r="I25" s="608"/>
      <c r="J25" s="609"/>
      <c r="K25" s="217"/>
      <c r="L25" s="200"/>
    </row>
    <row r="26" spans="1:12" s="218" customFormat="1" ht="20.25" customHeight="1">
      <c r="A26" s="200"/>
      <c r="B26" s="204"/>
      <c r="C26" s="607"/>
      <c r="D26" s="608"/>
      <c r="E26" s="608"/>
      <c r="F26" s="608"/>
      <c r="G26" s="608"/>
      <c r="H26" s="608"/>
      <c r="I26" s="608"/>
      <c r="J26" s="609"/>
      <c r="K26" s="217"/>
      <c r="L26" s="200"/>
    </row>
    <row r="27" spans="1:12" ht="21">
      <c r="A27" s="200"/>
      <c r="B27" s="204"/>
      <c r="C27" s="219"/>
      <c r="D27" s="220"/>
      <c r="E27" s="220"/>
      <c r="F27" s="220"/>
      <c r="G27" s="220"/>
      <c r="H27" s="220"/>
      <c r="I27" s="220"/>
      <c r="J27" s="221"/>
      <c r="K27" s="220"/>
      <c r="L27" s="200"/>
    </row>
    <row r="28" spans="1:12" ht="21">
      <c r="A28" s="200"/>
      <c r="B28" s="204"/>
      <c r="C28" s="219"/>
      <c r="D28" s="220"/>
      <c r="E28" s="220"/>
      <c r="F28" s="220"/>
      <c r="G28" s="220"/>
      <c r="H28" s="220"/>
      <c r="I28" s="220"/>
      <c r="J28" s="221"/>
      <c r="K28" s="220"/>
      <c r="L28" s="200"/>
    </row>
    <row r="29" spans="1:12" ht="21">
      <c r="A29" s="200"/>
      <c r="B29" s="204"/>
      <c r="C29" s="219"/>
      <c r="D29" s="220"/>
      <c r="E29" s="220"/>
      <c r="F29" s="220"/>
      <c r="G29" s="220"/>
      <c r="H29" s="220"/>
      <c r="I29" s="220"/>
      <c r="J29" s="221"/>
      <c r="K29" s="220"/>
      <c r="L29" s="200"/>
    </row>
    <row r="30" spans="1:12" ht="21">
      <c r="A30" s="200"/>
      <c r="B30" s="204"/>
      <c r="C30" s="219"/>
      <c r="D30" s="220"/>
      <c r="E30" s="220"/>
      <c r="F30" s="220"/>
      <c r="G30" s="220"/>
      <c r="H30" s="220"/>
      <c r="I30" s="220"/>
      <c r="J30" s="221"/>
      <c r="K30" s="220"/>
      <c r="L30" s="200"/>
    </row>
    <row r="31" spans="1:12" ht="21">
      <c r="A31" s="200"/>
      <c r="B31" s="204"/>
      <c r="C31" s="219"/>
      <c r="D31" s="220"/>
      <c r="E31" s="220"/>
      <c r="F31" s="220"/>
      <c r="G31" s="220"/>
      <c r="H31" s="220"/>
      <c r="I31" s="220"/>
      <c r="J31" s="221"/>
      <c r="K31" s="220"/>
      <c r="L31" s="200"/>
    </row>
    <row r="32" spans="1:12" ht="27">
      <c r="A32" s="200"/>
      <c r="B32" s="204"/>
      <c r="C32" s="244" t="s">
        <v>19</v>
      </c>
      <c r="D32" s="243" t="s">
        <v>41</v>
      </c>
      <c r="E32" s="251" t="str">
        <f>'00-DATA'!E5&amp;""</f>
        <v>Nanang Triwahyudi S.Pd</v>
      </c>
      <c r="F32" s="242"/>
      <c r="G32" s="242"/>
      <c r="H32" s="242"/>
      <c r="I32" s="242"/>
      <c r="J32" s="223"/>
      <c r="K32" s="224"/>
      <c r="L32" s="200"/>
    </row>
    <row r="33" spans="1:12" ht="20.25" customHeight="1">
      <c r="A33" s="200"/>
      <c r="B33" s="204"/>
      <c r="C33" s="244" t="s">
        <v>48</v>
      </c>
      <c r="D33" s="243" t="s">
        <v>41</v>
      </c>
      <c r="E33" s="252" t="str">
        <f>'00-DATA'!E6&amp;""</f>
        <v>19830308 202221 1 020</v>
      </c>
      <c r="F33" s="242"/>
      <c r="G33" s="242"/>
      <c r="H33" s="242"/>
      <c r="I33" s="242"/>
      <c r="J33" s="223"/>
      <c r="K33" s="224"/>
      <c r="L33" s="200"/>
    </row>
    <row r="34" spans="1:12" ht="20.25" customHeight="1">
      <c r="A34" s="200"/>
      <c r="B34" s="204"/>
      <c r="C34" s="244" t="s">
        <v>22</v>
      </c>
      <c r="D34" s="243" t="s">
        <v>41</v>
      </c>
      <c r="E34" s="252" t="str">
        <f>'00-DATA'!E9&amp;" / "&amp;'00-DATA'!F9&amp;""</f>
        <v>Ahli Pertama / IX</v>
      </c>
      <c r="F34" s="242"/>
      <c r="G34" s="242"/>
      <c r="H34" s="242"/>
      <c r="I34" s="242"/>
      <c r="J34" s="216"/>
      <c r="K34" s="215"/>
      <c r="L34" s="200"/>
    </row>
    <row r="35" spans="1:12" ht="20.25" customHeight="1">
      <c r="A35" s="200"/>
      <c r="B35" s="204"/>
      <c r="C35" s="244" t="s">
        <v>83</v>
      </c>
      <c r="D35" s="243" t="s">
        <v>41</v>
      </c>
      <c r="E35" s="252" t="str">
        <f>'00-DATA'!E10&amp;""</f>
        <v>Guru Ahli Pertama</v>
      </c>
      <c r="F35" s="242"/>
      <c r="G35" s="242"/>
      <c r="H35" s="242"/>
      <c r="I35" s="242"/>
      <c r="J35" s="216"/>
      <c r="K35" s="215"/>
      <c r="L35" s="200"/>
    </row>
    <row r="36" spans="1:12" ht="21.75" customHeight="1">
      <c r="A36" s="200"/>
      <c r="B36" s="204"/>
      <c r="C36" s="244" t="s">
        <v>90</v>
      </c>
      <c r="D36" s="243" t="s">
        <v>41</v>
      </c>
      <c r="E36" s="610" t="str">
        <f>'00-DATA'!E26&amp;"-"&amp;'00-DATA'!E30&amp;"-"&amp;'00-DATA'!C31&amp;" "&amp;'00-DATA'!E31&amp;""</f>
        <v>SMKN 10 Malang-Kota Malang-Provinsi Jawa Timur</v>
      </c>
      <c r="F36" s="611"/>
      <c r="G36" s="611"/>
      <c r="H36" s="611"/>
      <c r="I36" s="611"/>
      <c r="J36" s="216"/>
      <c r="K36" s="215"/>
      <c r="L36" s="200"/>
    </row>
    <row r="37" spans="1:12" ht="21.75" customHeight="1">
      <c r="A37" s="200"/>
      <c r="B37" s="204"/>
      <c r="C37" s="225"/>
      <c r="D37" s="222"/>
      <c r="E37" s="611"/>
      <c r="F37" s="611"/>
      <c r="G37" s="611"/>
      <c r="H37" s="611"/>
      <c r="I37" s="611"/>
      <c r="J37" s="226"/>
      <c r="K37" s="227"/>
      <c r="L37" s="200"/>
    </row>
    <row r="38" spans="1:12" ht="18.75">
      <c r="A38" s="200"/>
      <c r="B38" s="204"/>
      <c r="C38" s="228"/>
      <c r="D38" s="229"/>
      <c r="E38" s="229"/>
      <c r="F38" s="230"/>
      <c r="G38" s="230"/>
      <c r="H38" s="230"/>
      <c r="I38" s="230"/>
      <c r="J38" s="226"/>
      <c r="K38" s="227"/>
      <c r="L38" s="200"/>
    </row>
    <row r="39" spans="1:12" ht="15.75" customHeight="1">
      <c r="A39" s="200"/>
      <c r="B39" s="204"/>
      <c r="C39" s="231"/>
      <c r="D39" s="232"/>
      <c r="E39" s="232"/>
      <c r="F39" s="233"/>
      <c r="G39" s="233"/>
      <c r="H39" s="233"/>
      <c r="I39" s="233"/>
      <c r="J39" s="216"/>
      <c r="K39" s="215"/>
      <c r="L39" s="200"/>
    </row>
    <row r="40" spans="1:12" ht="15.75" customHeight="1">
      <c r="A40" s="200"/>
      <c r="B40" s="204"/>
      <c r="C40" s="231"/>
      <c r="D40" s="232"/>
      <c r="E40" s="232"/>
      <c r="F40" s="233"/>
      <c r="G40" s="233"/>
      <c r="H40" s="233"/>
      <c r="I40" s="233"/>
      <c r="J40" s="216"/>
      <c r="K40" s="215"/>
      <c r="L40" s="200"/>
    </row>
    <row r="41" spans="1:12" ht="15.75" customHeight="1">
      <c r="A41" s="200"/>
      <c r="B41" s="204"/>
      <c r="C41" s="231"/>
      <c r="D41" s="232"/>
      <c r="E41" s="232"/>
      <c r="F41" s="233"/>
      <c r="G41" s="233"/>
      <c r="H41" s="233"/>
      <c r="I41" s="233"/>
      <c r="J41" s="216"/>
      <c r="K41" s="215"/>
      <c r="L41" s="200"/>
    </row>
    <row r="42" spans="1:12" ht="15.75" customHeight="1">
      <c r="A42" s="200"/>
      <c r="B42" s="204"/>
      <c r="C42" s="231"/>
      <c r="D42" s="232"/>
      <c r="E42" s="232"/>
      <c r="F42" s="233"/>
      <c r="G42" s="233"/>
      <c r="H42" s="233"/>
      <c r="I42" s="233"/>
      <c r="J42" s="216"/>
      <c r="K42" s="215"/>
      <c r="L42" s="200"/>
    </row>
    <row r="43" spans="1:12" ht="15.75" customHeight="1">
      <c r="A43" s="200"/>
      <c r="B43" s="204"/>
      <c r="C43" s="231"/>
      <c r="D43" s="232"/>
      <c r="E43" s="232"/>
      <c r="F43" s="233"/>
      <c r="G43" s="233"/>
      <c r="H43" s="233"/>
      <c r="I43" s="233"/>
      <c r="J43" s="216"/>
      <c r="K43" s="215"/>
      <c r="L43" s="200"/>
    </row>
    <row r="44" spans="1:12" ht="25.5">
      <c r="A44" s="200"/>
      <c r="B44" s="204"/>
      <c r="C44" s="612" t="str">
        <f>IF(M1="A","PEMERINTAH "&amp;'00-DATA'!C31&amp;" "&amp;'00-DATA'!E31&amp;"",IF(M1="B","KEMENAG "&amp;'00-DATA'!C30&amp;" "&amp;'00-DATA'!E30&amp;"",IF(M1="C","PEMERINTAH "&amp;'00-DATA'!C30&amp;" "&amp;'00-DATA'!E30&amp;"")))</f>
        <v>PEMERINTAH Kabupaten Kota Malang</v>
      </c>
      <c r="D44" s="613"/>
      <c r="E44" s="613"/>
      <c r="F44" s="613"/>
      <c r="G44" s="613"/>
      <c r="H44" s="613"/>
      <c r="I44" s="613"/>
      <c r="J44" s="614"/>
      <c r="K44" s="215"/>
      <c r="L44" s="200"/>
    </row>
    <row r="45" spans="1:12" ht="25.5">
      <c r="A45" s="200"/>
      <c r="B45" s="204"/>
      <c r="C45" s="615" t="str">
        <f xml:space="preserve"> "TAHUN "&amp;'00-DATA'!E15&amp;""</f>
        <v>TAHUN 2023</v>
      </c>
      <c r="D45" s="616"/>
      <c r="E45" s="616"/>
      <c r="F45" s="616"/>
      <c r="G45" s="616"/>
      <c r="H45" s="616"/>
      <c r="I45" s="616"/>
      <c r="J45" s="617"/>
      <c r="K45" s="215"/>
      <c r="L45" s="200"/>
    </row>
    <row r="46" spans="1:12" ht="15.75" customHeight="1">
      <c r="A46" s="200"/>
      <c r="B46" s="204"/>
      <c r="C46" s="231"/>
      <c r="D46" s="232"/>
      <c r="E46" s="232"/>
      <c r="F46" s="233"/>
      <c r="G46" s="233"/>
      <c r="H46" s="233"/>
      <c r="I46" s="233"/>
      <c r="J46" s="216"/>
      <c r="K46" s="215"/>
      <c r="L46" s="200"/>
    </row>
    <row r="47" spans="1:12">
      <c r="A47" s="200"/>
      <c r="B47" s="234"/>
      <c r="C47" s="235"/>
      <c r="D47" s="234"/>
      <c r="E47" s="234"/>
      <c r="F47" s="234"/>
      <c r="G47" s="234"/>
      <c r="H47" s="234"/>
      <c r="I47" s="234"/>
      <c r="J47" s="236"/>
      <c r="K47" s="234"/>
      <c r="L47" s="200"/>
    </row>
    <row r="48" spans="1:12" ht="16.5" thickBot="1">
      <c r="A48" s="200"/>
      <c r="B48" s="234"/>
      <c r="C48" s="237"/>
      <c r="D48" s="238"/>
      <c r="E48" s="238"/>
      <c r="F48" s="238"/>
      <c r="G48" s="238"/>
      <c r="H48" s="238"/>
      <c r="I48" s="238"/>
      <c r="J48" s="239"/>
      <c r="K48" s="234"/>
      <c r="L48" s="200"/>
    </row>
    <row r="49" spans="1:12" ht="8.25" customHeight="1" thickTop="1">
      <c r="A49" s="200"/>
      <c r="B49" s="240"/>
      <c r="C49" s="234"/>
      <c r="D49" s="234"/>
      <c r="E49" s="234"/>
      <c r="F49" s="234"/>
      <c r="G49" s="234"/>
      <c r="H49" s="234"/>
      <c r="I49" s="234"/>
      <c r="J49" s="234"/>
      <c r="K49" s="234"/>
      <c r="L49" s="200"/>
    </row>
    <row r="50" spans="1:12">
      <c r="A50" s="200"/>
      <c r="B50" s="200"/>
      <c r="C50" s="200"/>
      <c r="D50" s="200"/>
      <c r="E50" s="200"/>
      <c r="F50" s="200"/>
      <c r="G50" s="200"/>
      <c r="H50" s="200"/>
      <c r="I50" s="200"/>
      <c r="J50" s="200"/>
      <c r="K50" s="200"/>
      <c r="L50" s="200"/>
    </row>
    <row r="51" spans="1:12">
      <c r="A51" s="200"/>
      <c r="B51" s="200"/>
      <c r="C51" s="200"/>
      <c r="D51" s="200"/>
      <c r="E51" s="200"/>
      <c r="F51" s="200"/>
      <c r="G51" s="200"/>
      <c r="H51" s="200"/>
      <c r="I51" s="200"/>
      <c r="J51" s="200"/>
      <c r="K51" s="200"/>
      <c r="L51" s="200"/>
    </row>
  </sheetData>
  <sheetProtection sheet="1" objects="1" scenarios="1"/>
  <protectedRanges>
    <protectedRange sqref="M1" name="Range1"/>
  </protectedRanges>
  <mergeCells count="10">
    <mergeCell ref="C26:J26"/>
    <mergeCell ref="E36:I37"/>
    <mergeCell ref="C44:J44"/>
    <mergeCell ref="C45:J45"/>
    <mergeCell ref="C2:J2"/>
    <mergeCell ref="C16:J16"/>
    <mergeCell ref="C17:J17"/>
    <mergeCell ref="C18:J18"/>
    <mergeCell ref="C24:J24"/>
    <mergeCell ref="C25:J25"/>
  </mergeCells>
  <printOptions horizontalCentered="1" verticalCentered="1"/>
  <pageMargins left="0.59055118110236227" right="0.59055118110236227" top="0.39370078740157483" bottom="0.39370078740157483" header="0.31496062992125984" footer="0.31496062992125984"/>
  <pageSetup paperSize="9" scale="93" orientation="portrait" horizontalDpi="4294967292" verticalDpi="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36"/>
  <sheetViews>
    <sheetView showGridLines="0" zoomScaleNormal="100" workbookViewId="0">
      <pane xSplit="3" ySplit="4" topLeftCell="D13" activePane="bottomRight" state="frozen"/>
      <selection activeCell="G27" sqref="G27"/>
      <selection pane="topRight" activeCell="G27" sqref="G27"/>
      <selection pane="bottomLeft" activeCell="G27" sqref="G27"/>
      <selection pane="bottomRight" activeCell="H20" sqref="H20"/>
    </sheetView>
  </sheetViews>
  <sheetFormatPr defaultRowHeight="12.75"/>
  <cols>
    <col min="1" max="1" width="5.42578125" style="335" customWidth="1"/>
    <col min="2" max="2" width="6.7109375" style="335" customWidth="1"/>
    <col min="3" max="3" width="17.7109375" style="391" customWidth="1"/>
    <col min="4" max="6" width="9.140625" style="335"/>
    <col min="7" max="7" width="9.5703125" style="335" bestFit="1" customWidth="1"/>
    <col min="8" max="9" width="9.140625" style="335"/>
    <col min="10" max="10" width="12.140625" style="335" customWidth="1"/>
    <col min="11" max="11" width="12.7109375" style="335" customWidth="1"/>
    <col min="12" max="16384" width="9.140625" style="335"/>
  </cols>
  <sheetData>
    <row r="3" spans="2:11">
      <c r="B3" s="666" t="s">
        <v>495</v>
      </c>
      <c r="C3" s="666"/>
      <c r="D3" s="666"/>
      <c r="E3" s="666"/>
      <c r="F3" s="666"/>
      <c r="G3" s="666"/>
      <c r="H3" s="666"/>
      <c r="I3" s="666"/>
      <c r="J3" s="666"/>
      <c r="K3" s="666"/>
    </row>
    <row r="4" spans="2:11" ht="14.25">
      <c r="B4" s="667" t="str">
        <f>'00-DATA'!E26&amp;""</f>
        <v>SMKN 10 Malang</v>
      </c>
      <c r="C4" s="667"/>
      <c r="D4" s="667"/>
      <c r="E4" s="667"/>
      <c r="F4" s="667"/>
      <c r="G4" s="667"/>
      <c r="H4" s="667"/>
      <c r="I4" s="667"/>
      <c r="J4" s="667"/>
      <c r="K4" s="667"/>
    </row>
    <row r="5" spans="2:11">
      <c r="B5" s="336"/>
      <c r="C5" s="336"/>
      <c r="D5" s="336"/>
      <c r="E5" s="336"/>
      <c r="F5" s="336"/>
      <c r="G5" s="336"/>
      <c r="H5" s="336"/>
      <c r="I5" s="336"/>
      <c r="J5" s="336"/>
      <c r="K5" s="336"/>
    </row>
    <row r="6" spans="2:11">
      <c r="B6" s="336"/>
      <c r="C6" s="337" t="s">
        <v>166</v>
      </c>
      <c r="D6" s="336" t="s">
        <v>41</v>
      </c>
      <c r="E6" s="337" t="str">
        <f>'00-DATA'!E5&amp;""</f>
        <v>Nanang Triwahyudi S.Pd</v>
      </c>
      <c r="F6" s="336"/>
      <c r="G6" s="336"/>
      <c r="H6" s="336"/>
      <c r="I6" s="336"/>
      <c r="J6" s="336"/>
      <c r="K6" s="336"/>
    </row>
    <row r="7" spans="2:11">
      <c r="B7" s="336"/>
      <c r="C7" s="337" t="s">
        <v>48</v>
      </c>
      <c r="D7" s="336" t="s">
        <v>41</v>
      </c>
      <c r="E7" s="337" t="str">
        <f>'00-DATA'!E6&amp;""</f>
        <v>19830308 202221 1 020</v>
      </c>
      <c r="F7" s="336"/>
      <c r="G7" s="336"/>
      <c r="H7" s="336"/>
      <c r="I7" s="336"/>
      <c r="J7" s="336"/>
      <c r="K7" s="336"/>
    </row>
    <row r="8" spans="2:11">
      <c r="B8" s="336"/>
      <c r="C8" s="337" t="s">
        <v>22</v>
      </c>
      <c r="D8" s="336" t="s">
        <v>41</v>
      </c>
      <c r="E8" s="337" t="str">
        <f>'00-DATA'!E9&amp;" / "&amp;'00-DATA'!F9&amp;""</f>
        <v>Ahli Pertama / IX</v>
      </c>
      <c r="F8" s="336"/>
      <c r="G8" s="336"/>
      <c r="H8" s="336"/>
      <c r="I8" s="336"/>
      <c r="J8" s="336"/>
      <c r="K8" s="336"/>
    </row>
    <row r="9" spans="2:11">
      <c r="B9" s="336"/>
      <c r="C9" s="337" t="s">
        <v>167</v>
      </c>
      <c r="D9" s="336" t="s">
        <v>41</v>
      </c>
      <c r="E9" s="337" t="s">
        <v>47</v>
      </c>
      <c r="F9" s="336"/>
      <c r="G9" s="336"/>
      <c r="H9" s="336"/>
      <c r="I9" s="336"/>
      <c r="J9" s="336"/>
      <c r="K9" s="336"/>
    </row>
    <row r="10" spans="2:11">
      <c r="B10" s="336"/>
      <c r="C10" s="336"/>
      <c r="D10" s="336"/>
      <c r="E10" s="336"/>
      <c r="F10" s="336"/>
      <c r="G10" s="336"/>
      <c r="H10" s="336"/>
      <c r="I10" s="336"/>
      <c r="J10" s="336"/>
      <c r="K10" s="336"/>
    </row>
    <row r="11" spans="2:11">
      <c r="B11" s="338"/>
      <c r="C11" s="339"/>
      <c r="D11" s="338"/>
      <c r="E11" s="338"/>
      <c r="F11" s="338"/>
      <c r="G11" s="338"/>
      <c r="H11" s="338"/>
      <c r="I11" s="338"/>
      <c r="J11" s="338"/>
      <c r="K11" s="338"/>
    </row>
    <row r="12" spans="2:11">
      <c r="B12" s="340"/>
      <c r="C12" s="341"/>
      <c r="D12" s="342"/>
      <c r="E12" s="343"/>
      <c r="F12" s="344" t="s">
        <v>168</v>
      </c>
      <c r="G12" s="343"/>
      <c r="H12" s="343"/>
      <c r="I12" s="345"/>
      <c r="J12" s="346" t="s">
        <v>169</v>
      </c>
      <c r="K12" s="347"/>
    </row>
    <row r="13" spans="2:11" s="352" customFormat="1" ht="25.5">
      <c r="B13" s="348" t="s">
        <v>9</v>
      </c>
      <c r="C13" s="349" t="s">
        <v>170</v>
      </c>
      <c r="D13" s="348" t="s">
        <v>171</v>
      </c>
      <c r="E13" s="350" t="s">
        <v>172</v>
      </c>
      <c r="F13" s="351" t="s">
        <v>173</v>
      </c>
      <c r="G13" s="350" t="s">
        <v>174</v>
      </c>
      <c r="H13" s="351" t="s">
        <v>175</v>
      </c>
      <c r="I13" s="350" t="s">
        <v>176</v>
      </c>
      <c r="J13" s="350" t="s">
        <v>177</v>
      </c>
      <c r="K13" s="350" t="s">
        <v>178</v>
      </c>
    </row>
    <row r="14" spans="2:11" s="356" customFormat="1">
      <c r="B14" s="353"/>
      <c r="C14" s="354"/>
      <c r="D14" s="353" t="s">
        <v>179</v>
      </c>
      <c r="E14" s="354" t="s">
        <v>179</v>
      </c>
      <c r="F14" s="355" t="s">
        <v>179</v>
      </c>
      <c r="G14" s="354" t="s">
        <v>180</v>
      </c>
      <c r="H14" s="355" t="s">
        <v>180</v>
      </c>
      <c r="I14" s="354" t="s">
        <v>180</v>
      </c>
      <c r="J14" s="354"/>
      <c r="K14" s="354"/>
    </row>
    <row r="15" spans="2:11" s="358" customFormat="1">
      <c r="B15" s="357" t="s">
        <v>181</v>
      </c>
      <c r="C15" s="357" t="s">
        <v>182</v>
      </c>
      <c r="D15" s="357" t="s">
        <v>183</v>
      </c>
      <c r="E15" s="357" t="s">
        <v>184</v>
      </c>
      <c r="F15" s="357" t="s">
        <v>185</v>
      </c>
      <c r="G15" s="357" t="s">
        <v>186</v>
      </c>
      <c r="H15" s="357" t="s">
        <v>187</v>
      </c>
      <c r="I15" s="357" t="s">
        <v>188</v>
      </c>
      <c r="J15" s="357" t="s">
        <v>189</v>
      </c>
      <c r="K15" s="357" t="s">
        <v>190</v>
      </c>
    </row>
    <row r="16" spans="2:11">
      <c r="B16" s="359">
        <v>1</v>
      </c>
      <c r="C16" s="360" t="s">
        <v>611</v>
      </c>
      <c r="D16" s="361"/>
      <c r="E16" s="361"/>
      <c r="F16" s="362">
        <f>D16+E16</f>
        <v>0</v>
      </c>
      <c r="G16" s="363">
        <f>F16/(8*60)</f>
        <v>0</v>
      </c>
      <c r="H16" s="361">
        <v>0</v>
      </c>
      <c r="I16" s="363">
        <f>G16+H16</f>
        <v>0</v>
      </c>
      <c r="J16" s="364">
        <f>I16/(46)</f>
        <v>0</v>
      </c>
      <c r="K16" s="364">
        <f>1-J16</f>
        <v>1</v>
      </c>
    </row>
    <row r="17" spans="2:11">
      <c r="B17" s="359">
        <v>2</v>
      </c>
      <c r="C17" s="365" t="s">
        <v>612</v>
      </c>
      <c r="D17" s="361"/>
      <c r="E17" s="361"/>
      <c r="F17" s="362">
        <f t="shared" ref="F17:F27" si="0">D17+E17</f>
        <v>0</v>
      </c>
      <c r="G17" s="363">
        <f t="shared" ref="G17:G27" si="1">F17/(8*60)</f>
        <v>0</v>
      </c>
      <c r="H17" s="361">
        <v>0</v>
      </c>
      <c r="I17" s="363">
        <f t="shared" ref="I17:I27" si="2">G17+H17</f>
        <v>0</v>
      </c>
      <c r="J17" s="364">
        <f t="shared" ref="J17:J27" si="3">I17/(46)</f>
        <v>0</v>
      </c>
      <c r="K17" s="364">
        <f t="shared" ref="K17:K28" si="4">1-J17</f>
        <v>1</v>
      </c>
    </row>
    <row r="18" spans="2:11">
      <c r="B18" s="359">
        <v>3</v>
      </c>
      <c r="C18" s="365" t="s">
        <v>613</v>
      </c>
      <c r="D18" s="361"/>
      <c r="E18" s="361"/>
      <c r="F18" s="362">
        <f t="shared" si="0"/>
        <v>0</v>
      </c>
      <c r="G18" s="363">
        <f t="shared" si="1"/>
        <v>0</v>
      </c>
      <c r="H18" s="361">
        <v>0</v>
      </c>
      <c r="I18" s="363">
        <f t="shared" si="2"/>
        <v>0</v>
      </c>
      <c r="J18" s="364">
        <f t="shared" si="3"/>
        <v>0</v>
      </c>
      <c r="K18" s="364">
        <f t="shared" si="4"/>
        <v>1</v>
      </c>
    </row>
    <row r="19" spans="2:11">
      <c r="B19" s="359">
        <v>4</v>
      </c>
      <c r="C19" s="360" t="s">
        <v>614</v>
      </c>
      <c r="D19" s="361">
        <v>15</v>
      </c>
      <c r="E19" s="361"/>
      <c r="F19" s="362">
        <f t="shared" si="0"/>
        <v>15</v>
      </c>
      <c r="G19" s="363">
        <f t="shared" si="1"/>
        <v>3.125E-2</v>
      </c>
      <c r="H19" s="361">
        <v>0</v>
      </c>
      <c r="I19" s="363">
        <f t="shared" si="2"/>
        <v>3.125E-2</v>
      </c>
      <c r="J19" s="364">
        <f t="shared" si="3"/>
        <v>6.793478260869565E-4</v>
      </c>
      <c r="K19" s="364">
        <f t="shared" si="4"/>
        <v>0.99932065217391308</v>
      </c>
    </row>
    <row r="20" spans="2:11">
      <c r="B20" s="359">
        <v>5</v>
      </c>
      <c r="C20" s="365" t="s">
        <v>615</v>
      </c>
      <c r="D20" s="361"/>
      <c r="E20" s="361"/>
      <c r="F20" s="362">
        <f t="shared" si="0"/>
        <v>0</v>
      </c>
      <c r="G20" s="363">
        <f t="shared" si="1"/>
        <v>0</v>
      </c>
      <c r="H20" s="361">
        <v>1</v>
      </c>
      <c r="I20" s="363">
        <f t="shared" si="2"/>
        <v>1</v>
      </c>
      <c r="J20" s="364">
        <f t="shared" si="3"/>
        <v>2.1739130434782608E-2</v>
      </c>
      <c r="K20" s="364">
        <f t="shared" si="4"/>
        <v>0.97826086956521741</v>
      </c>
    </row>
    <row r="21" spans="2:11">
      <c r="B21" s="359">
        <v>6</v>
      </c>
      <c r="C21" s="360" t="s">
        <v>616</v>
      </c>
      <c r="D21" s="361"/>
      <c r="E21" s="361"/>
      <c r="F21" s="362">
        <f t="shared" si="0"/>
        <v>0</v>
      </c>
      <c r="G21" s="363">
        <f t="shared" si="1"/>
        <v>0</v>
      </c>
      <c r="H21" s="361">
        <v>0</v>
      </c>
      <c r="I21" s="363">
        <f t="shared" si="2"/>
        <v>0</v>
      </c>
      <c r="J21" s="364">
        <f t="shared" si="3"/>
        <v>0</v>
      </c>
      <c r="K21" s="364">
        <f t="shared" si="4"/>
        <v>1</v>
      </c>
    </row>
    <row r="22" spans="2:11">
      <c r="B22" s="359">
        <v>7</v>
      </c>
      <c r="C22" s="360" t="s">
        <v>617</v>
      </c>
      <c r="D22" s="361"/>
      <c r="E22" s="361">
        <v>15</v>
      </c>
      <c r="F22" s="362">
        <f t="shared" si="0"/>
        <v>15</v>
      </c>
      <c r="G22" s="363">
        <f t="shared" si="1"/>
        <v>3.125E-2</v>
      </c>
      <c r="H22" s="361">
        <v>0</v>
      </c>
      <c r="I22" s="363">
        <f t="shared" si="2"/>
        <v>3.125E-2</v>
      </c>
      <c r="J22" s="364">
        <f t="shared" si="3"/>
        <v>6.793478260869565E-4</v>
      </c>
      <c r="K22" s="364">
        <f t="shared" si="4"/>
        <v>0.99932065217391308</v>
      </c>
    </row>
    <row r="23" spans="2:11">
      <c r="B23" s="359">
        <v>8</v>
      </c>
      <c r="C23" s="365" t="s">
        <v>618</v>
      </c>
      <c r="D23" s="361"/>
      <c r="E23" s="361"/>
      <c r="F23" s="362">
        <f t="shared" si="0"/>
        <v>0</v>
      </c>
      <c r="G23" s="363">
        <f t="shared" si="1"/>
        <v>0</v>
      </c>
      <c r="H23" s="361">
        <v>0</v>
      </c>
      <c r="I23" s="363">
        <f t="shared" si="2"/>
        <v>0</v>
      </c>
      <c r="J23" s="364">
        <f t="shared" si="3"/>
        <v>0</v>
      </c>
      <c r="K23" s="364">
        <f t="shared" si="4"/>
        <v>1</v>
      </c>
    </row>
    <row r="24" spans="2:11">
      <c r="B24" s="359">
        <v>9</v>
      </c>
      <c r="C24" s="366" t="s">
        <v>619</v>
      </c>
      <c r="D24" s="361"/>
      <c r="E24" s="361"/>
      <c r="F24" s="362">
        <f t="shared" si="0"/>
        <v>0</v>
      </c>
      <c r="G24" s="363">
        <f t="shared" si="1"/>
        <v>0</v>
      </c>
      <c r="H24" s="361">
        <v>0</v>
      </c>
      <c r="I24" s="363">
        <f t="shared" si="2"/>
        <v>0</v>
      </c>
      <c r="J24" s="364">
        <f t="shared" si="3"/>
        <v>0</v>
      </c>
      <c r="K24" s="364">
        <f t="shared" si="4"/>
        <v>1</v>
      </c>
    </row>
    <row r="25" spans="2:11">
      <c r="B25" s="359">
        <v>10</v>
      </c>
      <c r="C25" s="365" t="s">
        <v>620</v>
      </c>
      <c r="D25" s="361"/>
      <c r="E25" s="361"/>
      <c r="F25" s="362">
        <f t="shared" si="0"/>
        <v>0</v>
      </c>
      <c r="G25" s="363">
        <f t="shared" si="1"/>
        <v>0</v>
      </c>
      <c r="H25" s="361">
        <v>0</v>
      </c>
      <c r="I25" s="363">
        <f t="shared" si="2"/>
        <v>0</v>
      </c>
      <c r="J25" s="364">
        <f t="shared" si="3"/>
        <v>0</v>
      </c>
      <c r="K25" s="364">
        <f t="shared" si="4"/>
        <v>1</v>
      </c>
    </row>
    <row r="26" spans="2:11">
      <c r="B26" s="359">
        <v>11</v>
      </c>
      <c r="C26" s="366" t="s">
        <v>621</v>
      </c>
      <c r="D26" s="361"/>
      <c r="E26" s="361"/>
      <c r="F26" s="362">
        <f t="shared" si="0"/>
        <v>0</v>
      </c>
      <c r="G26" s="363">
        <f t="shared" si="1"/>
        <v>0</v>
      </c>
      <c r="H26" s="361">
        <v>0</v>
      </c>
      <c r="I26" s="363">
        <f t="shared" si="2"/>
        <v>0</v>
      </c>
      <c r="J26" s="364">
        <f t="shared" si="3"/>
        <v>0</v>
      </c>
      <c r="K26" s="364">
        <f t="shared" si="4"/>
        <v>1</v>
      </c>
    </row>
    <row r="27" spans="2:11">
      <c r="B27" s="359">
        <v>12</v>
      </c>
      <c r="C27" s="360" t="s">
        <v>622</v>
      </c>
      <c r="D27" s="361"/>
      <c r="E27" s="361"/>
      <c r="F27" s="362">
        <f t="shared" si="0"/>
        <v>0</v>
      </c>
      <c r="G27" s="363">
        <f t="shared" si="1"/>
        <v>0</v>
      </c>
      <c r="H27" s="361">
        <v>0</v>
      </c>
      <c r="I27" s="363">
        <f t="shared" si="2"/>
        <v>0</v>
      </c>
      <c r="J27" s="364">
        <f t="shared" si="3"/>
        <v>0</v>
      </c>
      <c r="K27" s="364">
        <f t="shared" si="4"/>
        <v>1</v>
      </c>
    </row>
    <row r="28" spans="2:11">
      <c r="B28" s="367"/>
      <c r="C28" s="368" t="s">
        <v>173</v>
      </c>
      <c r="D28" s="369">
        <f t="shared" ref="D28:I28" si="5">SUM(D16:D27)</f>
        <v>15</v>
      </c>
      <c r="E28" s="370">
        <f t="shared" si="5"/>
        <v>15</v>
      </c>
      <c r="F28" s="370">
        <f t="shared" si="5"/>
        <v>30</v>
      </c>
      <c r="G28" s="371">
        <f t="shared" si="5"/>
        <v>6.25E-2</v>
      </c>
      <c r="H28" s="370">
        <f t="shared" si="5"/>
        <v>1</v>
      </c>
      <c r="I28" s="372">
        <f t="shared" si="5"/>
        <v>1.0625</v>
      </c>
      <c r="J28" s="373">
        <f>I28/46</f>
        <v>2.309782608695652E-2</v>
      </c>
      <c r="K28" s="374">
        <f t="shared" si="4"/>
        <v>0.97690217391304346</v>
      </c>
    </row>
    <row r="29" spans="2:11">
      <c r="B29" s="375"/>
      <c r="C29" s="376"/>
      <c r="D29" s="377" t="s">
        <v>191</v>
      </c>
      <c r="E29" s="377"/>
      <c r="F29" s="377"/>
      <c r="G29" s="377"/>
      <c r="H29" s="377"/>
      <c r="I29" s="377"/>
      <c r="J29" s="377"/>
      <c r="K29" s="378">
        <f>K28</f>
        <v>0.97690217391304346</v>
      </c>
    </row>
    <row r="30" spans="2:11">
      <c r="B30" s="379"/>
      <c r="C30" s="380"/>
      <c r="D30" s="379"/>
      <c r="E30" s="379"/>
      <c r="F30" s="379"/>
      <c r="G30" s="379"/>
      <c r="H30" s="379"/>
      <c r="I30" s="379"/>
      <c r="J30" s="379"/>
      <c r="K30" s="379"/>
    </row>
    <row r="31" spans="2:11" ht="16.5">
      <c r="B31" s="327"/>
      <c r="C31" s="381"/>
      <c r="D31" s="381"/>
      <c r="E31" s="382"/>
      <c r="F31" s="383"/>
      <c r="G31" s="383"/>
      <c r="H31" s="383"/>
      <c r="I31" s="383"/>
      <c r="J31" s="386" t="str">
        <f>'00-DATA'!E29&amp;","&amp;'00-DATA'!H41&amp;""</f>
        <v>Kedungkandang,10 Nov 2023</v>
      </c>
      <c r="K31" s="457"/>
    </row>
    <row r="32" spans="2:11" ht="16.5">
      <c r="B32" s="379"/>
      <c r="C32" s="385" t="s">
        <v>165</v>
      </c>
      <c r="D32" s="383"/>
      <c r="E32" s="381"/>
      <c r="F32" s="386" t="s">
        <v>39</v>
      </c>
      <c r="G32" s="383"/>
      <c r="H32" s="383"/>
      <c r="I32" s="383"/>
      <c r="J32" s="385" t="s">
        <v>40</v>
      </c>
      <c r="K32" s="383"/>
    </row>
    <row r="33" spans="2:11" ht="16.5">
      <c r="B33" s="379"/>
      <c r="C33" s="386"/>
      <c r="D33" s="383"/>
      <c r="E33" s="381"/>
      <c r="F33" s="386"/>
      <c r="G33" s="385"/>
      <c r="H33" s="383"/>
      <c r="I33" s="383"/>
      <c r="J33" s="383"/>
      <c r="K33" s="383"/>
    </row>
    <row r="34" spans="2:11" ht="16.5">
      <c r="B34" s="379"/>
      <c r="C34" s="386"/>
      <c r="D34" s="383"/>
      <c r="E34" s="381"/>
      <c r="F34" s="386"/>
      <c r="G34" s="384"/>
      <c r="H34" s="383"/>
      <c r="I34" s="383"/>
      <c r="J34" s="383"/>
      <c r="K34" s="383"/>
    </row>
    <row r="35" spans="2:11" ht="16.5">
      <c r="B35" s="379"/>
      <c r="C35" s="387" t="str">
        <f>'00-DATA'!E5&amp;""</f>
        <v>Nanang Triwahyudi S.Pd</v>
      </c>
      <c r="D35" s="388"/>
      <c r="E35" s="389"/>
      <c r="F35" s="387" t="str">
        <f>'00-DATA'!E33&amp;""</f>
        <v>Drs. Dedi Sarjono M.Pd.</v>
      </c>
      <c r="G35" s="388"/>
      <c r="H35" s="388"/>
      <c r="I35" s="388"/>
      <c r="J35" s="387" t="str">
        <f>'00-DATA'!E17&amp;""</f>
        <v>Dra. Ratih Purwasih, M.Pd.</v>
      </c>
      <c r="K35" s="383"/>
    </row>
    <row r="36" spans="2:11" ht="16.5">
      <c r="B36" s="379"/>
      <c r="C36" s="458" t="str">
        <f>"NIP. "&amp;'00-DATA'!E6&amp;""</f>
        <v>NIP. 19830308 202221 1 020</v>
      </c>
      <c r="D36" s="383"/>
      <c r="E36" s="390"/>
      <c r="F36" s="456" t="str">
        <f>"NIP. "&amp;'00-DATA'!E34&amp;""</f>
        <v>NIP. 19660605 199403 1 012</v>
      </c>
      <c r="G36" s="383"/>
      <c r="H36" s="383"/>
      <c r="I36" s="383"/>
      <c r="J36" s="456" t="str">
        <f>"NIP. "&amp;'00-DATA'!E18&amp;""</f>
        <v>NIP. 19680610 199903 2 001</v>
      </c>
      <c r="K36" s="383"/>
    </row>
  </sheetData>
  <sheetProtection sheet="1" objects="1" scenarios="1"/>
  <protectedRanges>
    <protectedRange sqref="C16:C27" name="Range2"/>
    <protectedRange sqref="D16:E27 H16:H27" name="Range1"/>
  </protectedRanges>
  <mergeCells count="2">
    <mergeCell ref="B3:K3"/>
    <mergeCell ref="B4:K4"/>
  </mergeCells>
  <printOptions horizontalCentered="1"/>
  <pageMargins left="0.70866141732283472" right="0.70866141732283472" top="0.78740157480314965" bottom="0.74803149606299213" header="0.31496062992125984" footer="0.31496062992125984"/>
  <pageSetup paperSize="9" orientation="landscape" horizontalDpi="4294967293"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43"/>
  <sheetViews>
    <sheetView showGridLines="0" zoomScale="80" zoomScaleNormal="80" zoomScaleSheetLayoutView="80" workbookViewId="0">
      <pane xSplit="5" ySplit="8" topLeftCell="F32" activePane="bottomRight" state="frozen"/>
      <selection activeCell="E37" sqref="E37"/>
      <selection pane="topRight" activeCell="E37" sqref="E37"/>
      <selection pane="bottomLeft" activeCell="E37" sqref="E37"/>
      <selection pane="bottomRight"/>
    </sheetView>
  </sheetViews>
  <sheetFormatPr defaultRowHeight="12.75"/>
  <cols>
    <col min="1" max="1" width="9.42578125" style="394" customWidth="1"/>
    <col min="2" max="2" width="5.5703125" style="394" customWidth="1"/>
    <col min="3" max="3" width="14.5703125" style="394" customWidth="1"/>
    <col min="4" max="4" width="4.140625" style="394" customWidth="1"/>
    <col min="5" max="5" width="28.5703125" style="394" customWidth="1"/>
    <col min="6" max="35" width="4.140625" style="429" customWidth="1"/>
    <col min="36" max="36" width="12.28515625" style="394" hidden="1" customWidth="1"/>
    <col min="37" max="37" width="6.5703125" style="394" customWidth="1"/>
    <col min="38" max="16384" width="9.140625" style="394"/>
  </cols>
  <sheetData>
    <row r="1" spans="1:38" ht="36.75" customHeight="1">
      <c r="A1" s="392"/>
      <c r="B1" s="392"/>
      <c r="C1" s="392"/>
      <c r="D1" s="392"/>
      <c r="E1" s="392"/>
      <c r="F1" s="393"/>
      <c r="G1" s="393"/>
      <c r="H1" s="393"/>
      <c r="I1" s="393"/>
      <c r="J1" s="393"/>
      <c r="K1" s="393"/>
      <c r="L1" s="393"/>
      <c r="M1" s="393"/>
      <c r="N1" s="393"/>
      <c r="O1" s="393"/>
      <c r="P1" s="393"/>
      <c r="Q1" s="393"/>
      <c r="R1" s="393"/>
      <c r="S1" s="393"/>
      <c r="T1" s="393"/>
      <c r="U1" s="393"/>
      <c r="V1" s="393"/>
      <c r="W1" s="393"/>
      <c r="X1" s="393"/>
      <c r="Y1" s="393"/>
      <c r="Z1" s="393"/>
      <c r="AA1" s="393"/>
      <c r="AB1" s="393"/>
      <c r="AC1" s="393"/>
      <c r="AD1" s="393"/>
      <c r="AE1" s="393"/>
      <c r="AF1" s="393"/>
      <c r="AG1" s="393"/>
      <c r="AH1" s="393"/>
      <c r="AI1" s="393"/>
      <c r="AJ1" s="392"/>
      <c r="AK1" s="392"/>
      <c r="AL1" s="392"/>
    </row>
    <row r="2" spans="1:38" ht="28.5" customHeight="1">
      <c r="A2" s="395"/>
      <c r="B2" s="396"/>
      <c r="C2" s="677" t="s">
        <v>318</v>
      </c>
      <c r="D2" s="677"/>
      <c r="E2" s="677"/>
      <c r="F2" s="677"/>
      <c r="G2" s="677"/>
      <c r="H2" s="677"/>
      <c r="I2" s="677"/>
      <c r="J2" s="677"/>
      <c r="K2" s="677"/>
      <c r="L2" s="677"/>
      <c r="M2" s="677"/>
      <c r="N2" s="677"/>
      <c r="O2" s="677"/>
      <c r="P2" s="677"/>
      <c r="Q2" s="677"/>
      <c r="R2" s="677"/>
      <c r="S2" s="677"/>
      <c r="T2" s="677"/>
      <c r="U2" s="677"/>
      <c r="V2" s="677"/>
      <c r="W2" s="677"/>
      <c r="X2" s="677"/>
      <c r="Y2" s="677"/>
      <c r="Z2" s="677"/>
      <c r="AA2" s="677"/>
      <c r="AB2" s="677"/>
      <c r="AC2" s="677"/>
      <c r="AD2" s="677"/>
      <c r="AE2" s="677"/>
      <c r="AF2" s="677"/>
      <c r="AG2" s="677"/>
      <c r="AH2" s="677"/>
      <c r="AI2" s="463"/>
      <c r="AJ2" s="397"/>
      <c r="AK2" s="397"/>
      <c r="AL2" s="397"/>
    </row>
    <row r="3" spans="1:38" ht="28.5" customHeight="1">
      <c r="A3" s="395"/>
      <c r="B3" s="396"/>
      <c r="C3" s="463"/>
      <c r="D3" s="463"/>
      <c r="E3" s="463"/>
      <c r="F3" s="463"/>
      <c r="G3" s="463"/>
      <c r="H3" s="463"/>
      <c r="I3" s="463"/>
      <c r="J3" s="463"/>
      <c r="K3" s="463"/>
      <c r="L3" s="463"/>
      <c r="M3" s="463"/>
      <c r="N3" s="463"/>
      <c r="O3" s="463"/>
      <c r="P3" s="463"/>
      <c r="Q3" s="463"/>
      <c r="R3" s="463"/>
      <c r="S3" s="463"/>
      <c r="T3" s="463"/>
      <c r="U3" s="463"/>
      <c r="V3" s="463"/>
      <c r="W3" s="463"/>
      <c r="X3" s="463"/>
      <c r="Y3" s="463"/>
      <c r="Z3" s="463"/>
      <c r="AA3" s="463"/>
      <c r="AB3" s="463"/>
      <c r="AC3" s="463"/>
      <c r="AD3" s="463"/>
      <c r="AE3" s="463"/>
      <c r="AF3" s="463"/>
      <c r="AG3" s="463"/>
      <c r="AH3" s="463"/>
      <c r="AI3" s="463"/>
      <c r="AJ3" s="397"/>
      <c r="AK3" s="397"/>
      <c r="AL3" s="397"/>
    </row>
    <row r="4" spans="1:38" ht="17.25" customHeight="1">
      <c r="A4" s="395"/>
      <c r="B4" s="398"/>
      <c r="C4" s="398" t="s">
        <v>19</v>
      </c>
      <c r="D4" s="398" t="s">
        <v>41</v>
      </c>
      <c r="E4" s="398" t="str">
        <f>'00-DATA'!E5&amp;""</f>
        <v>Nanang Triwahyudi S.Pd</v>
      </c>
      <c r="F4" s="399"/>
      <c r="G4" s="399"/>
      <c r="H4" s="399"/>
      <c r="I4" s="399"/>
      <c r="J4" s="399"/>
      <c r="K4" s="399"/>
      <c r="L4" s="399"/>
      <c r="M4" s="399"/>
      <c r="N4" s="399"/>
      <c r="O4" s="399"/>
      <c r="P4" s="399"/>
      <c r="Q4" s="399"/>
      <c r="R4" s="399"/>
      <c r="S4" s="399"/>
      <c r="T4" s="399"/>
      <c r="U4" s="399"/>
      <c r="V4" s="399"/>
      <c r="W4" s="399"/>
      <c r="X4" s="398" t="s">
        <v>192</v>
      </c>
      <c r="Y4" s="399"/>
      <c r="Z4" s="399"/>
      <c r="AA4" s="399" t="s">
        <v>41</v>
      </c>
      <c r="AB4" s="398" t="str">
        <f>'00-DATA'!E33&amp;""</f>
        <v>Drs. Dedi Sarjono M.Pd.</v>
      </c>
      <c r="AC4" s="399"/>
      <c r="AD4" s="399"/>
      <c r="AE4" s="399"/>
      <c r="AF4" s="399"/>
      <c r="AG4" s="399"/>
      <c r="AH4" s="399"/>
      <c r="AI4" s="399"/>
      <c r="AJ4" s="397"/>
      <c r="AK4" s="397"/>
      <c r="AL4" s="397"/>
    </row>
    <row r="5" spans="1:38" ht="17.25" customHeight="1">
      <c r="A5" s="395"/>
      <c r="B5" s="398"/>
      <c r="C5" s="398" t="s">
        <v>48</v>
      </c>
      <c r="D5" s="398" t="s">
        <v>41</v>
      </c>
      <c r="E5" s="398" t="str">
        <f>'00-DATA'!E6&amp;""</f>
        <v>19830308 202221 1 020</v>
      </c>
      <c r="F5" s="399"/>
      <c r="G5" s="399"/>
      <c r="H5" s="399"/>
      <c r="I5" s="399"/>
      <c r="J5" s="399"/>
      <c r="K5" s="399"/>
      <c r="L5" s="399"/>
      <c r="M5" s="399"/>
      <c r="N5" s="399"/>
      <c r="O5" s="399"/>
      <c r="P5" s="399"/>
      <c r="Q5" s="399"/>
      <c r="R5" s="399"/>
      <c r="S5" s="399"/>
      <c r="T5" s="399"/>
      <c r="U5" s="399"/>
      <c r="V5" s="399"/>
      <c r="W5" s="399"/>
      <c r="X5" s="398" t="s">
        <v>48</v>
      </c>
      <c r="Y5" s="399"/>
      <c r="Z5" s="399"/>
      <c r="AA5" s="399" t="s">
        <v>41</v>
      </c>
      <c r="AB5" s="398" t="str">
        <f>'00-DATA'!E34&amp;""</f>
        <v>19660605 199403 1 012</v>
      </c>
      <c r="AC5" s="399"/>
      <c r="AD5" s="399"/>
      <c r="AE5" s="399"/>
      <c r="AF5" s="399"/>
      <c r="AG5" s="399"/>
      <c r="AH5" s="399"/>
      <c r="AI5" s="399"/>
      <c r="AJ5" s="397"/>
      <c r="AK5" s="397"/>
      <c r="AL5" s="397"/>
    </row>
    <row r="6" spans="1:38" ht="17.25" customHeight="1">
      <c r="A6" s="395"/>
      <c r="B6" s="398"/>
      <c r="C6" s="398" t="s">
        <v>193</v>
      </c>
      <c r="D6" s="400" t="s">
        <v>41</v>
      </c>
      <c r="E6" s="398" t="s">
        <v>626</v>
      </c>
      <c r="F6" s="399"/>
      <c r="G6" s="399"/>
      <c r="H6" s="399"/>
      <c r="I6" s="399"/>
      <c r="J6" s="399"/>
      <c r="K6" s="399"/>
      <c r="L6" s="399"/>
      <c r="M6" s="399"/>
      <c r="N6" s="399"/>
      <c r="O6" s="399"/>
      <c r="P6" s="399"/>
      <c r="Q6" s="399"/>
      <c r="R6" s="399"/>
      <c r="S6" s="399"/>
      <c r="T6" s="399"/>
      <c r="U6" s="399"/>
      <c r="V6" s="399"/>
      <c r="W6" s="399"/>
      <c r="X6" s="398" t="s">
        <v>194</v>
      </c>
      <c r="Y6" s="399"/>
      <c r="Z6" s="399"/>
      <c r="AA6" s="401" t="s">
        <v>41</v>
      </c>
      <c r="AB6" s="678">
        <f>AL40</f>
        <v>0</v>
      </c>
      <c r="AC6" s="678"/>
      <c r="AD6" s="399"/>
      <c r="AE6" s="399"/>
      <c r="AF6" s="399"/>
      <c r="AG6" s="399"/>
      <c r="AH6" s="399"/>
      <c r="AI6" s="399"/>
      <c r="AJ6" s="397"/>
      <c r="AK6" s="397"/>
      <c r="AL6" s="397"/>
    </row>
    <row r="7" spans="1:38">
      <c r="A7" s="395"/>
      <c r="B7" s="679" t="s">
        <v>195</v>
      </c>
      <c r="C7" s="679" t="s">
        <v>196</v>
      </c>
      <c r="D7" s="681" t="s">
        <v>197</v>
      </c>
      <c r="E7" s="682"/>
      <c r="F7" s="402" t="s">
        <v>50</v>
      </c>
      <c r="G7" s="403"/>
      <c r="H7" s="404">
        <v>1</v>
      </c>
      <c r="I7" s="402" t="s">
        <v>50</v>
      </c>
      <c r="J7" s="403"/>
      <c r="K7" s="404"/>
      <c r="L7" s="402" t="s">
        <v>50</v>
      </c>
      <c r="M7" s="403"/>
      <c r="N7" s="404"/>
      <c r="O7" s="402" t="s">
        <v>50</v>
      </c>
      <c r="P7" s="403"/>
      <c r="Q7" s="404"/>
      <c r="R7" s="402" t="s">
        <v>50</v>
      </c>
      <c r="S7" s="403"/>
      <c r="T7" s="404"/>
      <c r="U7" s="402" t="s">
        <v>50</v>
      </c>
      <c r="V7" s="403"/>
      <c r="W7" s="404"/>
      <c r="X7" s="402" t="s">
        <v>50</v>
      </c>
      <c r="Y7" s="403"/>
      <c r="Z7" s="404"/>
      <c r="AA7" s="402" t="s">
        <v>50</v>
      </c>
      <c r="AB7" s="403"/>
      <c r="AC7" s="404"/>
      <c r="AD7" s="402" t="s">
        <v>50</v>
      </c>
      <c r="AE7" s="403"/>
      <c r="AF7" s="404"/>
      <c r="AG7" s="402" t="s">
        <v>50</v>
      </c>
      <c r="AH7" s="403"/>
      <c r="AI7" s="404"/>
      <c r="AJ7" s="397"/>
      <c r="AK7" s="397"/>
      <c r="AL7" s="397"/>
    </row>
    <row r="8" spans="1:38">
      <c r="A8" s="395"/>
      <c r="B8" s="680"/>
      <c r="C8" s="680"/>
      <c r="D8" s="683"/>
      <c r="E8" s="684"/>
      <c r="F8" s="405">
        <v>0</v>
      </c>
      <c r="G8" s="405">
        <v>1</v>
      </c>
      <c r="H8" s="405">
        <v>2</v>
      </c>
      <c r="I8" s="405">
        <v>0</v>
      </c>
      <c r="J8" s="405">
        <v>1</v>
      </c>
      <c r="K8" s="405">
        <v>2</v>
      </c>
      <c r="L8" s="405">
        <v>0</v>
      </c>
      <c r="M8" s="405">
        <v>1</v>
      </c>
      <c r="N8" s="405">
        <v>2</v>
      </c>
      <c r="O8" s="405">
        <v>0</v>
      </c>
      <c r="P8" s="405">
        <v>1</v>
      </c>
      <c r="Q8" s="405">
        <v>2</v>
      </c>
      <c r="R8" s="405">
        <v>0</v>
      </c>
      <c r="S8" s="405">
        <v>1</v>
      </c>
      <c r="T8" s="405">
        <v>2</v>
      </c>
      <c r="U8" s="405">
        <v>0</v>
      </c>
      <c r="V8" s="405">
        <v>1</v>
      </c>
      <c r="W8" s="405">
        <v>2</v>
      </c>
      <c r="X8" s="405">
        <v>0</v>
      </c>
      <c r="Y8" s="405">
        <v>1</v>
      </c>
      <c r="Z8" s="405">
        <v>2</v>
      </c>
      <c r="AA8" s="405">
        <v>0</v>
      </c>
      <c r="AB8" s="405">
        <v>1</v>
      </c>
      <c r="AC8" s="405">
        <v>2</v>
      </c>
      <c r="AD8" s="405">
        <v>0</v>
      </c>
      <c r="AE8" s="405">
        <v>1</v>
      </c>
      <c r="AF8" s="405">
        <v>2</v>
      </c>
      <c r="AG8" s="405">
        <v>0</v>
      </c>
      <c r="AH8" s="405">
        <v>1</v>
      </c>
      <c r="AI8" s="405">
        <v>2</v>
      </c>
      <c r="AJ8" s="397"/>
      <c r="AK8" s="397"/>
      <c r="AL8" s="397"/>
    </row>
    <row r="9" spans="1:38" s="410" customFormat="1" ht="29.25" customHeight="1">
      <c r="A9" s="406"/>
      <c r="B9" s="407">
        <v>1</v>
      </c>
      <c r="C9" s="462" t="s">
        <v>319</v>
      </c>
      <c r="D9" s="543">
        <v>1</v>
      </c>
      <c r="E9" s="544" t="s">
        <v>320</v>
      </c>
      <c r="F9" s="576"/>
      <c r="G9" s="576"/>
      <c r="H9" s="576"/>
      <c r="I9" s="577"/>
      <c r="J9" s="577"/>
      <c r="K9" s="577"/>
      <c r="L9" s="576"/>
      <c r="M9" s="576"/>
      <c r="N9" s="576"/>
      <c r="O9" s="577"/>
      <c r="P9" s="577"/>
      <c r="Q9" s="577"/>
      <c r="R9" s="576"/>
      <c r="S9" s="576"/>
      <c r="T9" s="576"/>
      <c r="U9" s="577"/>
      <c r="V9" s="577"/>
      <c r="W9" s="577"/>
      <c r="X9" s="576"/>
      <c r="Y9" s="576"/>
      <c r="Z9" s="576"/>
      <c r="AA9" s="577"/>
      <c r="AB9" s="577"/>
      <c r="AC9" s="577"/>
      <c r="AD9" s="576"/>
      <c r="AE9" s="576"/>
      <c r="AF9" s="576"/>
      <c r="AG9" s="577"/>
      <c r="AH9" s="577"/>
      <c r="AI9" s="577"/>
      <c r="AJ9" s="397"/>
      <c r="AK9" s="397"/>
      <c r="AL9" s="397"/>
    </row>
    <row r="10" spans="1:38" s="410" customFormat="1" ht="29.25" customHeight="1">
      <c r="A10" s="406"/>
      <c r="B10" s="411"/>
      <c r="C10" s="412"/>
      <c r="D10" s="543">
        <v>2</v>
      </c>
      <c r="E10" s="544" t="s">
        <v>321</v>
      </c>
      <c r="F10" s="576"/>
      <c r="G10" s="576"/>
      <c r="H10" s="576"/>
      <c r="I10" s="577"/>
      <c r="J10" s="577"/>
      <c r="K10" s="577"/>
      <c r="L10" s="576"/>
      <c r="M10" s="576"/>
      <c r="N10" s="576"/>
      <c r="O10" s="577"/>
      <c r="P10" s="577"/>
      <c r="Q10" s="577"/>
      <c r="R10" s="576"/>
      <c r="S10" s="576"/>
      <c r="T10" s="576"/>
      <c r="U10" s="577"/>
      <c r="V10" s="577"/>
      <c r="W10" s="577"/>
      <c r="X10" s="576"/>
      <c r="Y10" s="576"/>
      <c r="Z10" s="576"/>
      <c r="AA10" s="577"/>
      <c r="AB10" s="577"/>
      <c r="AC10" s="577"/>
      <c r="AD10" s="576"/>
      <c r="AE10" s="576"/>
      <c r="AF10" s="576"/>
      <c r="AG10" s="577"/>
      <c r="AH10" s="577"/>
      <c r="AI10" s="577"/>
      <c r="AJ10" s="397"/>
      <c r="AK10" s="397"/>
      <c r="AL10" s="397"/>
    </row>
    <row r="11" spans="1:38" s="410" customFormat="1" ht="29.25" customHeight="1">
      <c r="A11" s="406"/>
      <c r="B11" s="411"/>
      <c r="C11" s="412"/>
      <c r="D11" s="543">
        <v>3</v>
      </c>
      <c r="E11" s="544" t="s">
        <v>322</v>
      </c>
      <c r="F11" s="576"/>
      <c r="G11" s="576"/>
      <c r="H11" s="576"/>
      <c r="I11" s="577"/>
      <c r="J11" s="577"/>
      <c r="K11" s="577"/>
      <c r="L11" s="576"/>
      <c r="M11" s="576"/>
      <c r="N11" s="576"/>
      <c r="O11" s="577"/>
      <c r="P11" s="577"/>
      <c r="Q11" s="577"/>
      <c r="R11" s="576"/>
      <c r="S11" s="576"/>
      <c r="T11" s="576"/>
      <c r="U11" s="577"/>
      <c r="V11" s="577"/>
      <c r="W11" s="577"/>
      <c r="X11" s="576"/>
      <c r="Y11" s="576"/>
      <c r="Z11" s="576"/>
      <c r="AA11" s="577"/>
      <c r="AB11" s="577"/>
      <c r="AC11" s="577"/>
      <c r="AD11" s="576"/>
      <c r="AE11" s="576"/>
      <c r="AF11" s="576"/>
      <c r="AG11" s="577"/>
      <c r="AH11" s="577"/>
      <c r="AI11" s="577"/>
      <c r="AJ11" s="397"/>
      <c r="AK11" s="397"/>
      <c r="AL11" s="397"/>
    </row>
    <row r="12" spans="1:38" s="410" customFormat="1" ht="29.25" customHeight="1">
      <c r="A12" s="406"/>
      <c r="B12" s="411"/>
      <c r="C12" s="412"/>
      <c r="D12" s="543">
        <v>4</v>
      </c>
      <c r="E12" s="544" t="s">
        <v>323</v>
      </c>
      <c r="F12" s="576"/>
      <c r="G12" s="576"/>
      <c r="H12" s="576"/>
      <c r="I12" s="577"/>
      <c r="J12" s="577"/>
      <c r="K12" s="577"/>
      <c r="L12" s="576"/>
      <c r="M12" s="576"/>
      <c r="N12" s="576"/>
      <c r="O12" s="577"/>
      <c r="P12" s="577"/>
      <c r="Q12" s="577"/>
      <c r="R12" s="576"/>
      <c r="S12" s="576"/>
      <c r="T12" s="576"/>
      <c r="U12" s="577"/>
      <c r="V12" s="577"/>
      <c r="W12" s="577"/>
      <c r="X12" s="576"/>
      <c r="Y12" s="576"/>
      <c r="Z12" s="576"/>
      <c r="AA12" s="577"/>
      <c r="AB12" s="577"/>
      <c r="AC12" s="577"/>
      <c r="AD12" s="576"/>
      <c r="AE12" s="576"/>
      <c r="AF12" s="576"/>
      <c r="AG12" s="577"/>
      <c r="AH12" s="577"/>
      <c r="AI12" s="577"/>
      <c r="AJ12" s="397"/>
      <c r="AK12" s="397"/>
      <c r="AL12" s="397"/>
    </row>
    <row r="13" spans="1:38" s="410" customFormat="1" ht="29.25" customHeight="1">
      <c r="A13" s="406"/>
      <c r="B13" s="411"/>
      <c r="C13" s="412"/>
      <c r="D13" s="543">
        <v>5</v>
      </c>
      <c r="E13" s="544" t="s">
        <v>324</v>
      </c>
      <c r="F13" s="576"/>
      <c r="G13" s="576"/>
      <c r="H13" s="576"/>
      <c r="I13" s="577"/>
      <c r="J13" s="577"/>
      <c r="K13" s="577"/>
      <c r="L13" s="576"/>
      <c r="M13" s="576"/>
      <c r="N13" s="576"/>
      <c r="O13" s="577"/>
      <c r="P13" s="577"/>
      <c r="Q13" s="577"/>
      <c r="R13" s="576"/>
      <c r="S13" s="576"/>
      <c r="T13" s="576"/>
      <c r="U13" s="577"/>
      <c r="V13" s="577"/>
      <c r="W13" s="577"/>
      <c r="X13" s="576"/>
      <c r="Y13" s="576"/>
      <c r="Z13" s="576"/>
      <c r="AA13" s="577"/>
      <c r="AB13" s="577"/>
      <c r="AC13" s="577"/>
      <c r="AD13" s="576"/>
      <c r="AE13" s="576"/>
      <c r="AF13" s="576"/>
      <c r="AG13" s="577"/>
      <c r="AH13" s="577"/>
      <c r="AI13" s="577"/>
      <c r="AJ13" s="397"/>
      <c r="AK13" s="397"/>
      <c r="AL13" s="397"/>
    </row>
    <row r="14" spans="1:38" s="410" customFormat="1" ht="29.25" customHeight="1">
      <c r="A14" s="406"/>
      <c r="B14" s="411"/>
      <c r="C14" s="412"/>
      <c r="D14" s="543">
        <v>6</v>
      </c>
      <c r="E14" s="544" t="s">
        <v>325</v>
      </c>
      <c r="F14" s="576"/>
      <c r="G14" s="576"/>
      <c r="H14" s="576"/>
      <c r="I14" s="577"/>
      <c r="J14" s="577"/>
      <c r="K14" s="577"/>
      <c r="L14" s="576"/>
      <c r="M14" s="576"/>
      <c r="N14" s="576"/>
      <c r="O14" s="577"/>
      <c r="P14" s="577"/>
      <c r="Q14" s="577"/>
      <c r="R14" s="576"/>
      <c r="S14" s="576"/>
      <c r="T14" s="576"/>
      <c r="U14" s="577"/>
      <c r="V14" s="577"/>
      <c r="W14" s="577"/>
      <c r="X14" s="576"/>
      <c r="Y14" s="576"/>
      <c r="Z14" s="576"/>
      <c r="AA14" s="577"/>
      <c r="AB14" s="577"/>
      <c r="AC14" s="577"/>
      <c r="AD14" s="576"/>
      <c r="AE14" s="576"/>
      <c r="AF14" s="576"/>
      <c r="AG14" s="577"/>
      <c r="AH14" s="577"/>
      <c r="AI14" s="577"/>
      <c r="AJ14" s="397"/>
      <c r="AK14" s="397"/>
      <c r="AL14" s="397"/>
    </row>
    <row r="15" spans="1:38" s="410" customFormat="1" ht="29.25" customHeight="1">
      <c r="A15" s="406"/>
      <c r="B15" s="411"/>
      <c r="C15" s="412"/>
      <c r="D15" s="543">
        <v>7</v>
      </c>
      <c r="E15" s="544" t="s">
        <v>326</v>
      </c>
      <c r="F15" s="576"/>
      <c r="G15" s="576"/>
      <c r="H15" s="576"/>
      <c r="I15" s="577"/>
      <c r="J15" s="577"/>
      <c r="K15" s="577"/>
      <c r="L15" s="576"/>
      <c r="M15" s="576"/>
      <c r="N15" s="576"/>
      <c r="O15" s="577"/>
      <c r="P15" s="577"/>
      <c r="Q15" s="577"/>
      <c r="R15" s="576"/>
      <c r="S15" s="576"/>
      <c r="T15" s="576"/>
      <c r="U15" s="577"/>
      <c r="V15" s="577"/>
      <c r="W15" s="577"/>
      <c r="X15" s="576"/>
      <c r="Y15" s="576"/>
      <c r="Z15" s="576"/>
      <c r="AA15" s="577"/>
      <c r="AB15" s="577"/>
      <c r="AC15" s="577"/>
      <c r="AD15" s="576"/>
      <c r="AE15" s="576"/>
      <c r="AF15" s="576"/>
      <c r="AG15" s="577"/>
      <c r="AH15" s="577"/>
      <c r="AI15" s="577"/>
      <c r="AJ15" s="397"/>
      <c r="AK15" s="397"/>
      <c r="AL15" s="397"/>
    </row>
    <row r="16" spans="1:38" s="410" customFormat="1" ht="38.25">
      <c r="A16" s="406"/>
      <c r="B16" s="411"/>
      <c r="C16" s="412"/>
      <c r="D16" s="543">
        <v>8</v>
      </c>
      <c r="E16" s="544" t="s">
        <v>327</v>
      </c>
      <c r="F16" s="576"/>
      <c r="G16" s="576"/>
      <c r="H16" s="576"/>
      <c r="I16" s="577"/>
      <c r="J16" s="577"/>
      <c r="K16" s="577"/>
      <c r="L16" s="576"/>
      <c r="M16" s="576"/>
      <c r="N16" s="576"/>
      <c r="O16" s="577"/>
      <c r="P16" s="577"/>
      <c r="Q16" s="577"/>
      <c r="R16" s="576"/>
      <c r="S16" s="576"/>
      <c r="T16" s="576"/>
      <c r="U16" s="577"/>
      <c r="V16" s="577"/>
      <c r="W16" s="577"/>
      <c r="X16" s="576"/>
      <c r="Y16" s="576"/>
      <c r="Z16" s="576"/>
      <c r="AA16" s="577"/>
      <c r="AB16" s="577"/>
      <c r="AC16" s="577"/>
      <c r="AD16" s="576"/>
      <c r="AE16" s="576"/>
      <c r="AF16" s="576"/>
      <c r="AG16" s="577"/>
      <c r="AH16" s="577"/>
      <c r="AI16" s="577"/>
      <c r="AJ16" s="397"/>
      <c r="AK16" s="397"/>
      <c r="AL16" s="397"/>
    </row>
    <row r="17" spans="1:38" s="410" customFormat="1" ht="29.25" customHeight="1">
      <c r="A17" s="406"/>
      <c r="B17" s="411"/>
      <c r="C17" s="412"/>
      <c r="D17" s="543">
        <v>9</v>
      </c>
      <c r="E17" s="544" t="s">
        <v>328</v>
      </c>
      <c r="F17" s="576"/>
      <c r="G17" s="576"/>
      <c r="H17" s="576"/>
      <c r="I17" s="577"/>
      <c r="J17" s="577"/>
      <c r="K17" s="577"/>
      <c r="L17" s="576"/>
      <c r="M17" s="576"/>
      <c r="N17" s="576"/>
      <c r="O17" s="577"/>
      <c r="P17" s="577"/>
      <c r="Q17" s="577"/>
      <c r="R17" s="576"/>
      <c r="S17" s="576"/>
      <c r="T17" s="576"/>
      <c r="U17" s="577"/>
      <c r="V17" s="577"/>
      <c r="W17" s="577"/>
      <c r="X17" s="576"/>
      <c r="Y17" s="576"/>
      <c r="Z17" s="576"/>
      <c r="AA17" s="577"/>
      <c r="AB17" s="577"/>
      <c r="AC17" s="577"/>
      <c r="AD17" s="576"/>
      <c r="AE17" s="576"/>
      <c r="AF17" s="576"/>
      <c r="AG17" s="577"/>
      <c r="AH17" s="577"/>
      <c r="AI17" s="577"/>
      <c r="AJ17" s="397"/>
      <c r="AK17" s="397"/>
      <c r="AL17" s="397"/>
    </row>
    <row r="18" spans="1:38" s="410" customFormat="1" ht="29.25" customHeight="1">
      <c r="A18" s="406"/>
      <c r="B18" s="413"/>
      <c r="C18" s="414"/>
      <c r="D18" s="543">
        <v>10</v>
      </c>
      <c r="E18" s="544" t="s">
        <v>329</v>
      </c>
      <c r="F18" s="576"/>
      <c r="G18" s="576"/>
      <c r="H18" s="576"/>
      <c r="I18" s="577"/>
      <c r="J18" s="577"/>
      <c r="K18" s="577"/>
      <c r="L18" s="576"/>
      <c r="M18" s="576"/>
      <c r="N18" s="576"/>
      <c r="O18" s="577"/>
      <c r="P18" s="577"/>
      <c r="Q18" s="577"/>
      <c r="R18" s="576"/>
      <c r="S18" s="576"/>
      <c r="T18" s="576"/>
      <c r="U18" s="577"/>
      <c r="V18" s="577"/>
      <c r="W18" s="577"/>
      <c r="X18" s="576"/>
      <c r="Y18" s="576"/>
      <c r="Z18" s="576"/>
      <c r="AA18" s="577"/>
      <c r="AB18" s="577"/>
      <c r="AC18" s="577"/>
      <c r="AD18" s="576"/>
      <c r="AE18" s="576"/>
      <c r="AF18" s="576"/>
      <c r="AG18" s="577"/>
      <c r="AH18" s="577"/>
      <c r="AI18" s="577"/>
      <c r="AJ18" s="397"/>
      <c r="AK18" s="397"/>
      <c r="AL18" s="397"/>
    </row>
    <row r="19" spans="1:38" s="410" customFormat="1" ht="35.25" customHeight="1">
      <c r="A19" s="406"/>
      <c r="B19" s="407">
        <v>2</v>
      </c>
      <c r="C19" s="675" t="s">
        <v>330</v>
      </c>
      <c r="D19" s="543">
        <v>1</v>
      </c>
      <c r="E19" s="544" t="s">
        <v>331</v>
      </c>
      <c r="F19" s="576"/>
      <c r="G19" s="576"/>
      <c r="H19" s="576"/>
      <c r="I19" s="577"/>
      <c r="J19" s="577"/>
      <c r="K19" s="577"/>
      <c r="L19" s="576"/>
      <c r="M19" s="576"/>
      <c r="N19" s="576"/>
      <c r="O19" s="577"/>
      <c r="P19" s="577"/>
      <c r="Q19" s="577"/>
      <c r="R19" s="576"/>
      <c r="S19" s="576"/>
      <c r="T19" s="576"/>
      <c r="U19" s="577"/>
      <c r="V19" s="577"/>
      <c r="W19" s="577"/>
      <c r="X19" s="576"/>
      <c r="Y19" s="576"/>
      <c r="Z19" s="576"/>
      <c r="AA19" s="577"/>
      <c r="AB19" s="577"/>
      <c r="AC19" s="577"/>
      <c r="AD19" s="576"/>
      <c r="AE19" s="576"/>
      <c r="AF19" s="576"/>
      <c r="AG19" s="577"/>
      <c r="AH19" s="577"/>
      <c r="AI19" s="577"/>
      <c r="AJ19" s="397"/>
      <c r="AK19" s="397"/>
      <c r="AL19" s="397"/>
    </row>
    <row r="20" spans="1:38" s="410" customFormat="1" ht="29.25" customHeight="1">
      <c r="A20" s="406"/>
      <c r="B20" s="411"/>
      <c r="C20" s="676"/>
      <c r="D20" s="543">
        <v>2</v>
      </c>
      <c r="E20" s="544" t="s">
        <v>332</v>
      </c>
      <c r="F20" s="576"/>
      <c r="G20" s="576"/>
      <c r="H20" s="576"/>
      <c r="I20" s="577"/>
      <c r="J20" s="577"/>
      <c r="K20" s="577"/>
      <c r="L20" s="576"/>
      <c r="M20" s="576"/>
      <c r="N20" s="576"/>
      <c r="O20" s="577"/>
      <c r="P20" s="577"/>
      <c r="Q20" s="577"/>
      <c r="R20" s="576"/>
      <c r="S20" s="576"/>
      <c r="T20" s="576"/>
      <c r="U20" s="577"/>
      <c r="V20" s="577"/>
      <c r="W20" s="577"/>
      <c r="X20" s="576"/>
      <c r="Y20" s="576"/>
      <c r="Z20" s="576"/>
      <c r="AA20" s="577"/>
      <c r="AB20" s="577"/>
      <c r="AC20" s="577"/>
      <c r="AD20" s="576"/>
      <c r="AE20" s="576"/>
      <c r="AF20" s="576"/>
      <c r="AG20" s="577"/>
      <c r="AH20" s="577"/>
      <c r="AI20" s="577"/>
      <c r="AJ20" s="397"/>
      <c r="AK20" s="397"/>
      <c r="AL20" s="397"/>
    </row>
    <row r="21" spans="1:38" s="410" customFormat="1" ht="39" customHeight="1">
      <c r="A21" s="406"/>
      <c r="B21" s="411"/>
      <c r="C21" s="412"/>
      <c r="D21" s="543">
        <v>3</v>
      </c>
      <c r="E21" s="544" t="s">
        <v>333</v>
      </c>
      <c r="F21" s="576"/>
      <c r="G21" s="576"/>
      <c r="H21" s="576"/>
      <c r="I21" s="577"/>
      <c r="J21" s="577"/>
      <c r="K21" s="577"/>
      <c r="L21" s="576"/>
      <c r="M21" s="576"/>
      <c r="N21" s="576"/>
      <c r="O21" s="577"/>
      <c r="P21" s="577"/>
      <c r="Q21" s="577"/>
      <c r="R21" s="576"/>
      <c r="S21" s="576"/>
      <c r="T21" s="576"/>
      <c r="U21" s="577"/>
      <c r="V21" s="577"/>
      <c r="W21" s="577"/>
      <c r="X21" s="576"/>
      <c r="Y21" s="576"/>
      <c r="Z21" s="576"/>
      <c r="AA21" s="577"/>
      <c r="AB21" s="577"/>
      <c r="AC21" s="577"/>
      <c r="AD21" s="576"/>
      <c r="AE21" s="576"/>
      <c r="AF21" s="576"/>
      <c r="AG21" s="577"/>
      <c r="AH21" s="577"/>
      <c r="AI21" s="577"/>
      <c r="AJ21" s="397"/>
      <c r="AK21" s="397"/>
      <c r="AL21" s="397"/>
    </row>
    <row r="22" spans="1:38" s="410" customFormat="1" ht="29.25" customHeight="1">
      <c r="A22" s="406"/>
      <c r="B22" s="411"/>
      <c r="C22" s="412"/>
      <c r="D22" s="543">
        <v>4</v>
      </c>
      <c r="E22" s="544" t="s">
        <v>334</v>
      </c>
      <c r="F22" s="576"/>
      <c r="G22" s="576"/>
      <c r="H22" s="576"/>
      <c r="I22" s="577"/>
      <c r="J22" s="577"/>
      <c r="K22" s="577"/>
      <c r="L22" s="576"/>
      <c r="M22" s="576"/>
      <c r="N22" s="576"/>
      <c r="O22" s="577"/>
      <c r="P22" s="577"/>
      <c r="Q22" s="577"/>
      <c r="R22" s="576"/>
      <c r="S22" s="576"/>
      <c r="T22" s="576"/>
      <c r="U22" s="577"/>
      <c r="V22" s="577"/>
      <c r="W22" s="577"/>
      <c r="X22" s="576"/>
      <c r="Y22" s="576"/>
      <c r="Z22" s="576"/>
      <c r="AA22" s="577"/>
      <c r="AB22" s="577"/>
      <c r="AC22" s="577"/>
      <c r="AD22" s="576"/>
      <c r="AE22" s="576"/>
      <c r="AF22" s="576"/>
      <c r="AG22" s="577"/>
      <c r="AH22" s="577"/>
      <c r="AI22" s="577"/>
      <c r="AJ22" s="397"/>
      <c r="AK22" s="397"/>
      <c r="AL22" s="397"/>
    </row>
    <row r="23" spans="1:38" s="410" customFormat="1" ht="54.75" customHeight="1">
      <c r="A23" s="406"/>
      <c r="B23" s="411"/>
      <c r="C23" s="412"/>
      <c r="D23" s="543">
        <v>5</v>
      </c>
      <c r="E23" s="544" t="s">
        <v>335</v>
      </c>
      <c r="F23" s="576"/>
      <c r="G23" s="576"/>
      <c r="H23" s="576"/>
      <c r="I23" s="577"/>
      <c r="J23" s="577"/>
      <c r="K23" s="577"/>
      <c r="L23" s="576"/>
      <c r="M23" s="576"/>
      <c r="N23" s="576"/>
      <c r="O23" s="577"/>
      <c r="P23" s="577"/>
      <c r="Q23" s="577"/>
      <c r="R23" s="576"/>
      <c r="S23" s="576"/>
      <c r="T23" s="576"/>
      <c r="U23" s="577"/>
      <c r="V23" s="577"/>
      <c r="W23" s="577"/>
      <c r="X23" s="576"/>
      <c r="Y23" s="576"/>
      <c r="Z23" s="576"/>
      <c r="AA23" s="577"/>
      <c r="AB23" s="577"/>
      <c r="AC23" s="577"/>
      <c r="AD23" s="576"/>
      <c r="AE23" s="576"/>
      <c r="AF23" s="576"/>
      <c r="AG23" s="577"/>
      <c r="AH23" s="577"/>
      <c r="AI23" s="577"/>
      <c r="AJ23" s="397"/>
      <c r="AK23" s="397"/>
      <c r="AL23" s="397"/>
    </row>
    <row r="24" spans="1:38" s="410" customFormat="1" ht="39.75" customHeight="1">
      <c r="A24" s="406"/>
      <c r="B24" s="413"/>
      <c r="C24" s="414"/>
      <c r="D24" s="543">
        <v>6</v>
      </c>
      <c r="E24" s="544" t="s">
        <v>336</v>
      </c>
      <c r="F24" s="576"/>
      <c r="G24" s="576"/>
      <c r="H24" s="576"/>
      <c r="I24" s="577"/>
      <c r="J24" s="577"/>
      <c r="K24" s="577"/>
      <c r="L24" s="576"/>
      <c r="M24" s="576"/>
      <c r="N24" s="576"/>
      <c r="O24" s="577"/>
      <c r="P24" s="577"/>
      <c r="Q24" s="577"/>
      <c r="R24" s="576"/>
      <c r="S24" s="576"/>
      <c r="T24" s="576"/>
      <c r="U24" s="577"/>
      <c r="V24" s="577"/>
      <c r="W24" s="577"/>
      <c r="X24" s="576"/>
      <c r="Y24" s="576"/>
      <c r="Z24" s="576"/>
      <c r="AA24" s="577"/>
      <c r="AB24" s="577"/>
      <c r="AC24" s="577"/>
      <c r="AD24" s="576"/>
      <c r="AE24" s="576"/>
      <c r="AF24" s="576"/>
      <c r="AG24" s="577"/>
      <c r="AH24" s="577"/>
      <c r="AI24" s="577"/>
      <c r="AJ24" s="397"/>
      <c r="AK24" s="397"/>
      <c r="AL24" s="397"/>
    </row>
    <row r="25" spans="1:38" s="410" customFormat="1" ht="29.25" customHeight="1">
      <c r="A25" s="406"/>
      <c r="B25" s="407"/>
      <c r="C25" s="462"/>
      <c r="D25" s="543">
        <v>7</v>
      </c>
      <c r="E25" s="544" t="s">
        <v>337</v>
      </c>
      <c r="F25" s="576"/>
      <c r="G25" s="576"/>
      <c r="H25" s="576"/>
      <c r="I25" s="577"/>
      <c r="J25" s="577"/>
      <c r="K25" s="577"/>
      <c r="L25" s="576"/>
      <c r="M25" s="576"/>
      <c r="N25" s="576"/>
      <c r="O25" s="577"/>
      <c r="P25" s="577"/>
      <c r="Q25" s="577"/>
      <c r="R25" s="576"/>
      <c r="S25" s="576"/>
      <c r="T25" s="576"/>
      <c r="U25" s="577"/>
      <c r="V25" s="577"/>
      <c r="W25" s="577"/>
      <c r="X25" s="576"/>
      <c r="Y25" s="576"/>
      <c r="Z25" s="576"/>
      <c r="AA25" s="577"/>
      <c r="AB25" s="577"/>
      <c r="AC25" s="577"/>
      <c r="AD25" s="576"/>
      <c r="AE25" s="576"/>
      <c r="AF25" s="576"/>
      <c r="AG25" s="577"/>
      <c r="AH25" s="577"/>
      <c r="AI25" s="577"/>
      <c r="AJ25" s="397"/>
      <c r="AK25" s="397"/>
      <c r="AL25" s="397"/>
    </row>
    <row r="26" spans="1:38" s="410" customFormat="1" ht="40.5" customHeight="1">
      <c r="A26" s="406"/>
      <c r="B26" s="411"/>
      <c r="C26" s="412"/>
      <c r="D26" s="543">
        <v>8</v>
      </c>
      <c r="E26" s="544" t="s">
        <v>338</v>
      </c>
      <c r="F26" s="576"/>
      <c r="G26" s="576"/>
      <c r="H26" s="576"/>
      <c r="I26" s="577"/>
      <c r="J26" s="577"/>
      <c r="K26" s="577"/>
      <c r="L26" s="576"/>
      <c r="M26" s="576"/>
      <c r="N26" s="576"/>
      <c r="O26" s="577"/>
      <c r="P26" s="577"/>
      <c r="Q26" s="577"/>
      <c r="R26" s="576"/>
      <c r="S26" s="576"/>
      <c r="T26" s="576"/>
      <c r="U26" s="577"/>
      <c r="V26" s="577"/>
      <c r="W26" s="577"/>
      <c r="X26" s="576"/>
      <c r="Y26" s="576"/>
      <c r="Z26" s="576"/>
      <c r="AA26" s="577"/>
      <c r="AB26" s="577"/>
      <c r="AC26" s="577"/>
      <c r="AD26" s="576"/>
      <c r="AE26" s="576"/>
      <c r="AF26" s="576"/>
      <c r="AG26" s="577"/>
      <c r="AH26" s="577"/>
      <c r="AI26" s="577"/>
      <c r="AJ26" s="397"/>
      <c r="AK26" s="397"/>
      <c r="AL26" s="397"/>
    </row>
    <row r="27" spans="1:38" s="410" customFormat="1" ht="29.25" customHeight="1">
      <c r="A27" s="406"/>
      <c r="B27" s="411"/>
      <c r="C27" s="412"/>
      <c r="D27" s="543">
        <v>9</v>
      </c>
      <c r="E27" s="544" t="s">
        <v>339</v>
      </c>
      <c r="F27" s="576"/>
      <c r="G27" s="576"/>
      <c r="H27" s="576"/>
      <c r="I27" s="577"/>
      <c r="J27" s="577"/>
      <c r="K27" s="577"/>
      <c r="L27" s="576"/>
      <c r="M27" s="576"/>
      <c r="N27" s="576"/>
      <c r="O27" s="577"/>
      <c r="P27" s="577"/>
      <c r="Q27" s="577"/>
      <c r="R27" s="576"/>
      <c r="S27" s="576"/>
      <c r="T27" s="576"/>
      <c r="U27" s="577"/>
      <c r="V27" s="577"/>
      <c r="W27" s="577"/>
      <c r="X27" s="576"/>
      <c r="Y27" s="576"/>
      <c r="Z27" s="576"/>
      <c r="AA27" s="577"/>
      <c r="AB27" s="577"/>
      <c r="AC27" s="577"/>
      <c r="AD27" s="576"/>
      <c r="AE27" s="576"/>
      <c r="AF27" s="576"/>
      <c r="AG27" s="577"/>
      <c r="AH27" s="577"/>
      <c r="AI27" s="577"/>
      <c r="AJ27" s="397"/>
      <c r="AK27" s="397"/>
      <c r="AL27" s="397"/>
    </row>
    <row r="28" spans="1:38" s="410" customFormat="1" ht="39.75" customHeight="1">
      <c r="A28" s="406"/>
      <c r="B28" s="407">
        <v>3</v>
      </c>
      <c r="C28" s="461" t="s">
        <v>340</v>
      </c>
      <c r="D28" s="543">
        <v>1</v>
      </c>
      <c r="E28" s="544" t="s">
        <v>341</v>
      </c>
      <c r="F28" s="576"/>
      <c r="G28" s="576"/>
      <c r="H28" s="576"/>
      <c r="I28" s="577"/>
      <c r="J28" s="577"/>
      <c r="K28" s="577"/>
      <c r="L28" s="576"/>
      <c r="M28" s="576"/>
      <c r="N28" s="576"/>
      <c r="O28" s="577"/>
      <c r="P28" s="577"/>
      <c r="Q28" s="577"/>
      <c r="R28" s="576"/>
      <c r="S28" s="576"/>
      <c r="T28" s="576"/>
      <c r="U28" s="577"/>
      <c r="V28" s="577"/>
      <c r="W28" s="577"/>
      <c r="X28" s="576"/>
      <c r="Y28" s="576"/>
      <c r="Z28" s="576"/>
      <c r="AA28" s="577"/>
      <c r="AB28" s="577"/>
      <c r="AC28" s="577"/>
      <c r="AD28" s="576"/>
      <c r="AE28" s="576"/>
      <c r="AF28" s="576"/>
      <c r="AG28" s="577"/>
      <c r="AH28" s="577"/>
      <c r="AI28" s="577"/>
      <c r="AJ28" s="397"/>
      <c r="AK28" s="397"/>
      <c r="AL28" s="397"/>
    </row>
    <row r="29" spans="1:38" s="410" customFormat="1" ht="39.75" customHeight="1">
      <c r="A29" s="406"/>
      <c r="B29" s="411"/>
      <c r="C29" s="412"/>
      <c r="D29" s="543">
        <v>2</v>
      </c>
      <c r="E29" s="544" t="s">
        <v>342</v>
      </c>
      <c r="F29" s="576"/>
      <c r="G29" s="576"/>
      <c r="H29" s="576"/>
      <c r="I29" s="577"/>
      <c r="J29" s="577"/>
      <c r="K29" s="577"/>
      <c r="L29" s="576"/>
      <c r="M29" s="576"/>
      <c r="N29" s="576"/>
      <c r="O29" s="577"/>
      <c r="P29" s="577"/>
      <c r="Q29" s="577"/>
      <c r="R29" s="576"/>
      <c r="S29" s="576"/>
      <c r="T29" s="576"/>
      <c r="U29" s="577"/>
      <c r="V29" s="577"/>
      <c r="W29" s="577"/>
      <c r="X29" s="576"/>
      <c r="Y29" s="576"/>
      <c r="Z29" s="576"/>
      <c r="AA29" s="577"/>
      <c r="AB29" s="577"/>
      <c r="AC29" s="577"/>
      <c r="AD29" s="576"/>
      <c r="AE29" s="576"/>
      <c r="AF29" s="576"/>
      <c r="AG29" s="577"/>
      <c r="AH29" s="577"/>
      <c r="AI29" s="577"/>
      <c r="AJ29" s="397"/>
      <c r="AK29" s="397"/>
      <c r="AL29" s="397"/>
    </row>
    <row r="30" spans="1:38" s="410" customFormat="1" ht="29.25" customHeight="1">
      <c r="A30" s="406"/>
      <c r="B30" s="411"/>
      <c r="C30" s="412"/>
      <c r="D30" s="543">
        <v>3</v>
      </c>
      <c r="E30" s="544" t="s">
        <v>343</v>
      </c>
      <c r="F30" s="576"/>
      <c r="G30" s="576"/>
      <c r="H30" s="576"/>
      <c r="I30" s="577"/>
      <c r="J30" s="577"/>
      <c r="K30" s="577"/>
      <c r="L30" s="576"/>
      <c r="M30" s="576"/>
      <c r="N30" s="576"/>
      <c r="O30" s="577"/>
      <c r="P30" s="577"/>
      <c r="Q30" s="577"/>
      <c r="R30" s="576"/>
      <c r="S30" s="576"/>
      <c r="T30" s="576"/>
      <c r="U30" s="577"/>
      <c r="V30" s="577"/>
      <c r="W30" s="577"/>
      <c r="X30" s="576"/>
      <c r="Y30" s="576"/>
      <c r="Z30" s="576"/>
      <c r="AA30" s="577"/>
      <c r="AB30" s="577"/>
      <c r="AC30" s="577"/>
      <c r="AD30" s="576"/>
      <c r="AE30" s="576"/>
      <c r="AF30" s="576"/>
      <c r="AG30" s="577"/>
      <c r="AH30" s="577"/>
      <c r="AI30" s="577"/>
      <c r="AJ30" s="397"/>
      <c r="AK30" s="397"/>
      <c r="AL30" s="397"/>
    </row>
    <row r="31" spans="1:38" s="410" customFormat="1" ht="29.25" customHeight="1">
      <c r="A31" s="406"/>
      <c r="B31" s="411"/>
      <c r="C31" s="412"/>
      <c r="D31" s="543">
        <v>4</v>
      </c>
      <c r="E31" s="544" t="s">
        <v>344</v>
      </c>
      <c r="F31" s="576"/>
      <c r="G31" s="576"/>
      <c r="H31" s="576"/>
      <c r="I31" s="577"/>
      <c r="J31" s="577"/>
      <c r="K31" s="577"/>
      <c r="L31" s="576"/>
      <c r="M31" s="576"/>
      <c r="N31" s="576"/>
      <c r="O31" s="577"/>
      <c r="P31" s="577"/>
      <c r="Q31" s="577"/>
      <c r="R31" s="576"/>
      <c r="S31" s="576"/>
      <c r="T31" s="576"/>
      <c r="U31" s="577"/>
      <c r="V31" s="577"/>
      <c r="W31" s="577"/>
      <c r="X31" s="576"/>
      <c r="Y31" s="576"/>
      <c r="Z31" s="576"/>
      <c r="AA31" s="577"/>
      <c r="AB31" s="577"/>
      <c r="AC31" s="577"/>
      <c r="AD31" s="576"/>
      <c r="AE31" s="576"/>
      <c r="AF31" s="576"/>
      <c r="AG31" s="577"/>
      <c r="AH31" s="577"/>
      <c r="AI31" s="577"/>
      <c r="AJ31" s="397"/>
      <c r="AK31" s="397"/>
      <c r="AL31" s="397"/>
    </row>
    <row r="32" spans="1:38" s="410" customFormat="1" ht="29.25" customHeight="1">
      <c r="A32" s="406"/>
      <c r="B32" s="411"/>
      <c r="C32" s="412"/>
      <c r="D32" s="543">
        <v>5</v>
      </c>
      <c r="E32" s="544" t="s">
        <v>345</v>
      </c>
      <c r="F32" s="576"/>
      <c r="G32" s="576"/>
      <c r="H32" s="576"/>
      <c r="I32" s="577"/>
      <c r="J32" s="577"/>
      <c r="K32" s="577"/>
      <c r="L32" s="576"/>
      <c r="M32" s="576"/>
      <c r="N32" s="576"/>
      <c r="O32" s="577"/>
      <c r="P32" s="577"/>
      <c r="Q32" s="577"/>
      <c r="R32" s="576"/>
      <c r="S32" s="576"/>
      <c r="T32" s="576"/>
      <c r="U32" s="577"/>
      <c r="V32" s="577"/>
      <c r="W32" s="577"/>
      <c r="X32" s="576"/>
      <c r="Y32" s="576"/>
      <c r="Z32" s="576"/>
      <c r="AA32" s="577"/>
      <c r="AB32" s="577"/>
      <c r="AC32" s="577"/>
      <c r="AD32" s="576"/>
      <c r="AE32" s="576"/>
      <c r="AF32" s="576"/>
      <c r="AG32" s="577"/>
      <c r="AH32" s="577"/>
      <c r="AI32" s="577"/>
      <c r="AJ32" s="397"/>
      <c r="AK32" s="397"/>
      <c r="AL32" s="397"/>
    </row>
    <row r="33" spans="1:38" s="410" customFormat="1" ht="29.25" customHeight="1">
      <c r="A33" s="406"/>
      <c r="B33" s="411"/>
      <c r="C33" s="412"/>
      <c r="D33" s="543">
        <v>6</v>
      </c>
      <c r="E33" s="544" t="s">
        <v>346</v>
      </c>
      <c r="F33" s="576"/>
      <c r="G33" s="576"/>
      <c r="H33" s="576"/>
      <c r="I33" s="577"/>
      <c r="J33" s="577"/>
      <c r="K33" s="577"/>
      <c r="L33" s="576"/>
      <c r="M33" s="576"/>
      <c r="N33" s="576"/>
      <c r="O33" s="577"/>
      <c r="P33" s="577"/>
      <c r="Q33" s="577"/>
      <c r="R33" s="576"/>
      <c r="S33" s="576"/>
      <c r="T33" s="576"/>
      <c r="U33" s="577"/>
      <c r="V33" s="577"/>
      <c r="W33" s="577"/>
      <c r="X33" s="576"/>
      <c r="Y33" s="576"/>
      <c r="Z33" s="576"/>
      <c r="AA33" s="577"/>
      <c r="AB33" s="577"/>
      <c r="AC33" s="577"/>
      <c r="AD33" s="576"/>
      <c r="AE33" s="576"/>
      <c r="AF33" s="576"/>
      <c r="AG33" s="577"/>
      <c r="AH33" s="577"/>
      <c r="AI33" s="577"/>
      <c r="AJ33" s="397"/>
      <c r="AK33" s="397"/>
      <c r="AL33" s="397"/>
    </row>
    <row r="34" spans="1:38" s="410" customFormat="1" ht="51.75" customHeight="1">
      <c r="A34" s="406"/>
      <c r="B34" s="411"/>
      <c r="C34" s="412"/>
      <c r="D34" s="543">
        <v>7</v>
      </c>
      <c r="E34" s="541" t="s">
        <v>347</v>
      </c>
      <c r="F34" s="576"/>
      <c r="G34" s="576"/>
      <c r="H34" s="576"/>
      <c r="I34" s="577"/>
      <c r="J34" s="577"/>
      <c r="K34" s="577"/>
      <c r="L34" s="576"/>
      <c r="M34" s="576"/>
      <c r="N34" s="576"/>
      <c r="O34" s="577"/>
      <c r="P34" s="577"/>
      <c r="Q34" s="577"/>
      <c r="R34" s="576"/>
      <c r="S34" s="576"/>
      <c r="T34" s="576"/>
      <c r="U34" s="577"/>
      <c r="V34" s="577"/>
      <c r="W34" s="577"/>
      <c r="X34" s="576"/>
      <c r="Y34" s="576"/>
      <c r="Z34" s="576"/>
      <c r="AA34" s="577"/>
      <c r="AB34" s="577"/>
      <c r="AC34" s="577"/>
      <c r="AD34" s="576"/>
      <c r="AE34" s="576"/>
      <c r="AF34" s="576"/>
      <c r="AG34" s="577"/>
      <c r="AH34" s="577"/>
      <c r="AI34" s="577"/>
      <c r="AJ34" s="415"/>
      <c r="AK34" s="397"/>
      <c r="AL34" s="397"/>
    </row>
    <row r="35" spans="1:38" s="410" customFormat="1" ht="50.25" customHeight="1">
      <c r="A35" s="406"/>
      <c r="B35" s="411"/>
      <c r="C35" s="412"/>
      <c r="D35" s="543">
        <v>8</v>
      </c>
      <c r="E35" s="544" t="s">
        <v>348</v>
      </c>
      <c r="F35" s="576"/>
      <c r="G35" s="576"/>
      <c r="H35" s="576"/>
      <c r="I35" s="577"/>
      <c r="J35" s="577"/>
      <c r="K35" s="577"/>
      <c r="L35" s="576"/>
      <c r="M35" s="576"/>
      <c r="N35" s="576"/>
      <c r="O35" s="577"/>
      <c r="P35" s="577"/>
      <c r="Q35" s="577"/>
      <c r="R35" s="576"/>
      <c r="S35" s="576"/>
      <c r="T35" s="576"/>
      <c r="U35" s="577"/>
      <c r="V35" s="577"/>
      <c r="W35" s="577"/>
      <c r="X35" s="576"/>
      <c r="Y35" s="576"/>
      <c r="Z35" s="576"/>
      <c r="AA35" s="577"/>
      <c r="AB35" s="577"/>
      <c r="AC35" s="577"/>
      <c r="AD35" s="576"/>
      <c r="AE35" s="576"/>
      <c r="AF35" s="576"/>
      <c r="AG35" s="577"/>
      <c r="AH35" s="577"/>
      <c r="AI35" s="577"/>
      <c r="AJ35" s="415"/>
      <c r="AK35" s="397"/>
      <c r="AL35" s="397"/>
    </row>
    <row r="36" spans="1:38" s="410" customFormat="1" ht="29.25" customHeight="1" thickBot="1">
      <c r="A36" s="406"/>
      <c r="B36" s="411"/>
      <c r="C36" s="412"/>
      <c r="D36" s="543">
        <v>9</v>
      </c>
      <c r="E36" s="544" t="s">
        <v>349</v>
      </c>
      <c r="F36" s="576"/>
      <c r="G36" s="576"/>
      <c r="H36" s="576"/>
      <c r="I36" s="577"/>
      <c r="J36" s="577"/>
      <c r="K36" s="577"/>
      <c r="L36" s="576"/>
      <c r="M36" s="576"/>
      <c r="N36" s="576"/>
      <c r="O36" s="577"/>
      <c r="P36" s="577"/>
      <c r="Q36" s="577"/>
      <c r="R36" s="576"/>
      <c r="S36" s="576"/>
      <c r="T36" s="576"/>
      <c r="U36" s="577"/>
      <c r="V36" s="577"/>
      <c r="W36" s="577"/>
      <c r="X36" s="576"/>
      <c r="Y36" s="576"/>
      <c r="Z36" s="576"/>
      <c r="AA36" s="577"/>
      <c r="AB36" s="577"/>
      <c r="AC36" s="577"/>
      <c r="AD36" s="576"/>
      <c r="AE36" s="576"/>
      <c r="AF36" s="576"/>
      <c r="AG36" s="577"/>
      <c r="AH36" s="577"/>
      <c r="AI36" s="577"/>
      <c r="AJ36" s="415"/>
      <c r="AK36" s="397"/>
      <c r="AL36" s="397"/>
    </row>
    <row r="37" spans="1:38" s="410" customFormat="1" ht="29.25" hidden="1" customHeight="1" thickBot="1">
      <c r="A37" s="406"/>
      <c r="B37" s="411"/>
      <c r="C37" s="412"/>
      <c r="D37" s="408"/>
      <c r="E37" s="409" t="s">
        <v>198</v>
      </c>
      <c r="F37" s="416">
        <f t="shared" ref="F37:AI37" si="0">COUNTA(F9:F36)</f>
        <v>0</v>
      </c>
      <c r="G37" s="416">
        <f t="shared" si="0"/>
        <v>0</v>
      </c>
      <c r="H37" s="416">
        <f t="shared" si="0"/>
        <v>0</v>
      </c>
      <c r="I37" s="416">
        <f t="shared" si="0"/>
        <v>0</v>
      </c>
      <c r="J37" s="416">
        <f t="shared" si="0"/>
        <v>0</v>
      </c>
      <c r="K37" s="416">
        <f t="shared" si="0"/>
        <v>0</v>
      </c>
      <c r="L37" s="416">
        <f t="shared" si="0"/>
        <v>0</v>
      </c>
      <c r="M37" s="416">
        <f t="shared" si="0"/>
        <v>0</v>
      </c>
      <c r="N37" s="416">
        <f t="shared" si="0"/>
        <v>0</v>
      </c>
      <c r="O37" s="416">
        <f t="shared" si="0"/>
        <v>0</v>
      </c>
      <c r="P37" s="416">
        <f t="shared" si="0"/>
        <v>0</v>
      </c>
      <c r="Q37" s="416">
        <f t="shared" si="0"/>
        <v>0</v>
      </c>
      <c r="R37" s="416">
        <f t="shared" si="0"/>
        <v>0</v>
      </c>
      <c r="S37" s="416">
        <f t="shared" si="0"/>
        <v>0</v>
      </c>
      <c r="T37" s="416">
        <f t="shared" si="0"/>
        <v>0</v>
      </c>
      <c r="U37" s="416">
        <f t="shared" si="0"/>
        <v>0</v>
      </c>
      <c r="V37" s="416">
        <f t="shared" si="0"/>
        <v>0</v>
      </c>
      <c r="W37" s="416">
        <f t="shared" si="0"/>
        <v>0</v>
      </c>
      <c r="X37" s="416">
        <f t="shared" si="0"/>
        <v>0</v>
      </c>
      <c r="Y37" s="416">
        <f t="shared" si="0"/>
        <v>0</v>
      </c>
      <c r="Z37" s="416">
        <f t="shared" si="0"/>
        <v>0</v>
      </c>
      <c r="AA37" s="416">
        <f t="shared" si="0"/>
        <v>0</v>
      </c>
      <c r="AB37" s="416">
        <f t="shared" si="0"/>
        <v>0</v>
      </c>
      <c r="AC37" s="416">
        <f t="shared" si="0"/>
        <v>0</v>
      </c>
      <c r="AD37" s="416">
        <f t="shared" si="0"/>
        <v>0</v>
      </c>
      <c r="AE37" s="416">
        <f t="shared" si="0"/>
        <v>0</v>
      </c>
      <c r="AF37" s="416">
        <f t="shared" si="0"/>
        <v>0</v>
      </c>
      <c r="AG37" s="416">
        <f t="shared" si="0"/>
        <v>0</v>
      </c>
      <c r="AH37" s="416">
        <f t="shared" si="0"/>
        <v>0</v>
      </c>
      <c r="AI37" s="416">
        <f t="shared" si="0"/>
        <v>0</v>
      </c>
      <c r="AJ37" s="415"/>
      <c r="AK37" s="397"/>
      <c r="AL37" s="397"/>
    </row>
    <row r="38" spans="1:38">
      <c r="A38" s="395"/>
      <c r="B38" s="671" t="s">
        <v>199</v>
      </c>
      <c r="C38" s="671"/>
      <c r="D38" s="671"/>
      <c r="E38" s="671"/>
      <c r="F38" s="417"/>
      <c r="G38" s="418">
        <f>(F37*0)+(G37*1)+(H37*2)</f>
        <v>0</v>
      </c>
      <c r="H38" s="419"/>
      <c r="I38" s="420"/>
      <c r="J38" s="421">
        <f>(I37*0)+(J37*1)+(K37*2)</f>
        <v>0</v>
      </c>
      <c r="K38" s="422"/>
      <c r="L38" s="417"/>
      <c r="M38" s="418">
        <f>(L37*0)+(M37*1)+(N37*2)</f>
        <v>0</v>
      </c>
      <c r="N38" s="419"/>
      <c r="O38" s="420"/>
      <c r="P38" s="421">
        <f>(O37*0)+(P37*1)+(Q37*2)</f>
        <v>0</v>
      </c>
      <c r="Q38" s="422"/>
      <c r="R38" s="417"/>
      <c r="S38" s="418">
        <f>(R37*0)+(S37*1)+(T37*2)</f>
        <v>0</v>
      </c>
      <c r="T38" s="419"/>
      <c r="U38" s="420"/>
      <c r="V38" s="421">
        <f>(U37*0)+(V37*1)+(W37*2)</f>
        <v>0</v>
      </c>
      <c r="W38" s="422"/>
      <c r="X38" s="417"/>
      <c r="Y38" s="418">
        <f>(X37*0)+(Y37*1)+(Z37*2)</f>
        <v>0</v>
      </c>
      <c r="Z38" s="419"/>
      <c r="AA38" s="420"/>
      <c r="AB38" s="421">
        <f>(AA37*0)+(AB37*1)+(AC37*2)</f>
        <v>0</v>
      </c>
      <c r="AC38" s="422"/>
      <c r="AD38" s="417"/>
      <c r="AE38" s="418">
        <f>(AD37*0)+(AE37*1)+(AF37*2)</f>
        <v>0</v>
      </c>
      <c r="AF38" s="419"/>
      <c r="AG38" s="420"/>
      <c r="AH38" s="421">
        <f>(AG37*0)+(AH37*1)+(AI37*2)</f>
        <v>0</v>
      </c>
      <c r="AI38" s="422"/>
      <c r="AJ38" s="415"/>
      <c r="AK38" s="397"/>
      <c r="AL38" s="423" t="s">
        <v>200</v>
      </c>
    </row>
    <row r="39" spans="1:38">
      <c r="A39" s="395"/>
      <c r="B39" s="671" t="s">
        <v>201</v>
      </c>
      <c r="C39" s="671"/>
      <c r="D39" s="671"/>
      <c r="E39" s="671"/>
      <c r="F39" s="417"/>
      <c r="G39" s="418">
        <f>COUNTA($D$9:$D$36)*2</f>
        <v>56</v>
      </c>
      <c r="H39" s="419"/>
      <c r="I39" s="420"/>
      <c r="J39" s="421">
        <f>COUNTA($D$9:$D$36)*2</f>
        <v>56</v>
      </c>
      <c r="K39" s="422"/>
      <c r="L39" s="417"/>
      <c r="M39" s="418">
        <f>COUNTA($D$9:$D$36)*2</f>
        <v>56</v>
      </c>
      <c r="N39" s="419"/>
      <c r="O39" s="420"/>
      <c r="P39" s="421">
        <f>COUNTA($D$9:$D$36)*2</f>
        <v>56</v>
      </c>
      <c r="Q39" s="422"/>
      <c r="R39" s="417"/>
      <c r="S39" s="418">
        <f>COUNTA($D$9:$D$36)*2</f>
        <v>56</v>
      </c>
      <c r="T39" s="419"/>
      <c r="U39" s="420"/>
      <c r="V39" s="421">
        <f>COUNTA($D$9:$D$36)*2</f>
        <v>56</v>
      </c>
      <c r="W39" s="422"/>
      <c r="X39" s="417"/>
      <c r="Y39" s="418">
        <f>COUNTA($D$9:$D$36)*2</f>
        <v>56</v>
      </c>
      <c r="Z39" s="419"/>
      <c r="AA39" s="420"/>
      <c r="AB39" s="421">
        <f>COUNTA($D$9:$D$36)*2</f>
        <v>56</v>
      </c>
      <c r="AC39" s="422"/>
      <c r="AD39" s="417"/>
      <c r="AE39" s="418">
        <f>COUNTA($D$9:$D$36)*2</f>
        <v>56</v>
      </c>
      <c r="AF39" s="419"/>
      <c r="AG39" s="420"/>
      <c r="AH39" s="421">
        <f>COUNTA($D$9:$D$36)*2</f>
        <v>56</v>
      </c>
      <c r="AI39" s="422"/>
      <c r="AJ39" s="415"/>
      <c r="AK39" s="397"/>
      <c r="AL39" s="424" t="s">
        <v>202</v>
      </c>
    </row>
    <row r="40" spans="1:38">
      <c r="A40" s="395"/>
      <c r="B40" s="671" t="s">
        <v>203</v>
      </c>
      <c r="C40" s="671"/>
      <c r="D40" s="671"/>
      <c r="E40" s="671"/>
      <c r="F40" s="672">
        <f>G38/G39*100</f>
        <v>0</v>
      </c>
      <c r="G40" s="673"/>
      <c r="H40" s="674"/>
      <c r="I40" s="668">
        <f>J38/J39*100</f>
        <v>0</v>
      </c>
      <c r="J40" s="669"/>
      <c r="K40" s="670"/>
      <c r="L40" s="672">
        <f>M38/M39*100</f>
        <v>0</v>
      </c>
      <c r="M40" s="673"/>
      <c r="N40" s="674"/>
      <c r="O40" s="668">
        <f>P38/P39*100</f>
        <v>0</v>
      </c>
      <c r="P40" s="669"/>
      <c r="Q40" s="670"/>
      <c r="R40" s="672">
        <f>S38/S39*100</f>
        <v>0</v>
      </c>
      <c r="S40" s="673"/>
      <c r="T40" s="674"/>
      <c r="U40" s="668">
        <f>V38/V39*100</f>
        <v>0</v>
      </c>
      <c r="V40" s="669"/>
      <c r="W40" s="670"/>
      <c r="X40" s="672">
        <f>Y38/Y39*100</f>
        <v>0</v>
      </c>
      <c r="Y40" s="673"/>
      <c r="Z40" s="674"/>
      <c r="AA40" s="668">
        <f>AB38/AB39*100</f>
        <v>0</v>
      </c>
      <c r="AB40" s="669"/>
      <c r="AC40" s="670"/>
      <c r="AD40" s="672">
        <f>AE38/AE39*100</f>
        <v>0</v>
      </c>
      <c r="AE40" s="673"/>
      <c r="AF40" s="674"/>
      <c r="AG40" s="668">
        <f>AH38/AH39*100</f>
        <v>0</v>
      </c>
      <c r="AH40" s="669"/>
      <c r="AI40" s="670"/>
      <c r="AJ40" s="415"/>
      <c r="AK40" s="397"/>
      <c r="AL40" s="425">
        <f>SUM(F40:AG40)/COUNTA(H7,K7,N7,Q7,T7,W7,Z7,AC7,AF7,AI7)</f>
        <v>0</v>
      </c>
    </row>
    <row r="41" spans="1:38" ht="16.5" customHeight="1" thickBot="1">
      <c r="A41" s="395"/>
      <c r="B41" s="671" t="s">
        <v>156</v>
      </c>
      <c r="C41" s="671"/>
      <c r="D41" s="671"/>
      <c r="E41" s="671"/>
      <c r="F41" s="417"/>
      <c r="G41" s="426" t="str">
        <f>IF(F40&lt;=50,"Kurang",IF(F40&lt;=60,"Sedang",IF(F40&lt;=75,"Cukup",IF(F40&lt;=90,"Baik",IF(F40&lt;=100,"Amat Baik","")))))</f>
        <v>Kurang</v>
      </c>
      <c r="H41" s="419"/>
      <c r="I41" s="420"/>
      <c r="J41" s="319" t="str">
        <f>IF(I40&lt;=50,"Kurang",IF(I40&lt;=60,"Sedang",IF(I40&lt;=75,"Cukup",IF(I40&lt;=90,"Baik",IF(I40&lt;=100,"Amat Baik","")))))</f>
        <v>Kurang</v>
      </c>
      <c r="K41" s="422"/>
      <c r="L41" s="417"/>
      <c r="M41" s="426" t="str">
        <f>IF(L40&lt;=50,"Kurang",IF(L40&lt;=60,"Sedang",IF(L40&lt;=75,"Cukup",IF(L40&lt;=90,"Baik",IF(L40&lt;=100,"Amat Baik","")))))</f>
        <v>Kurang</v>
      </c>
      <c r="N41" s="419"/>
      <c r="O41" s="420"/>
      <c r="P41" s="319" t="str">
        <f>IF(O40&lt;=50,"Kurang",IF(O40&lt;=60,"Sedang",IF(O40&lt;=75,"Cukup",IF(O40&lt;=90,"Baik",IF(O40&lt;=100,"Amat Baik","")))))</f>
        <v>Kurang</v>
      </c>
      <c r="Q41" s="422"/>
      <c r="R41" s="417"/>
      <c r="S41" s="426" t="str">
        <f>IF(R40&lt;=50,"Kurang",IF(R40&lt;=60,"Sedang",IF(R40&lt;=75,"Cukup",IF(R40&lt;=90,"Baik",IF(R40&lt;=100,"Amat Baik","")))))</f>
        <v>Kurang</v>
      </c>
      <c r="T41" s="419"/>
      <c r="U41" s="420"/>
      <c r="V41" s="319" t="str">
        <f>IF(U40&lt;=50,"Kurang",IF(U40&lt;=60,"Sedang",IF(U40&lt;=75,"Cukup",IF(U40&lt;=90,"Baik",IF(U40&lt;=100,"Amat Baik","")))))</f>
        <v>Kurang</v>
      </c>
      <c r="W41" s="422"/>
      <c r="X41" s="417"/>
      <c r="Y41" s="426" t="str">
        <f>IF(X40&lt;=50,"Kurang",IF(X40&lt;=60,"Sedang",IF(X40&lt;=75,"Cukup",IF(X40&lt;=90,"Baik",IF(X40&lt;=100,"Amat Baik","")))))</f>
        <v>Kurang</v>
      </c>
      <c r="Z41" s="419"/>
      <c r="AA41" s="420"/>
      <c r="AB41" s="319" t="str">
        <f>IF(AA40&lt;=50,"Kurang",IF(AA40&lt;=60,"Sedang",IF(AA40&lt;=75,"Cukup",IF(AA40&lt;=90,"Baik",IF(AA40&lt;=100,"Amat Baik","")))))</f>
        <v>Kurang</v>
      </c>
      <c r="AC41" s="422"/>
      <c r="AD41" s="417"/>
      <c r="AE41" s="426" t="str">
        <f>IF(AD40&lt;=50,"Kurang",IF(AD40&lt;=60,"Sedang",IF(AD40&lt;=75,"Cukup",IF(AD40&lt;=90,"Baik",IF(AD40&lt;=100,"Amat Baik","")))))</f>
        <v>Kurang</v>
      </c>
      <c r="AF41" s="419"/>
      <c r="AG41" s="420"/>
      <c r="AH41" s="319" t="str">
        <f>IF(AG40&lt;=50,"Kurang",IF(AG40&lt;=60,"Sedang",IF(AG40&lt;=75,"Cukup",IF(AG40&lt;=90,"Baik",IF(AG40&lt;=100,"Amat Baik","")))))</f>
        <v>Kurang</v>
      </c>
      <c r="AI41" s="422"/>
      <c r="AJ41" s="415"/>
      <c r="AK41" s="397"/>
      <c r="AL41" s="427" t="str">
        <f>IF(AL40&lt;=50,"Kurang",IF(AL40&lt;=60,"Sedang",IF(AL40&lt;=75,"Cukup",IF(AL40&lt;=90,"Baik",IF(AL40&lt;=100,"Amat Baik","")))))</f>
        <v>Kurang</v>
      </c>
    </row>
    <row r="42" spans="1:38" ht="25.5" customHeight="1">
      <c r="A42" s="395"/>
      <c r="B42" s="454"/>
      <c r="C42" s="454"/>
      <c r="D42" s="454"/>
      <c r="E42" s="454"/>
      <c r="F42" s="483"/>
      <c r="G42" s="483"/>
      <c r="H42" s="483"/>
      <c r="I42" s="483"/>
      <c r="J42" s="483"/>
      <c r="K42" s="483"/>
      <c r="L42" s="483"/>
      <c r="M42" s="483"/>
      <c r="N42" s="483"/>
      <c r="O42" s="483"/>
      <c r="P42" s="483"/>
      <c r="Q42" s="483"/>
      <c r="R42" s="483"/>
      <c r="S42" s="483"/>
      <c r="T42" s="483"/>
      <c r="U42" s="483"/>
      <c r="V42" s="483"/>
      <c r="W42" s="483"/>
      <c r="X42" s="483"/>
      <c r="Y42" s="483"/>
      <c r="Z42" s="483"/>
      <c r="AA42" s="483"/>
      <c r="AB42" s="483"/>
      <c r="AC42" s="483"/>
      <c r="AD42" s="483"/>
      <c r="AE42" s="483"/>
      <c r="AF42" s="483"/>
      <c r="AG42" s="483"/>
      <c r="AH42" s="483"/>
      <c r="AI42" s="483"/>
      <c r="AJ42" s="415"/>
      <c r="AK42" s="397"/>
      <c r="AL42" s="397"/>
    </row>
    <row r="43" spans="1:38" ht="45" customHeight="1">
      <c r="A43" s="395"/>
      <c r="B43" s="395"/>
      <c r="C43" s="395"/>
      <c r="D43" s="395"/>
      <c r="E43" s="395"/>
      <c r="F43" s="428"/>
      <c r="G43" s="428"/>
      <c r="H43" s="428"/>
      <c r="I43" s="428"/>
      <c r="J43" s="428"/>
      <c r="K43" s="428"/>
      <c r="L43" s="428"/>
      <c r="M43" s="428"/>
      <c r="N43" s="428"/>
      <c r="O43" s="428"/>
      <c r="P43" s="428"/>
      <c r="Q43" s="428"/>
      <c r="R43" s="428"/>
      <c r="S43" s="428"/>
      <c r="T43" s="428"/>
      <c r="U43" s="428"/>
      <c r="V43" s="428"/>
      <c r="W43" s="428"/>
      <c r="X43" s="428"/>
      <c r="Y43" s="428"/>
      <c r="Z43" s="428"/>
      <c r="AA43" s="428"/>
      <c r="AB43" s="428"/>
      <c r="AC43" s="428"/>
      <c r="AD43" s="428"/>
      <c r="AE43" s="428"/>
      <c r="AF43" s="428"/>
      <c r="AG43" s="428"/>
      <c r="AH43" s="428"/>
      <c r="AI43" s="428"/>
      <c r="AJ43" s="415"/>
      <c r="AK43" s="397"/>
      <c r="AL43" s="397"/>
    </row>
  </sheetData>
  <sheetProtection sheet="1" objects="1" scenarios="1"/>
  <protectedRanges>
    <protectedRange sqref="H7 K7 N7 Q7 T7 W7 Z7 AC7 AF7 AI7" name="Range1"/>
    <protectedRange sqref="F9:H36 L9:N36 R9:T36 X9:Z36 AD9:AF36" name="Range3"/>
    <protectedRange sqref="I9:K36 O9:Q36 U9:W36 AA9:AC36 AG9:AI36" name="Range3_1"/>
  </protectedRanges>
  <mergeCells count="20">
    <mergeCell ref="C19:C20"/>
    <mergeCell ref="C2:AH2"/>
    <mergeCell ref="AB6:AC6"/>
    <mergeCell ref="B7:B8"/>
    <mergeCell ref="C7:C8"/>
    <mergeCell ref="D7:E8"/>
    <mergeCell ref="B38:E38"/>
    <mergeCell ref="B39:E39"/>
    <mergeCell ref="B40:E40"/>
    <mergeCell ref="F40:H40"/>
    <mergeCell ref="I40:K40"/>
    <mergeCell ref="AG40:AI40"/>
    <mergeCell ref="B41:E41"/>
    <mergeCell ref="O40:Q40"/>
    <mergeCell ref="R40:T40"/>
    <mergeCell ref="U40:W40"/>
    <mergeCell ref="X40:Z40"/>
    <mergeCell ref="AA40:AC40"/>
    <mergeCell ref="AD40:AF40"/>
    <mergeCell ref="L40:N40"/>
  </mergeCells>
  <conditionalFormatting sqref="E4:W6 AC4:AI5 Y4:Y6 AD6:AI6">
    <cfRule type="cellIs" dxfId="211" priority="42" operator="equal">
      <formula>0</formula>
    </cfRule>
  </conditionalFormatting>
  <conditionalFormatting sqref="AB4:AB5">
    <cfRule type="cellIs" dxfId="210" priority="41" operator="equal">
      <formula>0</formula>
    </cfRule>
  </conditionalFormatting>
  <conditionalFormatting sqref="F9">
    <cfRule type="cellIs" dxfId="209" priority="40" operator="between">
      <formula>"v"</formula>
      <formula>"v"</formula>
    </cfRule>
  </conditionalFormatting>
  <conditionalFormatting sqref="I9">
    <cfRule type="cellIs" dxfId="208" priority="39" operator="between">
      <formula>"v"</formula>
      <formula>"v"</formula>
    </cfRule>
  </conditionalFormatting>
  <conditionalFormatting sqref="G9:H9">
    <cfRule type="cellIs" dxfId="207" priority="38" operator="between">
      <formula>"v"</formula>
      <formula>"v"</formula>
    </cfRule>
  </conditionalFormatting>
  <conditionalFormatting sqref="J9:K9">
    <cfRule type="cellIs" dxfId="206" priority="37" operator="between">
      <formula>"v"</formula>
      <formula>"v"</formula>
    </cfRule>
  </conditionalFormatting>
  <conditionalFormatting sqref="L9">
    <cfRule type="cellIs" dxfId="205" priority="36" operator="between">
      <formula>"v"</formula>
      <formula>"v"</formula>
    </cfRule>
  </conditionalFormatting>
  <conditionalFormatting sqref="O9">
    <cfRule type="cellIs" dxfId="204" priority="35" operator="between">
      <formula>"v"</formula>
      <formula>"v"</formula>
    </cfRule>
  </conditionalFormatting>
  <conditionalFormatting sqref="M9:N9">
    <cfRule type="cellIs" dxfId="203" priority="34" operator="between">
      <formula>"v"</formula>
      <formula>"v"</formula>
    </cfRule>
  </conditionalFormatting>
  <conditionalFormatting sqref="P9:Q9">
    <cfRule type="cellIs" dxfId="202" priority="33" operator="between">
      <formula>"v"</formula>
      <formula>"v"</formula>
    </cfRule>
  </conditionalFormatting>
  <conditionalFormatting sqref="R9">
    <cfRule type="cellIs" dxfId="201" priority="32" operator="between">
      <formula>"v"</formula>
      <formula>"v"</formula>
    </cfRule>
  </conditionalFormatting>
  <conditionalFormatting sqref="U9">
    <cfRule type="cellIs" dxfId="200" priority="31" operator="between">
      <formula>"v"</formula>
      <formula>"v"</formula>
    </cfRule>
  </conditionalFormatting>
  <conditionalFormatting sqref="S9:T9">
    <cfRule type="cellIs" dxfId="199" priority="30" operator="between">
      <formula>"v"</formula>
      <formula>"v"</formula>
    </cfRule>
  </conditionalFormatting>
  <conditionalFormatting sqref="V9:W9">
    <cfRule type="cellIs" dxfId="198" priority="29" operator="between">
      <formula>"v"</formula>
      <formula>"v"</formula>
    </cfRule>
  </conditionalFormatting>
  <conditionalFormatting sqref="X9">
    <cfRule type="cellIs" dxfId="197" priority="28" operator="between">
      <formula>"v"</formula>
      <formula>"v"</formula>
    </cfRule>
  </conditionalFormatting>
  <conditionalFormatting sqref="AA9">
    <cfRule type="cellIs" dxfId="196" priority="27" operator="between">
      <formula>"v"</formula>
      <formula>"v"</formula>
    </cfRule>
  </conditionalFormatting>
  <conditionalFormatting sqref="Y9:Z9">
    <cfRule type="cellIs" dxfId="195" priority="26" operator="between">
      <formula>"v"</formula>
      <formula>"v"</formula>
    </cfRule>
  </conditionalFormatting>
  <conditionalFormatting sqref="AB9:AC9">
    <cfRule type="cellIs" dxfId="194" priority="25" operator="between">
      <formula>"v"</formula>
      <formula>"v"</formula>
    </cfRule>
  </conditionalFormatting>
  <conditionalFormatting sqref="AD9">
    <cfRule type="cellIs" dxfId="193" priority="24" operator="between">
      <formula>"v"</formula>
      <formula>"v"</formula>
    </cfRule>
  </conditionalFormatting>
  <conditionalFormatting sqref="AG9">
    <cfRule type="cellIs" dxfId="192" priority="23" operator="between">
      <formula>"v"</formula>
      <formula>"v"</formula>
    </cfRule>
  </conditionalFormatting>
  <conditionalFormatting sqref="AE9:AF9">
    <cfRule type="cellIs" dxfId="191" priority="22" operator="between">
      <formula>"v"</formula>
      <formula>"v"</formula>
    </cfRule>
  </conditionalFormatting>
  <conditionalFormatting sqref="AH9:AI9">
    <cfRule type="cellIs" dxfId="190" priority="21" operator="between">
      <formula>"v"</formula>
      <formula>"v"</formula>
    </cfRule>
  </conditionalFormatting>
  <conditionalFormatting sqref="F10:F36">
    <cfRule type="cellIs" dxfId="189" priority="20" operator="between">
      <formula>"v"</formula>
      <formula>"v"</formula>
    </cfRule>
  </conditionalFormatting>
  <conditionalFormatting sqref="I10:I36">
    <cfRule type="cellIs" dxfId="188" priority="19" operator="between">
      <formula>"v"</formula>
      <formula>"v"</formula>
    </cfRule>
  </conditionalFormatting>
  <conditionalFormatting sqref="G10:H36">
    <cfRule type="cellIs" dxfId="187" priority="18" operator="between">
      <formula>"v"</formula>
      <formula>"v"</formula>
    </cfRule>
  </conditionalFormatting>
  <conditionalFormatting sqref="J10:K36">
    <cfRule type="cellIs" dxfId="186" priority="17" operator="between">
      <formula>"v"</formula>
      <formula>"v"</formula>
    </cfRule>
  </conditionalFormatting>
  <conditionalFormatting sqref="L10:L36">
    <cfRule type="cellIs" dxfId="185" priority="16" operator="between">
      <formula>"v"</formula>
      <formula>"v"</formula>
    </cfRule>
  </conditionalFormatting>
  <conditionalFormatting sqref="O10:O36">
    <cfRule type="cellIs" dxfId="184" priority="15" operator="between">
      <formula>"v"</formula>
      <formula>"v"</formula>
    </cfRule>
  </conditionalFormatting>
  <conditionalFormatting sqref="M10:N36">
    <cfRule type="cellIs" dxfId="183" priority="14" operator="between">
      <formula>"v"</formula>
      <formula>"v"</formula>
    </cfRule>
  </conditionalFormatting>
  <conditionalFormatting sqref="P10:Q36">
    <cfRule type="cellIs" dxfId="182" priority="13" operator="between">
      <formula>"v"</formula>
      <formula>"v"</formula>
    </cfRule>
  </conditionalFormatting>
  <conditionalFormatting sqref="R10:R36">
    <cfRule type="cellIs" dxfId="181" priority="12" operator="between">
      <formula>"v"</formula>
      <formula>"v"</formula>
    </cfRule>
  </conditionalFormatting>
  <conditionalFormatting sqref="U10:U36">
    <cfRule type="cellIs" dxfId="180" priority="11" operator="between">
      <formula>"v"</formula>
      <formula>"v"</formula>
    </cfRule>
  </conditionalFormatting>
  <conditionalFormatting sqref="S10:T36">
    <cfRule type="cellIs" dxfId="179" priority="10" operator="between">
      <formula>"v"</formula>
      <formula>"v"</formula>
    </cfRule>
  </conditionalFormatting>
  <conditionalFormatting sqref="V10:W36">
    <cfRule type="cellIs" dxfId="178" priority="9" operator="between">
      <formula>"v"</formula>
      <formula>"v"</formula>
    </cfRule>
  </conditionalFormatting>
  <conditionalFormatting sqref="X10:X36">
    <cfRule type="cellIs" dxfId="177" priority="8" operator="between">
      <formula>"v"</formula>
      <formula>"v"</formula>
    </cfRule>
  </conditionalFormatting>
  <conditionalFormatting sqref="AA10:AA36">
    <cfRule type="cellIs" dxfId="176" priority="7" operator="between">
      <formula>"v"</formula>
      <formula>"v"</formula>
    </cfRule>
  </conditionalFormatting>
  <conditionalFormatting sqref="Y10:Z36">
    <cfRule type="cellIs" dxfId="175" priority="6" operator="between">
      <formula>"v"</formula>
      <formula>"v"</formula>
    </cfRule>
  </conditionalFormatting>
  <conditionalFormatting sqref="AB10:AC36">
    <cfRule type="cellIs" dxfId="174" priority="5" operator="between">
      <formula>"v"</formula>
      <formula>"v"</formula>
    </cfRule>
  </conditionalFormatting>
  <conditionalFormatting sqref="AD10:AD36">
    <cfRule type="cellIs" dxfId="173" priority="4" operator="between">
      <formula>"v"</formula>
      <formula>"v"</formula>
    </cfRule>
  </conditionalFormatting>
  <conditionalFormatting sqref="AG10:AG36">
    <cfRule type="cellIs" dxfId="172" priority="3" operator="between">
      <formula>"v"</formula>
      <formula>"v"</formula>
    </cfRule>
  </conditionalFormatting>
  <conditionalFormatting sqref="AE10:AF36">
    <cfRule type="cellIs" dxfId="171" priority="2" operator="between">
      <formula>"v"</formula>
      <formula>"v"</formula>
    </cfRule>
  </conditionalFormatting>
  <conditionalFormatting sqref="AH10:AI36">
    <cfRule type="cellIs" dxfId="170" priority="1" operator="between">
      <formula>"v"</formula>
      <formula>"v"</formula>
    </cfRule>
  </conditionalFormatting>
  <printOptions horizontalCentered="1"/>
  <pageMargins left="0.70866141732283472" right="0.70866141732283472" top="0.94488188976377963" bottom="0.59055118110236227" header="0.31496062992125984" footer="0.31496062992125984"/>
  <pageSetup paperSize="9" scale="74" orientation="landscape" horizontalDpi="4294967293" verticalDpi="0" r:id="rId1"/>
  <colBreaks count="1" manualBreakCount="1">
    <brk id="35" min="1" max="41"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55"/>
  <sheetViews>
    <sheetView showGridLines="0" zoomScale="80" zoomScaleNormal="80" zoomScaleSheetLayoutView="80" workbookViewId="0">
      <pane xSplit="5" ySplit="8" topLeftCell="F44" activePane="bottomRight" state="frozen"/>
      <selection activeCell="E37" sqref="E37"/>
      <selection pane="topRight" activeCell="E37" sqref="E37"/>
      <selection pane="bottomLeft" activeCell="E37" sqref="E37"/>
      <selection pane="bottomRight"/>
    </sheetView>
  </sheetViews>
  <sheetFormatPr defaultRowHeight="12.75"/>
  <cols>
    <col min="1" max="1" width="9.42578125" style="394" customWidth="1"/>
    <col min="2" max="2" width="5.5703125" style="394" customWidth="1"/>
    <col min="3" max="3" width="14.5703125" style="394" customWidth="1"/>
    <col min="4" max="4" width="4.140625" style="394" customWidth="1"/>
    <col min="5" max="5" width="29.85546875" style="394" customWidth="1"/>
    <col min="6" max="35" width="4.140625" style="429" customWidth="1"/>
    <col min="36" max="36" width="12.28515625" style="394" hidden="1" customWidth="1"/>
    <col min="37" max="37" width="4.7109375" style="394" customWidth="1"/>
    <col min="38" max="16384" width="9.140625" style="394"/>
  </cols>
  <sheetData>
    <row r="1" spans="1:38" ht="36.75" customHeight="1">
      <c r="A1" s="430"/>
      <c r="B1" s="430"/>
      <c r="C1" s="430"/>
      <c r="D1" s="430"/>
      <c r="E1" s="430"/>
      <c r="F1" s="431"/>
      <c r="G1" s="431"/>
      <c r="H1" s="431"/>
      <c r="I1" s="431"/>
      <c r="J1" s="431"/>
      <c r="K1" s="431"/>
      <c r="L1" s="431"/>
      <c r="M1" s="431"/>
      <c r="N1" s="431"/>
      <c r="O1" s="431"/>
      <c r="P1" s="431"/>
      <c r="Q1" s="431"/>
      <c r="R1" s="431"/>
      <c r="S1" s="431"/>
      <c r="T1" s="431"/>
      <c r="U1" s="431"/>
      <c r="V1" s="431"/>
      <c r="W1" s="431"/>
      <c r="X1" s="431"/>
      <c r="Y1" s="431"/>
      <c r="Z1" s="431"/>
      <c r="AA1" s="431"/>
      <c r="AB1" s="431"/>
      <c r="AC1" s="431"/>
      <c r="AD1" s="431"/>
      <c r="AE1" s="431"/>
      <c r="AF1" s="431"/>
      <c r="AG1" s="431"/>
      <c r="AH1" s="431"/>
      <c r="AI1" s="431"/>
      <c r="AJ1" s="430"/>
      <c r="AK1" s="430"/>
      <c r="AL1" s="430"/>
    </row>
    <row r="2" spans="1:38" ht="28.5" customHeight="1">
      <c r="A2" s="395"/>
      <c r="B2" s="396"/>
      <c r="C2" s="677" t="s">
        <v>350</v>
      </c>
      <c r="D2" s="677"/>
      <c r="E2" s="677"/>
      <c r="F2" s="677"/>
      <c r="G2" s="677"/>
      <c r="H2" s="677"/>
      <c r="I2" s="677"/>
      <c r="J2" s="677"/>
      <c r="K2" s="677"/>
      <c r="L2" s="677"/>
      <c r="M2" s="677"/>
      <c r="N2" s="677"/>
      <c r="O2" s="677"/>
      <c r="P2" s="677"/>
      <c r="Q2" s="677"/>
      <c r="R2" s="677"/>
      <c r="S2" s="677"/>
      <c r="T2" s="677"/>
      <c r="U2" s="677"/>
      <c r="V2" s="677"/>
      <c r="W2" s="677"/>
      <c r="X2" s="677"/>
      <c r="Y2" s="677"/>
      <c r="Z2" s="677"/>
      <c r="AA2" s="677"/>
      <c r="AB2" s="677"/>
      <c r="AC2" s="677"/>
      <c r="AD2" s="677"/>
      <c r="AE2" s="677"/>
      <c r="AF2" s="677"/>
      <c r="AG2" s="677"/>
      <c r="AH2" s="677"/>
      <c r="AI2" s="463"/>
      <c r="AJ2" s="397"/>
      <c r="AK2" s="397"/>
      <c r="AL2" s="397"/>
    </row>
    <row r="3" spans="1:38" ht="28.5" customHeight="1">
      <c r="A3" s="395"/>
      <c r="B3" s="396"/>
      <c r="C3" s="463"/>
      <c r="D3" s="463"/>
      <c r="E3" s="463"/>
      <c r="F3" s="463"/>
      <c r="G3" s="463"/>
      <c r="H3" s="463"/>
      <c r="I3" s="463"/>
      <c r="J3" s="463"/>
      <c r="K3" s="463"/>
      <c r="L3" s="463"/>
      <c r="M3" s="463"/>
      <c r="N3" s="463"/>
      <c r="O3" s="463"/>
      <c r="P3" s="463"/>
      <c r="Q3" s="463"/>
      <c r="R3" s="463"/>
      <c r="S3" s="463"/>
      <c r="T3" s="463"/>
      <c r="U3" s="463"/>
      <c r="V3" s="463"/>
      <c r="W3" s="463"/>
      <c r="X3" s="463"/>
      <c r="Y3" s="463"/>
      <c r="Z3" s="463"/>
      <c r="AA3" s="463"/>
      <c r="AB3" s="463"/>
      <c r="AC3" s="463"/>
      <c r="AD3" s="463"/>
      <c r="AE3" s="463"/>
      <c r="AF3" s="463"/>
      <c r="AG3" s="463"/>
      <c r="AH3" s="463"/>
      <c r="AI3" s="463"/>
      <c r="AJ3" s="397"/>
      <c r="AK3" s="397"/>
      <c r="AL3" s="397"/>
    </row>
    <row r="4" spans="1:38" ht="15" customHeight="1">
      <c r="A4" s="395"/>
      <c r="B4" s="398"/>
      <c r="C4" s="398" t="s">
        <v>19</v>
      </c>
      <c r="D4" s="398" t="s">
        <v>41</v>
      </c>
      <c r="E4" s="398" t="str">
        <f>SEJAWAT!E4&amp;""</f>
        <v>Nanang Triwahyudi S.Pd</v>
      </c>
      <c r="F4" s="399"/>
      <c r="G4" s="399"/>
      <c r="H4" s="399"/>
      <c r="I4" s="399"/>
      <c r="J4" s="399"/>
      <c r="K4" s="399"/>
      <c r="L4" s="399"/>
      <c r="M4" s="399"/>
      <c r="N4" s="399"/>
      <c r="O4" s="399"/>
      <c r="P4" s="399"/>
      <c r="Q4" s="399"/>
      <c r="R4" s="399"/>
      <c r="S4" s="399"/>
      <c r="T4" s="399"/>
      <c r="U4" s="399"/>
      <c r="V4" s="399"/>
      <c r="W4" s="399"/>
      <c r="X4" s="398" t="s">
        <v>192</v>
      </c>
      <c r="Y4" s="399"/>
      <c r="Z4" s="399"/>
      <c r="AA4" s="399" t="s">
        <v>41</v>
      </c>
      <c r="AB4" s="398" t="str">
        <f>SEJAWAT!AB4&amp;""</f>
        <v>Drs. Dedi Sarjono M.Pd.</v>
      </c>
      <c r="AC4" s="399"/>
      <c r="AD4" s="399"/>
      <c r="AE4" s="399"/>
      <c r="AF4" s="399"/>
      <c r="AG4" s="399"/>
      <c r="AH4" s="399"/>
      <c r="AI4" s="399"/>
      <c r="AJ4" s="397"/>
      <c r="AK4" s="397"/>
      <c r="AL4" s="397"/>
    </row>
    <row r="5" spans="1:38" ht="15" customHeight="1">
      <c r="A5" s="395"/>
      <c r="B5" s="398"/>
      <c r="C5" s="398" t="s">
        <v>48</v>
      </c>
      <c r="D5" s="398" t="s">
        <v>41</v>
      </c>
      <c r="E5" s="398" t="str">
        <f>SEJAWAT!E5&amp;""</f>
        <v>19830308 202221 1 020</v>
      </c>
      <c r="F5" s="399"/>
      <c r="G5" s="399"/>
      <c r="H5" s="399"/>
      <c r="I5" s="399"/>
      <c r="J5" s="399"/>
      <c r="K5" s="399"/>
      <c r="L5" s="399"/>
      <c r="M5" s="399"/>
      <c r="N5" s="399"/>
      <c r="O5" s="399"/>
      <c r="P5" s="399"/>
      <c r="Q5" s="399"/>
      <c r="R5" s="399"/>
      <c r="S5" s="399"/>
      <c r="T5" s="399"/>
      <c r="U5" s="399"/>
      <c r="V5" s="399"/>
      <c r="W5" s="399"/>
      <c r="X5" s="398" t="s">
        <v>48</v>
      </c>
      <c r="Y5" s="399"/>
      <c r="Z5" s="399"/>
      <c r="AA5" s="399" t="s">
        <v>41</v>
      </c>
      <c r="AB5" s="398" t="str">
        <f>SEJAWAT!AB5&amp;""</f>
        <v>19660605 199403 1 012</v>
      </c>
      <c r="AC5" s="399"/>
      <c r="AD5" s="399"/>
      <c r="AE5" s="399"/>
      <c r="AF5" s="399"/>
      <c r="AG5" s="399"/>
      <c r="AH5" s="399"/>
      <c r="AI5" s="399"/>
      <c r="AJ5" s="397"/>
      <c r="AK5" s="397"/>
      <c r="AL5" s="397"/>
    </row>
    <row r="6" spans="1:38" ht="15" customHeight="1">
      <c r="A6" s="395"/>
      <c r="B6" s="398"/>
      <c r="C6" s="398" t="s">
        <v>193</v>
      </c>
      <c r="D6" s="400" t="s">
        <v>41</v>
      </c>
      <c r="E6" s="398" t="str">
        <f>SEJAWAT!E6&amp;""</f>
        <v>Guru</v>
      </c>
      <c r="F6" s="399"/>
      <c r="G6" s="399"/>
      <c r="H6" s="399"/>
      <c r="I6" s="399"/>
      <c r="J6" s="399"/>
      <c r="K6" s="399"/>
      <c r="L6" s="399"/>
      <c r="M6" s="399"/>
      <c r="N6" s="399"/>
      <c r="O6" s="399"/>
      <c r="P6" s="399"/>
      <c r="Q6" s="399"/>
      <c r="R6" s="399"/>
      <c r="S6" s="399"/>
      <c r="T6" s="399"/>
      <c r="U6" s="399"/>
      <c r="V6" s="399"/>
      <c r="W6" s="399"/>
      <c r="X6" s="398" t="s">
        <v>194</v>
      </c>
      <c r="Y6" s="399"/>
      <c r="Z6" s="399"/>
      <c r="AA6" s="401" t="s">
        <v>41</v>
      </c>
      <c r="AB6" s="678">
        <f>AL52</f>
        <v>0</v>
      </c>
      <c r="AC6" s="678"/>
      <c r="AD6" s="399"/>
      <c r="AE6" s="399"/>
      <c r="AF6" s="399"/>
      <c r="AG6" s="399"/>
      <c r="AH6" s="399"/>
      <c r="AI6" s="399"/>
      <c r="AJ6" s="397"/>
      <c r="AK6" s="397"/>
      <c r="AL6" s="397"/>
    </row>
    <row r="7" spans="1:38">
      <c r="A7" s="395"/>
      <c r="B7" s="679" t="s">
        <v>195</v>
      </c>
      <c r="C7" s="679" t="s">
        <v>196</v>
      </c>
      <c r="D7" s="681" t="s">
        <v>197</v>
      </c>
      <c r="E7" s="682"/>
      <c r="F7" s="402" t="s">
        <v>50</v>
      </c>
      <c r="G7" s="403"/>
      <c r="H7" s="404">
        <v>1</v>
      </c>
      <c r="I7" s="402" t="s">
        <v>50</v>
      </c>
      <c r="J7" s="403"/>
      <c r="K7" s="404"/>
      <c r="L7" s="402" t="s">
        <v>50</v>
      </c>
      <c r="M7" s="403"/>
      <c r="N7" s="404"/>
      <c r="O7" s="402" t="s">
        <v>50</v>
      </c>
      <c r="P7" s="403"/>
      <c r="Q7" s="404"/>
      <c r="R7" s="402" t="s">
        <v>50</v>
      </c>
      <c r="S7" s="403"/>
      <c r="T7" s="404"/>
      <c r="U7" s="402" t="s">
        <v>50</v>
      </c>
      <c r="V7" s="403"/>
      <c r="W7" s="404"/>
      <c r="X7" s="402" t="s">
        <v>50</v>
      </c>
      <c r="Y7" s="403"/>
      <c r="Z7" s="404"/>
      <c r="AA7" s="402" t="s">
        <v>50</v>
      </c>
      <c r="AB7" s="403"/>
      <c r="AC7" s="404"/>
      <c r="AD7" s="402" t="s">
        <v>50</v>
      </c>
      <c r="AE7" s="403"/>
      <c r="AF7" s="404"/>
      <c r="AG7" s="402" t="s">
        <v>50</v>
      </c>
      <c r="AH7" s="403"/>
      <c r="AI7" s="404"/>
      <c r="AJ7" s="397"/>
      <c r="AK7" s="397"/>
      <c r="AL7" s="397"/>
    </row>
    <row r="8" spans="1:38">
      <c r="A8" s="395"/>
      <c r="B8" s="680"/>
      <c r="C8" s="680"/>
      <c r="D8" s="683"/>
      <c r="E8" s="684"/>
      <c r="F8" s="405">
        <v>0</v>
      </c>
      <c r="G8" s="405">
        <v>1</v>
      </c>
      <c r="H8" s="405">
        <v>2</v>
      </c>
      <c r="I8" s="405">
        <v>0</v>
      </c>
      <c r="J8" s="405">
        <v>1</v>
      </c>
      <c r="K8" s="405">
        <v>2</v>
      </c>
      <c r="L8" s="405">
        <v>0</v>
      </c>
      <c r="M8" s="405">
        <v>1</v>
      </c>
      <c r="N8" s="405">
        <v>2</v>
      </c>
      <c r="O8" s="405">
        <v>0</v>
      </c>
      <c r="P8" s="405">
        <v>1</v>
      </c>
      <c r="Q8" s="405">
        <v>2</v>
      </c>
      <c r="R8" s="405">
        <v>0</v>
      </c>
      <c r="S8" s="405">
        <v>1</v>
      </c>
      <c r="T8" s="405">
        <v>2</v>
      </c>
      <c r="U8" s="405">
        <v>0</v>
      </c>
      <c r="V8" s="405">
        <v>1</v>
      </c>
      <c r="W8" s="405">
        <v>2</v>
      </c>
      <c r="X8" s="405">
        <v>0</v>
      </c>
      <c r="Y8" s="405">
        <v>1</v>
      </c>
      <c r="Z8" s="405">
        <v>2</v>
      </c>
      <c r="AA8" s="405">
        <v>0</v>
      </c>
      <c r="AB8" s="405">
        <v>1</v>
      </c>
      <c r="AC8" s="405">
        <v>2</v>
      </c>
      <c r="AD8" s="405">
        <v>0</v>
      </c>
      <c r="AE8" s="405">
        <v>1</v>
      </c>
      <c r="AF8" s="405">
        <v>2</v>
      </c>
      <c r="AG8" s="405">
        <v>0</v>
      </c>
      <c r="AH8" s="405">
        <v>1</v>
      </c>
      <c r="AI8" s="405">
        <v>2</v>
      </c>
      <c r="AJ8" s="397"/>
      <c r="AK8" s="397"/>
      <c r="AL8" s="397"/>
    </row>
    <row r="9" spans="1:38" s="410" customFormat="1" ht="42" customHeight="1">
      <c r="A9" s="406"/>
      <c r="B9" s="407">
        <v>1</v>
      </c>
      <c r="C9" s="461" t="s">
        <v>351</v>
      </c>
      <c r="D9" s="408">
        <v>1</v>
      </c>
      <c r="E9" s="409" t="s">
        <v>352</v>
      </c>
      <c r="F9" s="576"/>
      <c r="G9" s="576"/>
      <c r="H9" s="576"/>
      <c r="I9" s="577"/>
      <c r="J9" s="577"/>
      <c r="K9" s="577"/>
      <c r="L9" s="576"/>
      <c r="M9" s="576"/>
      <c r="N9" s="576"/>
      <c r="O9" s="577"/>
      <c r="P9" s="577"/>
      <c r="Q9" s="577"/>
      <c r="R9" s="576"/>
      <c r="S9" s="576"/>
      <c r="T9" s="576"/>
      <c r="U9" s="577"/>
      <c r="V9" s="577"/>
      <c r="W9" s="577"/>
      <c r="X9" s="576"/>
      <c r="Y9" s="576"/>
      <c r="Z9" s="576"/>
      <c r="AA9" s="577"/>
      <c r="AB9" s="577"/>
      <c r="AC9" s="577"/>
      <c r="AD9" s="576"/>
      <c r="AE9" s="576"/>
      <c r="AF9" s="576"/>
      <c r="AG9" s="577"/>
      <c r="AH9" s="577"/>
      <c r="AI9" s="577"/>
      <c r="AJ9" s="397"/>
      <c r="AK9" s="397"/>
      <c r="AL9" s="397"/>
    </row>
    <row r="10" spans="1:38" s="410" customFormat="1" ht="40.5" customHeight="1">
      <c r="A10" s="406"/>
      <c r="B10" s="411"/>
      <c r="C10" s="412"/>
      <c r="D10" s="408">
        <v>2</v>
      </c>
      <c r="E10" s="409" t="s">
        <v>353</v>
      </c>
      <c r="F10" s="576"/>
      <c r="G10" s="576"/>
      <c r="H10" s="576"/>
      <c r="I10" s="577"/>
      <c r="J10" s="577"/>
      <c r="K10" s="577"/>
      <c r="L10" s="576"/>
      <c r="M10" s="576"/>
      <c r="N10" s="576"/>
      <c r="O10" s="577"/>
      <c r="P10" s="577"/>
      <c r="Q10" s="577"/>
      <c r="R10" s="576"/>
      <c r="S10" s="576"/>
      <c r="T10" s="576"/>
      <c r="U10" s="577"/>
      <c r="V10" s="577"/>
      <c r="W10" s="577"/>
      <c r="X10" s="576"/>
      <c r="Y10" s="576"/>
      <c r="Z10" s="576"/>
      <c r="AA10" s="577"/>
      <c r="AB10" s="577"/>
      <c r="AC10" s="577"/>
      <c r="AD10" s="576"/>
      <c r="AE10" s="576"/>
      <c r="AF10" s="576"/>
      <c r="AG10" s="577"/>
      <c r="AH10" s="577"/>
      <c r="AI10" s="577"/>
      <c r="AJ10" s="397"/>
      <c r="AK10" s="397"/>
      <c r="AL10" s="397"/>
    </row>
    <row r="11" spans="1:38" s="410" customFormat="1" ht="40.5" customHeight="1">
      <c r="A11" s="406"/>
      <c r="B11" s="411"/>
      <c r="C11" s="412"/>
      <c r="D11" s="408">
        <v>3</v>
      </c>
      <c r="E11" s="409" t="s">
        <v>354</v>
      </c>
      <c r="F11" s="576"/>
      <c r="G11" s="576"/>
      <c r="H11" s="576"/>
      <c r="I11" s="577"/>
      <c r="J11" s="577"/>
      <c r="K11" s="577"/>
      <c r="L11" s="576"/>
      <c r="M11" s="576"/>
      <c r="N11" s="576"/>
      <c r="O11" s="577"/>
      <c r="P11" s="577"/>
      <c r="Q11" s="577"/>
      <c r="R11" s="576"/>
      <c r="S11" s="576"/>
      <c r="T11" s="576"/>
      <c r="U11" s="577"/>
      <c r="V11" s="577"/>
      <c r="W11" s="577"/>
      <c r="X11" s="576"/>
      <c r="Y11" s="576"/>
      <c r="Z11" s="576"/>
      <c r="AA11" s="577"/>
      <c r="AB11" s="577"/>
      <c r="AC11" s="577"/>
      <c r="AD11" s="576"/>
      <c r="AE11" s="576"/>
      <c r="AF11" s="576"/>
      <c r="AG11" s="577"/>
      <c r="AH11" s="577"/>
      <c r="AI11" s="577"/>
      <c r="AJ11" s="397"/>
      <c r="AK11" s="397"/>
      <c r="AL11" s="397"/>
    </row>
    <row r="12" spans="1:38" s="410" customFormat="1" ht="29.25" customHeight="1">
      <c r="A12" s="406"/>
      <c r="B12" s="411"/>
      <c r="C12" s="412"/>
      <c r="D12" s="408">
        <v>4</v>
      </c>
      <c r="E12" s="409" t="s">
        <v>477</v>
      </c>
      <c r="F12" s="576"/>
      <c r="G12" s="576"/>
      <c r="H12" s="576"/>
      <c r="I12" s="577"/>
      <c r="J12" s="577"/>
      <c r="K12" s="577"/>
      <c r="L12" s="576"/>
      <c r="M12" s="576"/>
      <c r="N12" s="576"/>
      <c r="O12" s="577"/>
      <c r="P12" s="577"/>
      <c r="Q12" s="577"/>
      <c r="R12" s="576"/>
      <c r="S12" s="576"/>
      <c r="T12" s="576"/>
      <c r="U12" s="577"/>
      <c r="V12" s="577"/>
      <c r="W12" s="577"/>
      <c r="X12" s="576"/>
      <c r="Y12" s="576"/>
      <c r="Z12" s="576"/>
      <c r="AA12" s="577"/>
      <c r="AB12" s="577"/>
      <c r="AC12" s="577"/>
      <c r="AD12" s="576"/>
      <c r="AE12" s="576"/>
      <c r="AF12" s="576"/>
      <c r="AG12" s="577"/>
      <c r="AH12" s="577"/>
      <c r="AI12" s="577"/>
      <c r="AJ12" s="397"/>
      <c r="AK12" s="397"/>
      <c r="AL12" s="397"/>
    </row>
    <row r="13" spans="1:38" s="410" customFormat="1" ht="29.25" customHeight="1">
      <c r="A13" s="406"/>
      <c r="B13" s="413"/>
      <c r="C13" s="414"/>
      <c r="D13" s="408">
        <v>5</v>
      </c>
      <c r="E13" s="409" t="s">
        <v>355</v>
      </c>
      <c r="F13" s="576"/>
      <c r="G13" s="576"/>
      <c r="H13" s="576"/>
      <c r="I13" s="577"/>
      <c r="J13" s="577"/>
      <c r="K13" s="577"/>
      <c r="L13" s="576"/>
      <c r="M13" s="576"/>
      <c r="N13" s="576"/>
      <c r="O13" s="577"/>
      <c r="P13" s="577"/>
      <c r="Q13" s="577"/>
      <c r="R13" s="576"/>
      <c r="S13" s="576"/>
      <c r="T13" s="576"/>
      <c r="U13" s="577"/>
      <c r="V13" s="577"/>
      <c r="W13" s="577"/>
      <c r="X13" s="576"/>
      <c r="Y13" s="576"/>
      <c r="Z13" s="576"/>
      <c r="AA13" s="577"/>
      <c r="AB13" s="577"/>
      <c r="AC13" s="577"/>
      <c r="AD13" s="576"/>
      <c r="AE13" s="576"/>
      <c r="AF13" s="576"/>
      <c r="AG13" s="577"/>
      <c r="AH13" s="577"/>
      <c r="AI13" s="577"/>
      <c r="AJ13" s="397"/>
      <c r="AK13" s="397"/>
      <c r="AL13" s="397"/>
    </row>
    <row r="14" spans="1:38" s="410" customFormat="1" ht="41.25" customHeight="1">
      <c r="A14" s="406"/>
      <c r="B14" s="411" t="s">
        <v>132</v>
      </c>
      <c r="C14" s="434" t="s">
        <v>356</v>
      </c>
      <c r="D14" s="408">
        <v>1</v>
      </c>
      <c r="E14" s="409" t="s">
        <v>357</v>
      </c>
      <c r="F14" s="576"/>
      <c r="G14" s="576"/>
      <c r="H14" s="576"/>
      <c r="I14" s="577"/>
      <c r="J14" s="577"/>
      <c r="K14" s="577"/>
      <c r="L14" s="576"/>
      <c r="M14" s="576"/>
      <c r="N14" s="576"/>
      <c r="O14" s="577"/>
      <c r="P14" s="577"/>
      <c r="Q14" s="577"/>
      <c r="R14" s="576"/>
      <c r="S14" s="576"/>
      <c r="T14" s="576"/>
      <c r="U14" s="577"/>
      <c r="V14" s="577"/>
      <c r="W14" s="577"/>
      <c r="X14" s="576"/>
      <c r="Y14" s="576"/>
      <c r="Z14" s="576"/>
      <c r="AA14" s="577"/>
      <c r="AB14" s="577"/>
      <c r="AC14" s="577"/>
      <c r="AD14" s="576"/>
      <c r="AE14" s="576"/>
      <c r="AF14" s="576"/>
      <c r="AG14" s="577"/>
      <c r="AH14" s="577"/>
      <c r="AI14" s="577"/>
      <c r="AJ14" s="397"/>
      <c r="AK14" s="397"/>
      <c r="AL14" s="397"/>
    </row>
    <row r="15" spans="1:38" s="410" customFormat="1" ht="29.25" customHeight="1">
      <c r="A15" s="406"/>
      <c r="B15" s="411"/>
      <c r="C15" s="412"/>
      <c r="D15" s="408">
        <v>2</v>
      </c>
      <c r="E15" s="409" t="s">
        <v>358</v>
      </c>
      <c r="F15" s="576"/>
      <c r="G15" s="576"/>
      <c r="H15" s="576"/>
      <c r="I15" s="577"/>
      <c r="J15" s="577"/>
      <c r="K15" s="577"/>
      <c r="L15" s="576"/>
      <c r="M15" s="576"/>
      <c r="N15" s="576"/>
      <c r="O15" s="577"/>
      <c r="P15" s="577"/>
      <c r="Q15" s="577"/>
      <c r="R15" s="576"/>
      <c r="S15" s="576"/>
      <c r="T15" s="576"/>
      <c r="U15" s="577"/>
      <c r="V15" s="577"/>
      <c r="W15" s="577"/>
      <c r="X15" s="576"/>
      <c r="Y15" s="576"/>
      <c r="Z15" s="576"/>
      <c r="AA15" s="577"/>
      <c r="AB15" s="577"/>
      <c r="AC15" s="577"/>
      <c r="AD15" s="576"/>
      <c r="AE15" s="576"/>
      <c r="AF15" s="576"/>
      <c r="AG15" s="577"/>
      <c r="AH15" s="577"/>
      <c r="AI15" s="577"/>
      <c r="AJ15" s="397"/>
      <c r="AK15" s="397"/>
      <c r="AL15" s="397"/>
    </row>
    <row r="16" spans="1:38" s="410" customFormat="1" ht="42.75" customHeight="1">
      <c r="A16" s="406"/>
      <c r="B16" s="411"/>
      <c r="C16" s="412"/>
      <c r="D16" s="408">
        <v>3</v>
      </c>
      <c r="E16" s="409" t="s">
        <v>359</v>
      </c>
      <c r="F16" s="576"/>
      <c r="G16" s="576"/>
      <c r="H16" s="576"/>
      <c r="I16" s="577"/>
      <c r="J16" s="577"/>
      <c r="K16" s="577"/>
      <c r="L16" s="576"/>
      <c r="M16" s="576"/>
      <c r="N16" s="576"/>
      <c r="O16" s="577"/>
      <c r="P16" s="577"/>
      <c r="Q16" s="577"/>
      <c r="R16" s="576"/>
      <c r="S16" s="576"/>
      <c r="T16" s="576"/>
      <c r="U16" s="577"/>
      <c r="V16" s="577"/>
      <c r="W16" s="577"/>
      <c r="X16" s="576"/>
      <c r="Y16" s="576"/>
      <c r="Z16" s="576"/>
      <c r="AA16" s="577"/>
      <c r="AB16" s="577"/>
      <c r="AC16" s="577"/>
      <c r="AD16" s="576"/>
      <c r="AE16" s="576"/>
      <c r="AF16" s="576"/>
      <c r="AG16" s="577"/>
      <c r="AH16" s="577"/>
      <c r="AI16" s="577"/>
      <c r="AJ16" s="397"/>
      <c r="AK16" s="397"/>
      <c r="AL16" s="397"/>
    </row>
    <row r="17" spans="1:38" s="410" customFormat="1" ht="53.25" customHeight="1">
      <c r="A17" s="406"/>
      <c r="B17" s="411"/>
      <c r="C17" s="412"/>
      <c r="D17" s="408">
        <v>4</v>
      </c>
      <c r="E17" s="409" t="s">
        <v>360</v>
      </c>
      <c r="F17" s="576"/>
      <c r="G17" s="576"/>
      <c r="H17" s="576"/>
      <c r="I17" s="577"/>
      <c r="J17" s="577"/>
      <c r="K17" s="577"/>
      <c r="L17" s="576"/>
      <c r="M17" s="576"/>
      <c r="N17" s="576"/>
      <c r="O17" s="577"/>
      <c r="P17" s="577"/>
      <c r="Q17" s="577"/>
      <c r="R17" s="576"/>
      <c r="S17" s="576"/>
      <c r="T17" s="576"/>
      <c r="U17" s="577"/>
      <c r="V17" s="577"/>
      <c r="W17" s="577"/>
      <c r="X17" s="576"/>
      <c r="Y17" s="576"/>
      <c r="Z17" s="576"/>
      <c r="AA17" s="577"/>
      <c r="AB17" s="577"/>
      <c r="AC17" s="577"/>
      <c r="AD17" s="576"/>
      <c r="AE17" s="576"/>
      <c r="AF17" s="576"/>
      <c r="AG17" s="577"/>
      <c r="AH17" s="577"/>
      <c r="AI17" s="577"/>
      <c r="AJ17" s="397"/>
      <c r="AK17" s="397"/>
      <c r="AL17" s="397"/>
    </row>
    <row r="18" spans="1:38" s="410" customFormat="1" ht="41.25" customHeight="1">
      <c r="A18" s="406"/>
      <c r="B18" s="411"/>
      <c r="C18" s="412"/>
      <c r="D18" s="408">
        <v>5</v>
      </c>
      <c r="E18" s="409" t="s">
        <v>361</v>
      </c>
      <c r="F18" s="576"/>
      <c r="G18" s="576"/>
      <c r="H18" s="576"/>
      <c r="I18" s="577"/>
      <c r="J18" s="577"/>
      <c r="K18" s="577"/>
      <c r="L18" s="576"/>
      <c r="M18" s="576"/>
      <c r="N18" s="576"/>
      <c r="O18" s="577"/>
      <c r="P18" s="577"/>
      <c r="Q18" s="577"/>
      <c r="R18" s="576"/>
      <c r="S18" s="576"/>
      <c r="T18" s="576"/>
      <c r="U18" s="577"/>
      <c r="V18" s="577"/>
      <c r="W18" s="577"/>
      <c r="X18" s="576"/>
      <c r="Y18" s="576"/>
      <c r="Z18" s="576"/>
      <c r="AA18" s="577"/>
      <c r="AB18" s="577"/>
      <c r="AC18" s="577"/>
      <c r="AD18" s="576"/>
      <c r="AE18" s="576"/>
      <c r="AF18" s="576"/>
      <c r="AG18" s="577"/>
      <c r="AH18" s="577"/>
      <c r="AI18" s="577"/>
      <c r="AJ18" s="397"/>
      <c r="AK18" s="397"/>
      <c r="AL18" s="397"/>
    </row>
    <row r="19" spans="1:38" s="410" customFormat="1" ht="29.25" customHeight="1">
      <c r="A19" s="406"/>
      <c r="B19" s="411"/>
      <c r="C19" s="412"/>
      <c r="D19" s="408">
        <v>6</v>
      </c>
      <c r="E19" s="409" t="s">
        <v>362</v>
      </c>
      <c r="F19" s="576"/>
      <c r="G19" s="576"/>
      <c r="H19" s="576"/>
      <c r="I19" s="577"/>
      <c r="J19" s="577"/>
      <c r="K19" s="577"/>
      <c r="L19" s="576"/>
      <c r="M19" s="576"/>
      <c r="N19" s="576"/>
      <c r="O19" s="577"/>
      <c r="P19" s="577"/>
      <c r="Q19" s="577"/>
      <c r="R19" s="576"/>
      <c r="S19" s="576"/>
      <c r="T19" s="576"/>
      <c r="U19" s="577"/>
      <c r="V19" s="577"/>
      <c r="W19" s="577"/>
      <c r="X19" s="576"/>
      <c r="Y19" s="576"/>
      <c r="Z19" s="576"/>
      <c r="AA19" s="577"/>
      <c r="AB19" s="577"/>
      <c r="AC19" s="577"/>
      <c r="AD19" s="576"/>
      <c r="AE19" s="576"/>
      <c r="AF19" s="576"/>
      <c r="AG19" s="577"/>
      <c r="AH19" s="577"/>
      <c r="AI19" s="577"/>
      <c r="AJ19" s="397"/>
      <c r="AK19" s="397"/>
      <c r="AL19" s="397"/>
    </row>
    <row r="20" spans="1:38" s="410" customFormat="1" ht="29.25" customHeight="1">
      <c r="A20" s="406"/>
      <c r="B20" s="411"/>
      <c r="C20" s="412"/>
      <c r="D20" s="408">
        <v>7</v>
      </c>
      <c r="E20" s="409" t="s">
        <v>363</v>
      </c>
      <c r="F20" s="576"/>
      <c r="G20" s="576"/>
      <c r="H20" s="576"/>
      <c r="I20" s="577"/>
      <c r="J20" s="577"/>
      <c r="K20" s="577"/>
      <c r="L20" s="576"/>
      <c r="M20" s="576"/>
      <c r="N20" s="576"/>
      <c r="O20" s="577"/>
      <c r="P20" s="577"/>
      <c r="Q20" s="577"/>
      <c r="R20" s="576"/>
      <c r="S20" s="576"/>
      <c r="T20" s="576"/>
      <c r="U20" s="577"/>
      <c r="V20" s="577"/>
      <c r="W20" s="577"/>
      <c r="X20" s="576"/>
      <c r="Y20" s="576"/>
      <c r="Z20" s="576"/>
      <c r="AA20" s="577"/>
      <c r="AB20" s="577"/>
      <c r="AC20" s="577"/>
      <c r="AD20" s="576"/>
      <c r="AE20" s="576"/>
      <c r="AF20" s="576"/>
      <c r="AG20" s="577"/>
      <c r="AH20" s="577"/>
      <c r="AI20" s="577"/>
      <c r="AJ20" s="397"/>
      <c r="AK20" s="397"/>
      <c r="AL20" s="397"/>
    </row>
    <row r="21" spans="1:38" s="410" customFormat="1" ht="26.25" customHeight="1">
      <c r="A21" s="406"/>
      <c r="B21" s="411"/>
      <c r="C21" s="412"/>
      <c r="D21" s="408">
        <v>8</v>
      </c>
      <c r="E21" s="409" t="s">
        <v>364</v>
      </c>
      <c r="F21" s="576"/>
      <c r="G21" s="576"/>
      <c r="H21" s="576"/>
      <c r="I21" s="577"/>
      <c r="J21" s="577"/>
      <c r="K21" s="577"/>
      <c r="L21" s="576"/>
      <c r="M21" s="576"/>
      <c r="N21" s="576"/>
      <c r="O21" s="577"/>
      <c r="P21" s="577"/>
      <c r="Q21" s="577"/>
      <c r="R21" s="576"/>
      <c r="S21" s="576"/>
      <c r="T21" s="576"/>
      <c r="U21" s="577"/>
      <c r="V21" s="577"/>
      <c r="W21" s="577"/>
      <c r="X21" s="576"/>
      <c r="Y21" s="576"/>
      <c r="Z21" s="576"/>
      <c r="AA21" s="577"/>
      <c r="AB21" s="577"/>
      <c r="AC21" s="577"/>
      <c r="AD21" s="576"/>
      <c r="AE21" s="576"/>
      <c r="AF21" s="576"/>
      <c r="AG21" s="577"/>
      <c r="AH21" s="577"/>
      <c r="AI21" s="577"/>
      <c r="AJ21" s="397"/>
      <c r="AK21" s="397"/>
      <c r="AL21" s="397"/>
    </row>
    <row r="22" spans="1:38" s="410" customFormat="1" ht="39" customHeight="1">
      <c r="A22" s="406"/>
      <c r="B22" s="411"/>
      <c r="C22" s="412"/>
      <c r="D22" s="408">
        <v>9</v>
      </c>
      <c r="E22" s="409" t="s">
        <v>365</v>
      </c>
      <c r="F22" s="576"/>
      <c r="G22" s="576"/>
      <c r="H22" s="576"/>
      <c r="I22" s="577"/>
      <c r="J22" s="577"/>
      <c r="K22" s="577"/>
      <c r="L22" s="576"/>
      <c r="M22" s="576"/>
      <c r="N22" s="576"/>
      <c r="O22" s="577"/>
      <c r="P22" s="577"/>
      <c r="Q22" s="577"/>
      <c r="R22" s="576"/>
      <c r="S22" s="576"/>
      <c r="T22" s="576"/>
      <c r="U22" s="577"/>
      <c r="V22" s="577"/>
      <c r="W22" s="577"/>
      <c r="X22" s="576"/>
      <c r="Y22" s="576"/>
      <c r="Z22" s="576"/>
      <c r="AA22" s="577"/>
      <c r="AB22" s="577"/>
      <c r="AC22" s="577"/>
      <c r="AD22" s="576"/>
      <c r="AE22" s="576"/>
      <c r="AF22" s="576"/>
      <c r="AG22" s="577"/>
      <c r="AH22" s="577"/>
      <c r="AI22" s="577"/>
      <c r="AJ22" s="397"/>
      <c r="AK22" s="397"/>
      <c r="AL22" s="397"/>
    </row>
    <row r="23" spans="1:38" s="410" customFormat="1" ht="30" customHeight="1">
      <c r="A23" s="406"/>
      <c r="B23" s="413"/>
      <c r="C23" s="414"/>
      <c r="D23" s="408">
        <v>10</v>
      </c>
      <c r="E23" s="409" t="s">
        <v>366</v>
      </c>
      <c r="F23" s="576"/>
      <c r="G23" s="576"/>
      <c r="H23" s="576"/>
      <c r="I23" s="577"/>
      <c r="J23" s="577"/>
      <c r="K23" s="577"/>
      <c r="L23" s="576"/>
      <c r="M23" s="576"/>
      <c r="N23" s="576"/>
      <c r="O23" s="577"/>
      <c r="P23" s="577"/>
      <c r="Q23" s="577"/>
      <c r="R23" s="576"/>
      <c r="S23" s="576"/>
      <c r="T23" s="576"/>
      <c r="U23" s="577"/>
      <c r="V23" s="577"/>
      <c r="W23" s="577"/>
      <c r="X23" s="576"/>
      <c r="Y23" s="576"/>
      <c r="Z23" s="576"/>
      <c r="AA23" s="577"/>
      <c r="AB23" s="577"/>
      <c r="AC23" s="577"/>
      <c r="AD23" s="576"/>
      <c r="AE23" s="576"/>
      <c r="AF23" s="576"/>
      <c r="AG23" s="577"/>
      <c r="AH23" s="577"/>
      <c r="AI23" s="577"/>
      <c r="AJ23" s="397"/>
      <c r="AK23" s="397"/>
      <c r="AL23" s="397"/>
    </row>
    <row r="24" spans="1:38" s="410" customFormat="1" ht="39.75" customHeight="1">
      <c r="A24" s="406"/>
      <c r="B24" s="407"/>
      <c r="C24" s="462"/>
      <c r="D24" s="408">
        <v>11</v>
      </c>
      <c r="E24" s="409" t="s">
        <v>367</v>
      </c>
      <c r="F24" s="576"/>
      <c r="G24" s="576"/>
      <c r="H24" s="576"/>
      <c r="I24" s="577"/>
      <c r="J24" s="577"/>
      <c r="K24" s="577"/>
      <c r="L24" s="576"/>
      <c r="M24" s="576"/>
      <c r="N24" s="576"/>
      <c r="O24" s="577"/>
      <c r="P24" s="577"/>
      <c r="Q24" s="577"/>
      <c r="R24" s="576"/>
      <c r="S24" s="576"/>
      <c r="T24" s="576"/>
      <c r="U24" s="577"/>
      <c r="V24" s="577"/>
      <c r="W24" s="577"/>
      <c r="X24" s="576"/>
      <c r="Y24" s="576"/>
      <c r="Z24" s="576"/>
      <c r="AA24" s="577"/>
      <c r="AB24" s="577"/>
      <c r="AC24" s="577"/>
      <c r="AD24" s="576"/>
      <c r="AE24" s="576"/>
      <c r="AF24" s="576"/>
      <c r="AG24" s="577"/>
      <c r="AH24" s="577"/>
      <c r="AI24" s="577"/>
      <c r="AJ24" s="397"/>
      <c r="AK24" s="397"/>
      <c r="AL24" s="397"/>
    </row>
    <row r="25" spans="1:38" s="410" customFormat="1" ht="29.25" customHeight="1">
      <c r="A25" s="406"/>
      <c r="B25" s="411"/>
      <c r="C25" s="412"/>
      <c r="D25" s="408">
        <v>12</v>
      </c>
      <c r="E25" s="409" t="s">
        <v>368</v>
      </c>
      <c r="F25" s="576"/>
      <c r="G25" s="576"/>
      <c r="H25" s="576"/>
      <c r="I25" s="577"/>
      <c r="J25" s="577"/>
      <c r="K25" s="577"/>
      <c r="L25" s="576"/>
      <c r="M25" s="576"/>
      <c r="N25" s="576"/>
      <c r="O25" s="577"/>
      <c r="P25" s="577"/>
      <c r="Q25" s="577"/>
      <c r="R25" s="576"/>
      <c r="S25" s="576"/>
      <c r="T25" s="576"/>
      <c r="U25" s="577"/>
      <c r="V25" s="577"/>
      <c r="W25" s="577"/>
      <c r="X25" s="576"/>
      <c r="Y25" s="576"/>
      <c r="Z25" s="576"/>
      <c r="AA25" s="577"/>
      <c r="AB25" s="577"/>
      <c r="AC25" s="577"/>
      <c r="AD25" s="576"/>
      <c r="AE25" s="576"/>
      <c r="AF25" s="576"/>
      <c r="AG25" s="577"/>
      <c r="AH25" s="577"/>
      <c r="AI25" s="577"/>
      <c r="AJ25" s="397"/>
      <c r="AK25" s="397"/>
      <c r="AL25" s="397"/>
    </row>
    <row r="26" spans="1:38" s="410" customFormat="1" ht="27.75" customHeight="1">
      <c r="A26" s="406"/>
      <c r="B26" s="411"/>
      <c r="C26" s="412"/>
      <c r="D26" s="408">
        <v>13</v>
      </c>
      <c r="E26" s="409" t="s">
        <v>369</v>
      </c>
      <c r="F26" s="576"/>
      <c r="G26" s="576"/>
      <c r="H26" s="576"/>
      <c r="I26" s="577"/>
      <c r="J26" s="577"/>
      <c r="K26" s="577"/>
      <c r="L26" s="576"/>
      <c r="M26" s="576"/>
      <c r="N26" s="576"/>
      <c r="O26" s="577"/>
      <c r="P26" s="577"/>
      <c r="Q26" s="577"/>
      <c r="R26" s="576"/>
      <c r="S26" s="576"/>
      <c r="T26" s="576"/>
      <c r="U26" s="577"/>
      <c r="V26" s="577"/>
      <c r="W26" s="577"/>
      <c r="X26" s="576"/>
      <c r="Y26" s="576"/>
      <c r="Z26" s="576"/>
      <c r="AA26" s="577"/>
      <c r="AB26" s="577"/>
      <c r="AC26" s="577"/>
      <c r="AD26" s="576"/>
      <c r="AE26" s="576"/>
      <c r="AF26" s="576"/>
      <c r="AG26" s="577"/>
      <c r="AH26" s="577"/>
      <c r="AI26" s="577"/>
      <c r="AJ26" s="397"/>
      <c r="AK26" s="397"/>
      <c r="AL26" s="397"/>
    </row>
    <row r="27" spans="1:38" s="410" customFormat="1" ht="29.25" customHeight="1">
      <c r="A27" s="406"/>
      <c r="B27" s="413"/>
      <c r="C27" s="414"/>
      <c r="D27" s="408">
        <v>14</v>
      </c>
      <c r="E27" s="409" t="s">
        <v>370</v>
      </c>
      <c r="F27" s="576"/>
      <c r="G27" s="576"/>
      <c r="H27" s="576"/>
      <c r="I27" s="577"/>
      <c r="J27" s="577"/>
      <c r="K27" s="577"/>
      <c r="L27" s="576"/>
      <c r="M27" s="576"/>
      <c r="N27" s="576"/>
      <c r="O27" s="577"/>
      <c r="P27" s="577"/>
      <c r="Q27" s="577"/>
      <c r="R27" s="576"/>
      <c r="S27" s="576"/>
      <c r="T27" s="576"/>
      <c r="U27" s="577"/>
      <c r="V27" s="577"/>
      <c r="W27" s="577"/>
      <c r="X27" s="576"/>
      <c r="Y27" s="576"/>
      <c r="Z27" s="576"/>
      <c r="AA27" s="577"/>
      <c r="AB27" s="577"/>
      <c r="AC27" s="577"/>
      <c r="AD27" s="576"/>
      <c r="AE27" s="576"/>
      <c r="AF27" s="576"/>
      <c r="AG27" s="577"/>
      <c r="AH27" s="577"/>
      <c r="AI27" s="577"/>
      <c r="AJ27" s="397"/>
      <c r="AK27" s="397"/>
      <c r="AL27" s="397"/>
    </row>
    <row r="28" spans="1:38" s="410" customFormat="1" ht="29.25" customHeight="1">
      <c r="A28" s="406"/>
      <c r="B28" s="411" t="s">
        <v>133</v>
      </c>
      <c r="C28" s="434" t="s">
        <v>371</v>
      </c>
      <c r="D28" s="408">
        <v>1</v>
      </c>
      <c r="E28" s="409" t="s">
        <v>372</v>
      </c>
      <c r="F28" s="576"/>
      <c r="G28" s="576"/>
      <c r="H28" s="576"/>
      <c r="I28" s="577"/>
      <c r="J28" s="577"/>
      <c r="K28" s="577"/>
      <c r="L28" s="576"/>
      <c r="M28" s="576"/>
      <c r="N28" s="576"/>
      <c r="O28" s="577"/>
      <c r="P28" s="577"/>
      <c r="Q28" s="577"/>
      <c r="R28" s="576"/>
      <c r="S28" s="576"/>
      <c r="T28" s="576"/>
      <c r="U28" s="577"/>
      <c r="V28" s="577"/>
      <c r="W28" s="577"/>
      <c r="X28" s="576"/>
      <c r="Y28" s="576"/>
      <c r="Z28" s="576"/>
      <c r="AA28" s="577"/>
      <c r="AB28" s="577"/>
      <c r="AC28" s="577"/>
      <c r="AD28" s="576"/>
      <c r="AE28" s="576"/>
      <c r="AF28" s="576"/>
      <c r="AG28" s="577"/>
      <c r="AH28" s="577"/>
      <c r="AI28" s="577"/>
      <c r="AJ28" s="397"/>
      <c r="AK28" s="397"/>
      <c r="AL28" s="397"/>
    </row>
    <row r="29" spans="1:38" s="410" customFormat="1" ht="27.75" customHeight="1">
      <c r="A29" s="406"/>
      <c r="B29" s="411"/>
      <c r="C29" s="412"/>
      <c r="D29" s="408">
        <v>2</v>
      </c>
      <c r="E29" s="409" t="s">
        <v>373</v>
      </c>
      <c r="F29" s="576"/>
      <c r="G29" s="576"/>
      <c r="H29" s="576"/>
      <c r="I29" s="577"/>
      <c r="J29" s="577"/>
      <c r="K29" s="577"/>
      <c r="L29" s="576"/>
      <c r="M29" s="576"/>
      <c r="N29" s="576"/>
      <c r="O29" s="577"/>
      <c r="P29" s="577"/>
      <c r="Q29" s="577"/>
      <c r="R29" s="576"/>
      <c r="S29" s="576"/>
      <c r="T29" s="576"/>
      <c r="U29" s="577"/>
      <c r="V29" s="577"/>
      <c r="W29" s="577"/>
      <c r="X29" s="576"/>
      <c r="Y29" s="576"/>
      <c r="Z29" s="576"/>
      <c r="AA29" s="577"/>
      <c r="AB29" s="577"/>
      <c r="AC29" s="577"/>
      <c r="AD29" s="576"/>
      <c r="AE29" s="576"/>
      <c r="AF29" s="576"/>
      <c r="AG29" s="577"/>
      <c r="AH29" s="577"/>
      <c r="AI29" s="577"/>
      <c r="AJ29" s="397"/>
      <c r="AK29" s="397"/>
      <c r="AL29" s="397"/>
    </row>
    <row r="30" spans="1:38" s="410" customFormat="1" ht="28.5" customHeight="1">
      <c r="A30" s="406"/>
      <c r="B30" s="411"/>
      <c r="C30" s="412"/>
      <c r="D30" s="408">
        <v>3</v>
      </c>
      <c r="E30" s="409" t="s">
        <v>374</v>
      </c>
      <c r="F30" s="576"/>
      <c r="G30" s="576"/>
      <c r="H30" s="576"/>
      <c r="I30" s="577"/>
      <c r="J30" s="577"/>
      <c r="K30" s="577"/>
      <c r="L30" s="576"/>
      <c r="M30" s="576"/>
      <c r="N30" s="576"/>
      <c r="O30" s="577"/>
      <c r="P30" s="577"/>
      <c r="Q30" s="577"/>
      <c r="R30" s="576"/>
      <c r="S30" s="576"/>
      <c r="T30" s="576"/>
      <c r="U30" s="577"/>
      <c r="V30" s="577"/>
      <c r="W30" s="577"/>
      <c r="X30" s="576"/>
      <c r="Y30" s="576"/>
      <c r="Z30" s="576"/>
      <c r="AA30" s="577"/>
      <c r="AB30" s="577"/>
      <c r="AC30" s="577"/>
      <c r="AD30" s="576"/>
      <c r="AE30" s="576"/>
      <c r="AF30" s="576"/>
      <c r="AG30" s="577"/>
      <c r="AH30" s="577"/>
      <c r="AI30" s="577"/>
      <c r="AJ30" s="397"/>
      <c r="AK30" s="397"/>
      <c r="AL30" s="397"/>
    </row>
    <row r="31" spans="1:38" s="410" customFormat="1" ht="29.25" customHeight="1">
      <c r="A31" s="406"/>
      <c r="B31" s="411"/>
      <c r="C31" s="412"/>
      <c r="D31" s="408">
        <v>4</v>
      </c>
      <c r="E31" s="409" t="s">
        <v>375</v>
      </c>
      <c r="F31" s="576"/>
      <c r="G31" s="576"/>
      <c r="H31" s="576"/>
      <c r="I31" s="577"/>
      <c r="J31" s="577"/>
      <c r="K31" s="577"/>
      <c r="L31" s="576"/>
      <c r="M31" s="576"/>
      <c r="N31" s="576"/>
      <c r="O31" s="577"/>
      <c r="P31" s="577"/>
      <c r="Q31" s="577"/>
      <c r="R31" s="576"/>
      <c r="S31" s="576"/>
      <c r="T31" s="576"/>
      <c r="U31" s="577"/>
      <c r="V31" s="577"/>
      <c r="W31" s="577"/>
      <c r="X31" s="576"/>
      <c r="Y31" s="576"/>
      <c r="Z31" s="576"/>
      <c r="AA31" s="577"/>
      <c r="AB31" s="577"/>
      <c r="AC31" s="577"/>
      <c r="AD31" s="576"/>
      <c r="AE31" s="576"/>
      <c r="AF31" s="576"/>
      <c r="AG31" s="577"/>
      <c r="AH31" s="577"/>
      <c r="AI31" s="577"/>
      <c r="AJ31" s="397"/>
      <c r="AK31" s="397"/>
      <c r="AL31" s="397"/>
    </row>
    <row r="32" spans="1:38" s="410" customFormat="1" ht="29.25" customHeight="1">
      <c r="A32" s="406"/>
      <c r="B32" s="411"/>
      <c r="C32" s="412"/>
      <c r="D32" s="408">
        <v>5</v>
      </c>
      <c r="E32" s="409" t="s">
        <v>376</v>
      </c>
      <c r="F32" s="576"/>
      <c r="G32" s="576"/>
      <c r="H32" s="576"/>
      <c r="I32" s="577"/>
      <c r="J32" s="577"/>
      <c r="K32" s="577"/>
      <c r="L32" s="576"/>
      <c r="M32" s="576"/>
      <c r="N32" s="576"/>
      <c r="O32" s="577"/>
      <c r="P32" s="577"/>
      <c r="Q32" s="577"/>
      <c r="R32" s="576"/>
      <c r="S32" s="576"/>
      <c r="T32" s="576"/>
      <c r="U32" s="577"/>
      <c r="V32" s="577"/>
      <c r="W32" s="577"/>
      <c r="X32" s="576"/>
      <c r="Y32" s="576"/>
      <c r="Z32" s="576"/>
      <c r="AA32" s="577"/>
      <c r="AB32" s="577"/>
      <c r="AC32" s="577"/>
      <c r="AD32" s="576"/>
      <c r="AE32" s="576"/>
      <c r="AF32" s="576"/>
      <c r="AG32" s="577"/>
      <c r="AH32" s="577"/>
      <c r="AI32" s="577"/>
      <c r="AJ32" s="397"/>
      <c r="AK32" s="397"/>
      <c r="AL32" s="397"/>
    </row>
    <row r="33" spans="1:38" s="410" customFormat="1" ht="15.75" customHeight="1">
      <c r="A33" s="406"/>
      <c r="B33" s="411"/>
      <c r="C33" s="412"/>
      <c r="D33" s="408">
        <v>6</v>
      </c>
      <c r="E33" s="409" t="s">
        <v>377</v>
      </c>
      <c r="F33" s="576"/>
      <c r="G33" s="576"/>
      <c r="H33" s="576"/>
      <c r="I33" s="577"/>
      <c r="J33" s="577"/>
      <c r="K33" s="577"/>
      <c r="L33" s="576"/>
      <c r="M33" s="576"/>
      <c r="N33" s="576"/>
      <c r="O33" s="577"/>
      <c r="P33" s="577"/>
      <c r="Q33" s="577"/>
      <c r="R33" s="576"/>
      <c r="S33" s="576"/>
      <c r="T33" s="576"/>
      <c r="U33" s="577"/>
      <c r="V33" s="577"/>
      <c r="W33" s="577"/>
      <c r="X33" s="576"/>
      <c r="Y33" s="576"/>
      <c r="Z33" s="576"/>
      <c r="AA33" s="577"/>
      <c r="AB33" s="577"/>
      <c r="AC33" s="577"/>
      <c r="AD33" s="576"/>
      <c r="AE33" s="576"/>
      <c r="AF33" s="576"/>
      <c r="AG33" s="577"/>
      <c r="AH33" s="577"/>
      <c r="AI33" s="577"/>
      <c r="AJ33" s="397"/>
      <c r="AK33" s="397"/>
      <c r="AL33" s="397"/>
    </row>
    <row r="34" spans="1:38" s="410" customFormat="1" ht="15" customHeight="1">
      <c r="A34" s="406"/>
      <c r="B34" s="411"/>
      <c r="C34" s="412"/>
      <c r="D34" s="408">
        <v>7</v>
      </c>
      <c r="E34" s="409" t="s">
        <v>378</v>
      </c>
      <c r="F34" s="576"/>
      <c r="G34" s="576"/>
      <c r="H34" s="576"/>
      <c r="I34" s="577"/>
      <c r="J34" s="577"/>
      <c r="K34" s="577"/>
      <c r="L34" s="576"/>
      <c r="M34" s="576"/>
      <c r="N34" s="576"/>
      <c r="O34" s="577"/>
      <c r="P34" s="577"/>
      <c r="Q34" s="577"/>
      <c r="R34" s="576"/>
      <c r="S34" s="576"/>
      <c r="T34" s="576"/>
      <c r="U34" s="577"/>
      <c r="V34" s="577"/>
      <c r="W34" s="577"/>
      <c r="X34" s="576"/>
      <c r="Y34" s="576"/>
      <c r="Z34" s="576"/>
      <c r="AA34" s="577"/>
      <c r="AB34" s="577"/>
      <c r="AC34" s="577"/>
      <c r="AD34" s="576"/>
      <c r="AE34" s="576"/>
      <c r="AF34" s="576"/>
      <c r="AG34" s="577"/>
      <c r="AH34" s="577"/>
      <c r="AI34" s="577"/>
      <c r="AJ34" s="415"/>
      <c r="AK34" s="397"/>
      <c r="AL34" s="397"/>
    </row>
    <row r="35" spans="1:38" s="410" customFormat="1" ht="15.75" customHeight="1">
      <c r="A35" s="406"/>
      <c r="B35" s="411"/>
      <c r="C35" s="412"/>
      <c r="D35" s="408">
        <v>8</v>
      </c>
      <c r="E35" s="409" t="s">
        <v>379</v>
      </c>
      <c r="F35" s="576"/>
      <c r="G35" s="576"/>
      <c r="H35" s="576"/>
      <c r="I35" s="577"/>
      <c r="J35" s="577"/>
      <c r="K35" s="577"/>
      <c r="L35" s="576"/>
      <c r="M35" s="576"/>
      <c r="N35" s="576"/>
      <c r="O35" s="577"/>
      <c r="P35" s="577"/>
      <c r="Q35" s="577"/>
      <c r="R35" s="576"/>
      <c r="S35" s="576"/>
      <c r="T35" s="576"/>
      <c r="U35" s="577"/>
      <c r="V35" s="577"/>
      <c r="W35" s="577"/>
      <c r="X35" s="576"/>
      <c r="Y35" s="576"/>
      <c r="Z35" s="576"/>
      <c r="AA35" s="577"/>
      <c r="AB35" s="577"/>
      <c r="AC35" s="577"/>
      <c r="AD35" s="576"/>
      <c r="AE35" s="576"/>
      <c r="AF35" s="576"/>
      <c r="AG35" s="577"/>
      <c r="AH35" s="577"/>
      <c r="AI35" s="577"/>
      <c r="AJ35" s="415"/>
      <c r="AK35" s="397"/>
      <c r="AL35" s="397"/>
    </row>
    <row r="36" spans="1:38" s="410" customFormat="1" ht="28.5" customHeight="1">
      <c r="A36" s="406"/>
      <c r="B36" s="411"/>
      <c r="C36" s="412"/>
      <c r="D36" s="408">
        <v>9</v>
      </c>
      <c r="E36" s="409" t="s">
        <v>380</v>
      </c>
      <c r="F36" s="576"/>
      <c r="G36" s="576"/>
      <c r="H36" s="576"/>
      <c r="I36" s="577"/>
      <c r="J36" s="577"/>
      <c r="K36" s="577"/>
      <c r="L36" s="576"/>
      <c r="M36" s="576"/>
      <c r="N36" s="576"/>
      <c r="O36" s="577"/>
      <c r="P36" s="577"/>
      <c r="Q36" s="577"/>
      <c r="R36" s="576"/>
      <c r="S36" s="576"/>
      <c r="T36" s="576"/>
      <c r="U36" s="577"/>
      <c r="V36" s="577"/>
      <c r="W36" s="577"/>
      <c r="X36" s="576"/>
      <c r="Y36" s="576"/>
      <c r="Z36" s="576"/>
      <c r="AA36" s="577"/>
      <c r="AB36" s="577"/>
      <c r="AC36" s="577"/>
      <c r="AD36" s="576"/>
      <c r="AE36" s="576"/>
      <c r="AF36" s="576"/>
      <c r="AG36" s="577"/>
      <c r="AH36" s="577"/>
      <c r="AI36" s="577"/>
      <c r="AJ36" s="415"/>
      <c r="AK36" s="397"/>
      <c r="AL36" s="397"/>
    </row>
    <row r="37" spans="1:38" s="410" customFormat="1" ht="28.5" customHeight="1">
      <c r="A37" s="406"/>
      <c r="B37" s="411"/>
      <c r="C37" s="412"/>
      <c r="D37" s="408">
        <v>10</v>
      </c>
      <c r="E37" s="409" t="s">
        <v>346</v>
      </c>
      <c r="F37" s="576"/>
      <c r="G37" s="576"/>
      <c r="H37" s="576"/>
      <c r="I37" s="577"/>
      <c r="J37" s="577"/>
      <c r="K37" s="577"/>
      <c r="L37" s="576"/>
      <c r="M37" s="576"/>
      <c r="N37" s="576"/>
      <c r="O37" s="577"/>
      <c r="P37" s="577"/>
      <c r="Q37" s="577"/>
      <c r="R37" s="576"/>
      <c r="S37" s="576"/>
      <c r="T37" s="576"/>
      <c r="U37" s="577"/>
      <c r="V37" s="577"/>
      <c r="W37" s="577"/>
      <c r="X37" s="576"/>
      <c r="Y37" s="576"/>
      <c r="Z37" s="576"/>
      <c r="AA37" s="577"/>
      <c r="AB37" s="577"/>
      <c r="AC37" s="577"/>
      <c r="AD37" s="576"/>
      <c r="AE37" s="576"/>
      <c r="AF37" s="576"/>
      <c r="AG37" s="577"/>
      <c r="AH37" s="577"/>
      <c r="AI37" s="577"/>
      <c r="AJ37" s="415"/>
      <c r="AK37" s="397"/>
      <c r="AL37" s="397"/>
    </row>
    <row r="38" spans="1:38" s="410" customFormat="1" ht="28.5" customHeight="1">
      <c r="A38" s="406"/>
      <c r="B38" s="411"/>
      <c r="C38" s="412"/>
      <c r="D38" s="408">
        <v>11</v>
      </c>
      <c r="E38" s="409" t="s">
        <v>381</v>
      </c>
      <c r="F38" s="576"/>
      <c r="G38" s="576"/>
      <c r="H38" s="576"/>
      <c r="I38" s="577"/>
      <c r="J38" s="577"/>
      <c r="K38" s="577"/>
      <c r="L38" s="576"/>
      <c r="M38" s="576"/>
      <c r="N38" s="576"/>
      <c r="O38" s="577"/>
      <c r="P38" s="577"/>
      <c r="Q38" s="577"/>
      <c r="R38" s="576"/>
      <c r="S38" s="576"/>
      <c r="T38" s="576"/>
      <c r="U38" s="577"/>
      <c r="V38" s="577"/>
      <c r="W38" s="577"/>
      <c r="X38" s="576"/>
      <c r="Y38" s="576"/>
      <c r="Z38" s="576"/>
      <c r="AA38" s="577"/>
      <c r="AB38" s="577"/>
      <c r="AC38" s="577"/>
      <c r="AD38" s="576"/>
      <c r="AE38" s="576"/>
      <c r="AF38" s="576"/>
      <c r="AG38" s="577"/>
      <c r="AH38" s="577"/>
      <c r="AI38" s="577"/>
      <c r="AJ38" s="415"/>
      <c r="AK38" s="397"/>
      <c r="AL38" s="397"/>
    </row>
    <row r="39" spans="1:38" s="410" customFormat="1" ht="28.5" customHeight="1">
      <c r="A39" s="406"/>
      <c r="B39" s="411"/>
      <c r="C39" s="412"/>
      <c r="D39" s="408">
        <v>12</v>
      </c>
      <c r="E39" s="409" t="s">
        <v>382</v>
      </c>
      <c r="F39" s="576"/>
      <c r="G39" s="576"/>
      <c r="H39" s="576"/>
      <c r="I39" s="577"/>
      <c r="J39" s="577"/>
      <c r="K39" s="577"/>
      <c r="L39" s="576"/>
      <c r="M39" s="576"/>
      <c r="N39" s="576"/>
      <c r="O39" s="577"/>
      <c r="P39" s="577"/>
      <c r="Q39" s="577"/>
      <c r="R39" s="576"/>
      <c r="S39" s="576"/>
      <c r="T39" s="576"/>
      <c r="U39" s="577"/>
      <c r="V39" s="577"/>
      <c r="W39" s="577"/>
      <c r="X39" s="576"/>
      <c r="Y39" s="576"/>
      <c r="Z39" s="576"/>
      <c r="AA39" s="577"/>
      <c r="AB39" s="577"/>
      <c r="AC39" s="577"/>
      <c r="AD39" s="576"/>
      <c r="AE39" s="576"/>
      <c r="AF39" s="576"/>
      <c r="AG39" s="577"/>
      <c r="AH39" s="577"/>
      <c r="AI39" s="577"/>
      <c r="AJ39" s="415"/>
      <c r="AK39" s="397"/>
      <c r="AL39" s="397"/>
    </row>
    <row r="40" spans="1:38" s="410" customFormat="1" ht="28.5" customHeight="1">
      <c r="A40" s="406"/>
      <c r="B40" s="411"/>
      <c r="C40" s="412"/>
      <c r="D40" s="408">
        <v>13</v>
      </c>
      <c r="E40" s="409" t="s">
        <v>383</v>
      </c>
      <c r="F40" s="576"/>
      <c r="G40" s="576"/>
      <c r="H40" s="576"/>
      <c r="I40" s="577"/>
      <c r="J40" s="577"/>
      <c r="K40" s="577"/>
      <c r="L40" s="576"/>
      <c r="M40" s="576"/>
      <c r="N40" s="576"/>
      <c r="O40" s="577"/>
      <c r="P40" s="577"/>
      <c r="Q40" s="577"/>
      <c r="R40" s="576"/>
      <c r="S40" s="576"/>
      <c r="T40" s="576"/>
      <c r="U40" s="577"/>
      <c r="V40" s="577"/>
      <c r="W40" s="577"/>
      <c r="X40" s="576"/>
      <c r="Y40" s="576"/>
      <c r="Z40" s="576"/>
      <c r="AA40" s="577"/>
      <c r="AB40" s="577"/>
      <c r="AC40" s="577"/>
      <c r="AD40" s="576"/>
      <c r="AE40" s="576"/>
      <c r="AF40" s="576"/>
      <c r="AG40" s="577"/>
      <c r="AH40" s="577"/>
      <c r="AI40" s="577"/>
      <c r="AJ40" s="415"/>
      <c r="AK40" s="397"/>
      <c r="AL40" s="397"/>
    </row>
    <row r="41" spans="1:38" s="410" customFormat="1" ht="42.75" customHeight="1">
      <c r="A41" s="406"/>
      <c r="B41" s="413"/>
      <c r="C41" s="414"/>
      <c r="D41" s="408">
        <v>14</v>
      </c>
      <c r="E41" s="409" t="s">
        <v>384</v>
      </c>
      <c r="F41" s="576"/>
      <c r="G41" s="576"/>
      <c r="H41" s="576"/>
      <c r="I41" s="577"/>
      <c r="J41" s="577"/>
      <c r="K41" s="577"/>
      <c r="L41" s="576"/>
      <c r="M41" s="576"/>
      <c r="N41" s="576"/>
      <c r="O41" s="577"/>
      <c r="P41" s="577"/>
      <c r="Q41" s="577"/>
      <c r="R41" s="576"/>
      <c r="S41" s="576"/>
      <c r="T41" s="576"/>
      <c r="U41" s="577"/>
      <c r="V41" s="577"/>
      <c r="W41" s="577"/>
      <c r="X41" s="576"/>
      <c r="Y41" s="576"/>
      <c r="Z41" s="576"/>
      <c r="AA41" s="577"/>
      <c r="AB41" s="577"/>
      <c r="AC41" s="577"/>
      <c r="AD41" s="576"/>
      <c r="AE41" s="576"/>
      <c r="AF41" s="576"/>
      <c r="AG41" s="577"/>
      <c r="AH41" s="577"/>
      <c r="AI41" s="577"/>
      <c r="AJ41" s="415"/>
      <c r="AK41" s="397"/>
      <c r="AL41" s="397"/>
    </row>
    <row r="42" spans="1:38" s="410" customFormat="1" ht="40.5" customHeight="1">
      <c r="A42" s="406"/>
      <c r="B42" s="407" t="s">
        <v>134</v>
      </c>
      <c r="C42" s="461" t="s">
        <v>204</v>
      </c>
      <c r="D42" s="408">
        <v>1</v>
      </c>
      <c r="E42" s="409" t="s">
        <v>385</v>
      </c>
      <c r="F42" s="576"/>
      <c r="G42" s="576"/>
      <c r="H42" s="576"/>
      <c r="I42" s="577"/>
      <c r="J42" s="577"/>
      <c r="K42" s="577"/>
      <c r="L42" s="576"/>
      <c r="M42" s="576"/>
      <c r="N42" s="576"/>
      <c r="O42" s="577"/>
      <c r="P42" s="577"/>
      <c r="Q42" s="577"/>
      <c r="R42" s="576"/>
      <c r="S42" s="576"/>
      <c r="T42" s="576"/>
      <c r="U42" s="577"/>
      <c r="V42" s="577"/>
      <c r="W42" s="577"/>
      <c r="X42" s="576"/>
      <c r="Y42" s="576"/>
      <c r="Z42" s="576"/>
      <c r="AA42" s="577"/>
      <c r="AB42" s="577"/>
      <c r="AC42" s="577"/>
      <c r="AD42" s="576"/>
      <c r="AE42" s="576"/>
      <c r="AF42" s="576"/>
      <c r="AG42" s="577"/>
      <c r="AH42" s="577"/>
      <c r="AI42" s="577"/>
      <c r="AJ42" s="415"/>
      <c r="AK42" s="397"/>
      <c r="AL42" s="397"/>
    </row>
    <row r="43" spans="1:38" s="410" customFormat="1" ht="53.25" customHeight="1">
      <c r="A43" s="406"/>
      <c r="B43" s="411"/>
      <c r="C43" s="482"/>
      <c r="D43" s="408">
        <v>2</v>
      </c>
      <c r="E43" s="409" t="s">
        <v>386</v>
      </c>
      <c r="F43" s="576"/>
      <c r="G43" s="576"/>
      <c r="H43" s="576"/>
      <c r="I43" s="577"/>
      <c r="J43" s="577"/>
      <c r="K43" s="577"/>
      <c r="L43" s="576"/>
      <c r="M43" s="576"/>
      <c r="N43" s="576"/>
      <c r="O43" s="577"/>
      <c r="P43" s="577"/>
      <c r="Q43" s="577"/>
      <c r="R43" s="576"/>
      <c r="S43" s="576"/>
      <c r="T43" s="576"/>
      <c r="U43" s="577"/>
      <c r="V43" s="577"/>
      <c r="W43" s="577"/>
      <c r="X43" s="576"/>
      <c r="Y43" s="576"/>
      <c r="Z43" s="576"/>
      <c r="AA43" s="577"/>
      <c r="AB43" s="577"/>
      <c r="AC43" s="577"/>
      <c r="AD43" s="576"/>
      <c r="AE43" s="576"/>
      <c r="AF43" s="576"/>
      <c r="AG43" s="577"/>
      <c r="AH43" s="577"/>
      <c r="AI43" s="577"/>
      <c r="AJ43" s="415"/>
      <c r="AK43" s="397"/>
      <c r="AL43" s="397"/>
    </row>
    <row r="44" spans="1:38" s="410" customFormat="1" ht="28.5" customHeight="1">
      <c r="A44" s="406"/>
      <c r="B44" s="411"/>
      <c r="C44" s="412"/>
      <c r="D44" s="408">
        <v>3</v>
      </c>
      <c r="E44" s="409" t="s">
        <v>387</v>
      </c>
      <c r="F44" s="576"/>
      <c r="G44" s="576"/>
      <c r="H44" s="576"/>
      <c r="I44" s="577"/>
      <c r="J44" s="577"/>
      <c r="K44" s="577"/>
      <c r="L44" s="576"/>
      <c r="M44" s="576"/>
      <c r="N44" s="576"/>
      <c r="O44" s="577"/>
      <c r="P44" s="577"/>
      <c r="Q44" s="577"/>
      <c r="R44" s="576"/>
      <c r="S44" s="576"/>
      <c r="T44" s="576"/>
      <c r="U44" s="577"/>
      <c r="V44" s="577"/>
      <c r="W44" s="577"/>
      <c r="X44" s="576"/>
      <c r="Y44" s="576"/>
      <c r="Z44" s="576"/>
      <c r="AA44" s="577"/>
      <c r="AB44" s="577"/>
      <c r="AC44" s="577"/>
      <c r="AD44" s="576"/>
      <c r="AE44" s="576"/>
      <c r="AF44" s="576"/>
      <c r="AG44" s="577"/>
      <c r="AH44" s="577"/>
      <c r="AI44" s="577"/>
      <c r="AJ44" s="415"/>
      <c r="AK44" s="397"/>
      <c r="AL44" s="397"/>
    </row>
    <row r="45" spans="1:38" s="410" customFormat="1" ht="28.5" customHeight="1">
      <c r="A45" s="406"/>
      <c r="B45" s="411"/>
      <c r="C45" s="412"/>
      <c r="D45" s="408">
        <v>4</v>
      </c>
      <c r="E45" s="409" t="s">
        <v>388</v>
      </c>
      <c r="F45" s="576"/>
      <c r="G45" s="576"/>
      <c r="H45" s="576"/>
      <c r="I45" s="577"/>
      <c r="J45" s="577"/>
      <c r="K45" s="577"/>
      <c r="L45" s="576"/>
      <c r="M45" s="576"/>
      <c r="N45" s="576"/>
      <c r="O45" s="577"/>
      <c r="P45" s="577"/>
      <c r="Q45" s="577"/>
      <c r="R45" s="576"/>
      <c r="S45" s="576"/>
      <c r="T45" s="576"/>
      <c r="U45" s="577"/>
      <c r="V45" s="577"/>
      <c r="W45" s="577"/>
      <c r="X45" s="576"/>
      <c r="Y45" s="576"/>
      <c r="Z45" s="576"/>
      <c r="AA45" s="577"/>
      <c r="AB45" s="577"/>
      <c r="AC45" s="577"/>
      <c r="AD45" s="576"/>
      <c r="AE45" s="576"/>
      <c r="AF45" s="576"/>
      <c r="AG45" s="577"/>
      <c r="AH45" s="577"/>
      <c r="AI45" s="577"/>
      <c r="AJ45" s="415"/>
      <c r="AK45" s="397"/>
      <c r="AL45" s="397"/>
    </row>
    <row r="46" spans="1:38" s="410" customFormat="1" ht="28.5" customHeight="1">
      <c r="A46" s="406"/>
      <c r="B46" s="413"/>
      <c r="C46" s="414"/>
      <c r="D46" s="408">
        <v>5</v>
      </c>
      <c r="E46" s="409" t="s">
        <v>389</v>
      </c>
      <c r="F46" s="576"/>
      <c r="G46" s="576"/>
      <c r="H46" s="576"/>
      <c r="I46" s="577"/>
      <c r="J46" s="577"/>
      <c r="K46" s="577"/>
      <c r="L46" s="576"/>
      <c r="M46" s="576"/>
      <c r="N46" s="576"/>
      <c r="O46" s="577"/>
      <c r="P46" s="577"/>
      <c r="Q46" s="577"/>
      <c r="R46" s="576"/>
      <c r="S46" s="576"/>
      <c r="T46" s="576"/>
      <c r="U46" s="577"/>
      <c r="V46" s="577"/>
      <c r="W46" s="577"/>
      <c r="X46" s="576"/>
      <c r="Y46" s="576"/>
      <c r="Z46" s="576"/>
      <c r="AA46" s="577"/>
      <c r="AB46" s="577"/>
      <c r="AC46" s="577"/>
      <c r="AD46" s="576"/>
      <c r="AE46" s="576"/>
      <c r="AF46" s="576"/>
      <c r="AG46" s="577"/>
      <c r="AH46" s="577"/>
      <c r="AI46" s="577"/>
      <c r="AJ46" s="415"/>
      <c r="AK46" s="397"/>
      <c r="AL46" s="397"/>
    </row>
    <row r="47" spans="1:38" s="410" customFormat="1" ht="28.5" customHeight="1">
      <c r="A47" s="406"/>
      <c r="B47" s="407"/>
      <c r="C47" s="462"/>
      <c r="D47" s="408">
        <v>6</v>
      </c>
      <c r="E47" s="409" t="s">
        <v>390</v>
      </c>
      <c r="F47" s="576"/>
      <c r="G47" s="576"/>
      <c r="H47" s="576"/>
      <c r="I47" s="577"/>
      <c r="J47" s="577"/>
      <c r="K47" s="577"/>
      <c r="L47" s="576"/>
      <c r="M47" s="576"/>
      <c r="N47" s="576"/>
      <c r="O47" s="577"/>
      <c r="P47" s="577"/>
      <c r="Q47" s="577"/>
      <c r="R47" s="576"/>
      <c r="S47" s="576"/>
      <c r="T47" s="576"/>
      <c r="U47" s="577"/>
      <c r="V47" s="577"/>
      <c r="W47" s="577"/>
      <c r="X47" s="576"/>
      <c r="Y47" s="576"/>
      <c r="Z47" s="576"/>
      <c r="AA47" s="577"/>
      <c r="AB47" s="577"/>
      <c r="AC47" s="577"/>
      <c r="AD47" s="576"/>
      <c r="AE47" s="576"/>
      <c r="AF47" s="576"/>
      <c r="AG47" s="577"/>
      <c r="AH47" s="577"/>
      <c r="AI47" s="577"/>
      <c r="AJ47" s="415"/>
      <c r="AK47" s="397"/>
      <c r="AL47" s="397"/>
    </row>
    <row r="48" spans="1:38" s="410" customFormat="1" ht="54" customHeight="1" thickBot="1">
      <c r="A48" s="406"/>
      <c r="B48" s="411"/>
      <c r="C48" s="412"/>
      <c r="D48" s="408">
        <v>7</v>
      </c>
      <c r="E48" s="409" t="s">
        <v>391</v>
      </c>
      <c r="F48" s="576"/>
      <c r="G48" s="576"/>
      <c r="H48" s="576"/>
      <c r="I48" s="577"/>
      <c r="J48" s="577"/>
      <c r="K48" s="577"/>
      <c r="L48" s="576"/>
      <c r="M48" s="576"/>
      <c r="N48" s="576"/>
      <c r="O48" s="577"/>
      <c r="P48" s="577"/>
      <c r="Q48" s="577"/>
      <c r="R48" s="576"/>
      <c r="S48" s="576"/>
      <c r="T48" s="576"/>
      <c r="U48" s="577"/>
      <c r="V48" s="577"/>
      <c r="W48" s="577"/>
      <c r="X48" s="576"/>
      <c r="Y48" s="576"/>
      <c r="Z48" s="576"/>
      <c r="AA48" s="577"/>
      <c r="AB48" s="577"/>
      <c r="AC48" s="577"/>
      <c r="AD48" s="576"/>
      <c r="AE48" s="576"/>
      <c r="AF48" s="576"/>
      <c r="AG48" s="577"/>
      <c r="AH48" s="577"/>
      <c r="AI48" s="577"/>
      <c r="AJ48" s="415"/>
      <c r="AK48" s="397"/>
      <c r="AL48" s="397"/>
    </row>
    <row r="49" spans="1:38" s="410" customFormat="1" ht="29.25" hidden="1" customHeight="1" thickBot="1">
      <c r="A49" s="406"/>
      <c r="B49" s="411"/>
      <c r="C49" s="412"/>
      <c r="D49" s="408"/>
      <c r="E49" s="409" t="s">
        <v>198</v>
      </c>
      <c r="F49" s="416">
        <f t="shared" ref="F49:AI49" si="0">COUNTA(F9:F48)</f>
        <v>0</v>
      </c>
      <c r="G49" s="416">
        <f t="shared" si="0"/>
        <v>0</v>
      </c>
      <c r="H49" s="416">
        <f t="shared" si="0"/>
        <v>0</v>
      </c>
      <c r="I49" s="416">
        <f t="shared" si="0"/>
        <v>0</v>
      </c>
      <c r="J49" s="416">
        <f t="shared" si="0"/>
        <v>0</v>
      </c>
      <c r="K49" s="416">
        <f t="shared" si="0"/>
        <v>0</v>
      </c>
      <c r="L49" s="416">
        <f t="shared" si="0"/>
        <v>0</v>
      </c>
      <c r="M49" s="416">
        <f t="shared" si="0"/>
        <v>0</v>
      </c>
      <c r="N49" s="416">
        <f t="shared" si="0"/>
        <v>0</v>
      </c>
      <c r="O49" s="416">
        <f t="shared" si="0"/>
        <v>0</v>
      </c>
      <c r="P49" s="416">
        <f t="shared" si="0"/>
        <v>0</v>
      </c>
      <c r="Q49" s="416">
        <f t="shared" si="0"/>
        <v>0</v>
      </c>
      <c r="R49" s="416">
        <f t="shared" si="0"/>
        <v>0</v>
      </c>
      <c r="S49" s="416">
        <f t="shared" si="0"/>
        <v>0</v>
      </c>
      <c r="T49" s="416">
        <f t="shared" si="0"/>
        <v>0</v>
      </c>
      <c r="U49" s="416">
        <f t="shared" si="0"/>
        <v>0</v>
      </c>
      <c r="V49" s="416">
        <f t="shared" si="0"/>
        <v>0</v>
      </c>
      <c r="W49" s="416">
        <f t="shared" si="0"/>
        <v>0</v>
      </c>
      <c r="X49" s="416">
        <f t="shared" si="0"/>
        <v>0</v>
      </c>
      <c r="Y49" s="416">
        <f t="shared" si="0"/>
        <v>0</v>
      </c>
      <c r="Z49" s="416">
        <f t="shared" si="0"/>
        <v>0</v>
      </c>
      <c r="AA49" s="416">
        <f t="shared" si="0"/>
        <v>0</v>
      </c>
      <c r="AB49" s="416">
        <f t="shared" si="0"/>
        <v>0</v>
      </c>
      <c r="AC49" s="416">
        <f t="shared" si="0"/>
        <v>0</v>
      </c>
      <c r="AD49" s="416">
        <f t="shared" si="0"/>
        <v>0</v>
      </c>
      <c r="AE49" s="416">
        <f t="shared" si="0"/>
        <v>0</v>
      </c>
      <c r="AF49" s="416">
        <f t="shared" si="0"/>
        <v>0</v>
      </c>
      <c r="AG49" s="416">
        <f t="shared" si="0"/>
        <v>0</v>
      </c>
      <c r="AH49" s="416">
        <f t="shared" si="0"/>
        <v>0</v>
      </c>
      <c r="AI49" s="416">
        <f t="shared" si="0"/>
        <v>0</v>
      </c>
      <c r="AJ49" s="415"/>
      <c r="AK49" s="397"/>
    </row>
    <row r="50" spans="1:38">
      <c r="A50" s="395"/>
      <c r="B50" s="671" t="s">
        <v>199</v>
      </c>
      <c r="C50" s="671"/>
      <c r="D50" s="671"/>
      <c r="E50" s="671"/>
      <c r="F50" s="417"/>
      <c r="G50" s="418">
        <f>(F49*0)+(G49*1)+(H49*2)</f>
        <v>0</v>
      </c>
      <c r="H50" s="419"/>
      <c r="I50" s="420"/>
      <c r="J50" s="421">
        <f>(I49*0)+(J49*1)+(K49*2)</f>
        <v>0</v>
      </c>
      <c r="K50" s="422"/>
      <c r="L50" s="417"/>
      <c r="M50" s="418">
        <f>(L49*0)+(M49*1)+(N49*2)</f>
        <v>0</v>
      </c>
      <c r="N50" s="419"/>
      <c r="O50" s="420"/>
      <c r="P50" s="421">
        <f>(O49*0)+(P49*1)+(Q49*2)</f>
        <v>0</v>
      </c>
      <c r="Q50" s="422"/>
      <c r="R50" s="417"/>
      <c r="S50" s="418">
        <f>(R49*0)+(S49*1)+(T49*2)</f>
        <v>0</v>
      </c>
      <c r="T50" s="419"/>
      <c r="U50" s="420"/>
      <c r="V50" s="421">
        <f>(U49*0)+(V49*1)+(W49*2)</f>
        <v>0</v>
      </c>
      <c r="W50" s="422"/>
      <c r="X50" s="417"/>
      <c r="Y50" s="418">
        <f>(X49*0)+(Y49*1)+(Z49*2)</f>
        <v>0</v>
      </c>
      <c r="Z50" s="419"/>
      <c r="AA50" s="420"/>
      <c r="AB50" s="421">
        <f>(AA49*0)+(AB49*1)+(AC49*2)</f>
        <v>0</v>
      </c>
      <c r="AC50" s="422"/>
      <c r="AD50" s="417"/>
      <c r="AE50" s="418">
        <f>(AD49*0)+(AE49*1)+(AF49*2)</f>
        <v>0</v>
      </c>
      <c r="AF50" s="419"/>
      <c r="AG50" s="420"/>
      <c r="AH50" s="421">
        <f>(AG49*0)+(AH49*1)+(AI49*2)</f>
        <v>0</v>
      </c>
      <c r="AI50" s="422"/>
      <c r="AJ50" s="415"/>
      <c r="AK50" s="397"/>
      <c r="AL50" s="423" t="s">
        <v>200</v>
      </c>
    </row>
    <row r="51" spans="1:38">
      <c r="A51" s="395"/>
      <c r="B51" s="671" t="s">
        <v>201</v>
      </c>
      <c r="C51" s="671"/>
      <c r="D51" s="671"/>
      <c r="E51" s="671"/>
      <c r="F51" s="417"/>
      <c r="G51" s="418">
        <f>COUNTA($D$9:$D$48)*2</f>
        <v>80</v>
      </c>
      <c r="H51" s="419"/>
      <c r="I51" s="420"/>
      <c r="J51" s="421">
        <f>COUNTA($D$9:$D$48)*2</f>
        <v>80</v>
      </c>
      <c r="K51" s="422"/>
      <c r="L51" s="417"/>
      <c r="M51" s="418">
        <f>COUNTA($D$9:$D$48)*2</f>
        <v>80</v>
      </c>
      <c r="N51" s="419"/>
      <c r="O51" s="420"/>
      <c r="P51" s="421">
        <f>COUNTA($D$9:$D$48)*2</f>
        <v>80</v>
      </c>
      <c r="Q51" s="422"/>
      <c r="R51" s="417"/>
      <c r="S51" s="418">
        <f>COUNTA($D$9:$D$48)*2</f>
        <v>80</v>
      </c>
      <c r="T51" s="419"/>
      <c r="U51" s="420"/>
      <c r="V51" s="421">
        <f>COUNTA($D$9:$D$48)*2</f>
        <v>80</v>
      </c>
      <c r="W51" s="422"/>
      <c r="X51" s="417"/>
      <c r="Y51" s="418">
        <f>COUNTA($D$9:$D$48)*2</f>
        <v>80</v>
      </c>
      <c r="Z51" s="419"/>
      <c r="AA51" s="420"/>
      <c r="AB51" s="421">
        <f>COUNTA($D$9:$D$48)*2</f>
        <v>80</v>
      </c>
      <c r="AC51" s="422"/>
      <c r="AD51" s="417"/>
      <c r="AE51" s="418">
        <f>COUNTA($D$9:$D$48)*2</f>
        <v>80</v>
      </c>
      <c r="AF51" s="419"/>
      <c r="AG51" s="420"/>
      <c r="AH51" s="421">
        <f>COUNTA($D$9:$D$48)*2</f>
        <v>80</v>
      </c>
      <c r="AI51" s="422"/>
      <c r="AJ51" s="415"/>
      <c r="AK51" s="397"/>
      <c r="AL51" s="424" t="s">
        <v>202</v>
      </c>
    </row>
    <row r="52" spans="1:38">
      <c r="A52" s="395"/>
      <c r="B52" s="671" t="s">
        <v>203</v>
      </c>
      <c r="C52" s="671"/>
      <c r="D52" s="671"/>
      <c r="E52" s="671"/>
      <c r="F52" s="672">
        <f>G50/G51*100</f>
        <v>0</v>
      </c>
      <c r="G52" s="673"/>
      <c r="H52" s="674"/>
      <c r="I52" s="668">
        <f>J50/J51*100</f>
        <v>0</v>
      </c>
      <c r="J52" s="669"/>
      <c r="K52" s="670"/>
      <c r="L52" s="672">
        <f>M50/M51*100</f>
        <v>0</v>
      </c>
      <c r="M52" s="673"/>
      <c r="N52" s="674"/>
      <c r="O52" s="668">
        <f>P50/P51*100</f>
        <v>0</v>
      </c>
      <c r="P52" s="669"/>
      <c r="Q52" s="670"/>
      <c r="R52" s="672">
        <f>S50/S51*100</f>
        <v>0</v>
      </c>
      <c r="S52" s="673"/>
      <c r="T52" s="674"/>
      <c r="U52" s="668">
        <f>V50/V51*100</f>
        <v>0</v>
      </c>
      <c r="V52" s="669"/>
      <c r="W52" s="670"/>
      <c r="X52" s="672">
        <f>Y50/Y51*100</f>
        <v>0</v>
      </c>
      <c r="Y52" s="673"/>
      <c r="Z52" s="674"/>
      <c r="AA52" s="668">
        <f>AB50/AB51*100</f>
        <v>0</v>
      </c>
      <c r="AB52" s="669"/>
      <c r="AC52" s="670"/>
      <c r="AD52" s="672">
        <f>AE50/AE51*100</f>
        <v>0</v>
      </c>
      <c r="AE52" s="673"/>
      <c r="AF52" s="674"/>
      <c r="AG52" s="668">
        <f>AH50/AH51*100</f>
        <v>0</v>
      </c>
      <c r="AH52" s="669"/>
      <c r="AI52" s="670"/>
      <c r="AJ52" s="415"/>
      <c r="AK52" s="397"/>
      <c r="AL52" s="425">
        <f>SUM(F52:AG52)/COUNTA(H7,K7,N7,Q7,T7,W7,Z7,AC7,AF7,AI7)</f>
        <v>0</v>
      </c>
    </row>
    <row r="53" spans="1:38" ht="19.5" customHeight="1" thickBot="1">
      <c r="A53" s="395"/>
      <c r="B53" s="671" t="s">
        <v>156</v>
      </c>
      <c r="C53" s="671"/>
      <c r="D53" s="671"/>
      <c r="E53" s="671"/>
      <c r="F53" s="417"/>
      <c r="G53" s="426" t="str">
        <f>IF(F52&lt;=50,"Kurang",IF(F52&lt;=60,"Sedang",IF(F52&lt;=75,"Cukup",IF(F52&lt;=90,"Baik",IF(F52&lt;=100,"Amat Baik","")))))</f>
        <v>Kurang</v>
      </c>
      <c r="H53" s="419"/>
      <c r="I53" s="420"/>
      <c r="J53" s="319" t="str">
        <f>IF(I52&lt;=50,"Kurang",IF(I52&lt;=60,"Sedang",IF(I52&lt;=75,"Cukup",IF(I52&lt;=90,"Baik",IF(I52&lt;=100,"Amat Baik","")))))</f>
        <v>Kurang</v>
      </c>
      <c r="K53" s="422"/>
      <c r="L53" s="417"/>
      <c r="M53" s="426" t="str">
        <f>IF(L52&lt;=50,"Kurang",IF(L52&lt;=60,"Sedang",IF(L52&lt;=75,"Cukup",IF(L52&lt;=90,"Baik",IF(L52&lt;=100,"Amat Baik","")))))</f>
        <v>Kurang</v>
      </c>
      <c r="N53" s="419"/>
      <c r="O53" s="420"/>
      <c r="P53" s="319" t="str">
        <f>IF(O52&lt;=50,"Kurang",IF(O52&lt;=60,"Sedang",IF(O52&lt;=75,"Cukup",IF(O52&lt;=90,"Baik",IF(O52&lt;=100,"Amat Baik","")))))</f>
        <v>Kurang</v>
      </c>
      <c r="Q53" s="422"/>
      <c r="R53" s="417"/>
      <c r="S53" s="426" t="str">
        <f>IF(R52&lt;=50,"Kurang",IF(R52&lt;=60,"Sedang",IF(R52&lt;=75,"Cukup",IF(R52&lt;=90,"Baik",IF(R52&lt;=100,"Amat Baik","")))))</f>
        <v>Kurang</v>
      </c>
      <c r="T53" s="419"/>
      <c r="U53" s="420"/>
      <c r="V53" s="319" t="str">
        <f>IF(U52&lt;=50,"Kurang",IF(U52&lt;=60,"Sedang",IF(U52&lt;=75,"Cukup",IF(U52&lt;=90,"Baik",IF(U52&lt;=100,"Amat Baik","")))))</f>
        <v>Kurang</v>
      </c>
      <c r="W53" s="422"/>
      <c r="X53" s="417"/>
      <c r="Y53" s="426" t="str">
        <f>IF(X52&lt;=50,"Kurang",IF(X52&lt;=60,"Sedang",IF(X52&lt;=75,"Cukup",IF(X52&lt;=90,"Baik",IF(X52&lt;=100,"Amat Baik","")))))</f>
        <v>Kurang</v>
      </c>
      <c r="Z53" s="419"/>
      <c r="AA53" s="420"/>
      <c r="AB53" s="319" t="str">
        <f>IF(AA52&lt;=50,"Kurang",IF(AA52&lt;=60,"Sedang",IF(AA52&lt;=75,"Cukup",IF(AA52&lt;=90,"Baik",IF(AA52&lt;=100,"Amat Baik","")))))</f>
        <v>Kurang</v>
      </c>
      <c r="AC53" s="422"/>
      <c r="AD53" s="417"/>
      <c r="AE53" s="426" t="str">
        <f>IF(AD52&lt;=50,"Kurang",IF(AD52&lt;=60,"Sedang",IF(AD52&lt;=75,"Cukup",IF(AD52&lt;=90,"Baik",IF(AD52&lt;=100,"Amat Baik","")))))</f>
        <v>Kurang</v>
      </c>
      <c r="AF53" s="419"/>
      <c r="AG53" s="420"/>
      <c r="AH53" s="319" t="str">
        <f>IF(AG52&lt;=50,"Kurang",IF(AG52&lt;=60,"Sedang",IF(AG52&lt;=75,"Cukup",IF(AG52&lt;=90,"Baik",IF(AG52&lt;=100,"Amat Baik","")))))</f>
        <v>Kurang</v>
      </c>
      <c r="AI53" s="422"/>
      <c r="AJ53" s="415"/>
      <c r="AK53" s="397"/>
      <c r="AL53" s="427" t="str">
        <f>IF(AL52&lt;=50,"Kurang",IF(AL52&lt;=60,"Sedang",IF(AL52&lt;=75,"Cukup",IF(AL52&lt;=90,"Baik",IF(AL52&lt;=100,"Amat Baik","")))))</f>
        <v>Kurang</v>
      </c>
    </row>
    <row r="54" spans="1:38" ht="16.5" customHeight="1">
      <c r="A54" s="395"/>
      <c r="B54" s="454"/>
      <c r="C54" s="454"/>
      <c r="D54" s="454"/>
      <c r="E54" s="454"/>
      <c r="F54" s="483"/>
      <c r="G54" s="483"/>
      <c r="H54" s="483"/>
      <c r="I54" s="483"/>
      <c r="J54" s="483"/>
      <c r="K54" s="483"/>
      <c r="L54" s="483"/>
      <c r="M54" s="483"/>
      <c r="N54" s="483"/>
      <c r="O54" s="483"/>
      <c r="P54" s="483"/>
      <c r="Q54" s="483"/>
      <c r="R54" s="483"/>
      <c r="S54" s="483"/>
      <c r="T54" s="483"/>
      <c r="U54" s="483"/>
      <c r="V54" s="483"/>
      <c r="W54" s="483"/>
      <c r="X54" s="483"/>
      <c r="Y54" s="483"/>
      <c r="Z54" s="483"/>
      <c r="AA54" s="483"/>
      <c r="AB54" s="483"/>
      <c r="AC54" s="483"/>
      <c r="AD54" s="483"/>
      <c r="AE54" s="483"/>
      <c r="AF54" s="483"/>
      <c r="AG54" s="483"/>
      <c r="AH54" s="483"/>
      <c r="AI54" s="483"/>
      <c r="AJ54" s="415"/>
      <c r="AK54" s="397"/>
      <c r="AL54" s="397"/>
    </row>
    <row r="55" spans="1:38" ht="39" customHeight="1">
      <c r="A55" s="395"/>
      <c r="B55" s="395"/>
      <c r="C55" s="395"/>
      <c r="D55" s="395"/>
      <c r="E55" s="395"/>
      <c r="F55" s="428"/>
      <c r="G55" s="428"/>
      <c r="H55" s="428"/>
      <c r="I55" s="428"/>
      <c r="J55" s="428"/>
      <c r="K55" s="428"/>
      <c r="L55" s="428"/>
      <c r="M55" s="428"/>
      <c r="N55" s="428"/>
      <c r="O55" s="428"/>
      <c r="P55" s="428"/>
      <c r="Q55" s="428"/>
      <c r="R55" s="428"/>
      <c r="S55" s="428"/>
      <c r="T55" s="428"/>
      <c r="U55" s="428"/>
      <c r="V55" s="428"/>
      <c r="W55" s="428"/>
      <c r="X55" s="428"/>
      <c r="Y55" s="428"/>
      <c r="Z55" s="428"/>
      <c r="AA55" s="428"/>
      <c r="AB55" s="428"/>
      <c r="AC55" s="428"/>
      <c r="AD55" s="428"/>
      <c r="AE55" s="428"/>
      <c r="AF55" s="428"/>
      <c r="AG55" s="428"/>
      <c r="AH55" s="428"/>
      <c r="AI55" s="428"/>
      <c r="AJ55" s="415"/>
      <c r="AK55" s="397"/>
      <c r="AL55" s="397"/>
    </row>
  </sheetData>
  <sheetProtection sheet="1" objects="1" scenarios="1"/>
  <protectedRanges>
    <protectedRange sqref="H7 K7 N7 Q7 T7 W7 Z7 AC7 AF7 AI7" name="Range1"/>
    <protectedRange sqref="F9:H48 L9:N48 R9:T48 X9:Z48 AD9:AF48" name="Range3"/>
    <protectedRange sqref="I9:K48 O9:Q48 U9:W48 AA9:AC48 AG9:AI48" name="Range3_1"/>
  </protectedRanges>
  <mergeCells count="19">
    <mergeCell ref="B50:E50"/>
    <mergeCell ref="C2:AH2"/>
    <mergeCell ref="AB6:AC6"/>
    <mergeCell ref="B7:B8"/>
    <mergeCell ref="C7:C8"/>
    <mergeCell ref="D7:E8"/>
    <mergeCell ref="AD52:AF52"/>
    <mergeCell ref="AG52:AI52"/>
    <mergeCell ref="B51:E51"/>
    <mergeCell ref="B52:E52"/>
    <mergeCell ref="F52:H52"/>
    <mergeCell ref="I52:K52"/>
    <mergeCell ref="L52:N52"/>
    <mergeCell ref="O52:Q52"/>
    <mergeCell ref="B53:E53"/>
    <mergeCell ref="R52:T52"/>
    <mergeCell ref="U52:W52"/>
    <mergeCell ref="X52:Z52"/>
    <mergeCell ref="AA52:AC52"/>
  </mergeCells>
  <conditionalFormatting sqref="AC4:AI5 Y4:Y6 AD6:AI6 E4:W6">
    <cfRule type="cellIs" dxfId="169" priority="23" operator="equal">
      <formula>0</formula>
    </cfRule>
  </conditionalFormatting>
  <conditionalFormatting sqref="AB4:AB5">
    <cfRule type="cellIs" dxfId="168" priority="21" operator="equal">
      <formula>0</formula>
    </cfRule>
  </conditionalFormatting>
  <conditionalFormatting sqref="F9:F48">
    <cfRule type="cellIs" dxfId="167" priority="20" operator="between">
      <formula>"v"</formula>
      <formula>"v"</formula>
    </cfRule>
  </conditionalFormatting>
  <conditionalFormatting sqref="I9:I48">
    <cfRule type="cellIs" dxfId="166" priority="19" operator="between">
      <formula>"v"</formula>
      <formula>"v"</formula>
    </cfRule>
  </conditionalFormatting>
  <conditionalFormatting sqref="G9:H48">
    <cfRule type="cellIs" dxfId="165" priority="18" operator="between">
      <formula>"v"</formula>
      <formula>"v"</formula>
    </cfRule>
  </conditionalFormatting>
  <conditionalFormatting sqref="J9:K48">
    <cfRule type="cellIs" dxfId="164" priority="17" operator="between">
      <formula>"v"</formula>
      <formula>"v"</formula>
    </cfRule>
  </conditionalFormatting>
  <conditionalFormatting sqref="L9:L48">
    <cfRule type="cellIs" dxfId="163" priority="16" operator="between">
      <formula>"v"</formula>
      <formula>"v"</formula>
    </cfRule>
  </conditionalFormatting>
  <conditionalFormatting sqref="O9:O48">
    <cfRule type="cellIs" dxfId="162" priority="15" operator="between">
      <formula>"v"</formula>
      <formula>"v"</formula>
    </cfRule>
  </conditionalFormatting>
  <conditionalFormatting sqref="M9:N48">
    <cfRule type="cellIs" dxfId="161" priority="14" operator="between">
      <formula>"v"</formula>
      <formula>"v"</formula>
    </cfRule>
  </conditionalFormatting>
  <conditionalFormatting sqref="P9:Q48">
    <cfRule type="cellIs" dxfId="160" priority="13" operator="between">
      <formula>"v"</formula>
      <formula>"v"</formula>
    </cfRule>
  </conditionalFormatting>
  <conditionalFormatting sqref="R9:R48">
    <cfRule type="cellIs" dxfId="159" priority="12" operator="between">
      <formula>"v"</formula>
      <formula>"v"</formula>
    </cfRule>
  </conditionalFormatting>
  <conditionalFormatting sqref="U9:U48">
    <cfRule type="cellIs" dxfId="158" priority="11" operator="between">
      <formula>"v"</formula>
      <formula>"v"</formula>
    </cfRule>
  </conditionalFormatting>
  <conditionalFormatting sqref="S9:T48">
    <cfRule type="cellIs" dxfId="157" priority="10" operator="between">
      <formula>"v"</formula>
      <formula>"v"</formula>
    </cfRule>
  </conditionalFormatting>
  <conditionalFormatting sqref="V9:W48">
    <cfRule type="cellIs" dxfId="156" priority="9" operator="between">
      <formula>"v"</formula>
      <formula>"v"</formula>
    </cfRule>
  </conditionalFormatting>
  <conditionalFormatting sqref="X9:X48">
    <cfRule type="cellIs" dxfId="155" priority="8" operator="between">
      <formula>"v"</formula>
      <formula>"v"</formula>
    </cfRule>
  </conditionalFormatting>
  <conditionalFormatting sqref="AA9:AA48">
    <cfRule type="cellIs" dxfId="154" priority="7" operator="between">
      <formula>"v"</formula>
      <formula>"v"</formula>
    </cfRule>
  </conditionalFormatting>
  <conditionalFormatting sqref="Y9:Z48">
    <cfRule type="cellIs" dxfId="153" priority="6" operator="between">
      <formula>"v"</formula>
      <formula>"v"</formula>
    </cfRule>
  </conditionalFormatting>
  <conditionalFormatting sqref="AB9:AC48">
    <cfRule type="cellIs" dxfId="152" priority="5" operator="between">
      <formula>"v"</formula>
      <formula>"v"</formula>
    </cfRule>
  </conditionalFormatting>
  <conditionalFormatting sqref="AD9:AD48">
    <cfRule type="cellIs" dxfId="151" priority="4" operator="between">
      <formula>"v"</formula>
      <formula>"v"</formula>
    </cfRule>
  </conditionalFormatting>
  <conditionalFormatting sqref="AG9:AG48">
    <cfRule type="cellIs" dxfId="150" priority="3" operator="between">
      <formula>"v"</formula>
      <formula>"v"</formula>
    </cfRule>
  </conditionalFormatting>
  <conditionalFormatting sqref="AE9:AF48">
    <cfRule type="cellIs" dxfId="149" priority="2" operator="between">
      <formula>"v"</formula>
      <formula>"v"</formula>
    </cfRule>
  </conditionalFormatting>
  <conditionalFormatting sqref="AH9:AI48">
    <cfRule type="cellIs" dxfId="148" priority="1" operator="between">
      <formula>"v"</formula>
      <formula>"v"</formula>
    </cfRule>
  </conditionalFormatting>
  <printOptions horizontalCentered="1"/>
  <pageMargins left="0.70866141732283472" right="0.70866141732283472" top="0.78740157480314965" bottom="0.59055118110236227" header="0.31496062992125984" footer="0.31496062992125984"/>
  <pageSetup paperSize="9" scale="73" orientation="landscape" horizontalDpi="4294967293" verticalDpi="0" r:id="rId1"/>
  <rowBreaks count="2" manualBreakCount="2">
    <brk id="23" min="1" max="34" man="1"/>
    <brk id="46" min="1" max="34" man="1"/>
  </rowBreaks>
  <colBreaks count="1" manualBreakCount="1">
    <brk id="35" min="1" max="41"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3"/>
  <sheetViews>
    <sheetView showGridLines="0" zoomScale="80" zoomScaleNormal="80" zoomScaleSheetLayoutView="80" workbookViewId="0">
      <pane xSplit="5" ySplit="8" topLeftCell="F13" activePane="bottomRight" state="frozen"/>
      <selection activeCell="E37" sqref="E37"/>
      <selection pane="topRight" activeCell="E37" sqref="E37"/>
      <selection pane="bottomLeft" activeCell="E37" sqref="E37"/>
      <selection pane="bottomRight"/>
    </sheetView>
  </sheetViews>
  <sheetFormatPr defaultRowHeight="12.75"/>
  <cols>
    <col min="1" max="1" width="9.42578125" style="394" customWidth="1"/>
    <col min="2" max="2" width="5.5703125" style="394" customWidth="1"/>
    <col min="3" max="3" width="14.5703125" style="394" customWidth="1"/>
    <col min="4" max="4" width="4.140625" style="394" customWidth="1"/>
    <col min="5" max="5" width="28.5703125" style="394" customWidth="1"/>
    <col min="6" max="35" width="4.140625" style="429" customWidth="1"/>
    <col min="36" max="36" width="7.42578125" style="394" hidden="1" customWidth="1"/>
    <col min="37" max="37" width="7.42578125" style="394" customWidth="1"/>
    <col min="38" max="16384" width="9.140625" style="394"/>
  </cols>
  <sheetData>
    <row r="1" spans="1:38" ht="36.75" customHeight="1">
      <c r="A1" s="432"/>
      <c r="B1" s="432"/>
      <c r="C1" s="432"/>
      <c r="D1" s="432"/>
      <c r="E1" s="432"/>
      <c r="F1" s="433"/>
      <c r="G1" s="433"/>
      <c r="H1" s="433"/>
      <c r="I1" s="433"/>
      <c r="J1" s="433"/>
      <c r="K1" s="433"/>
      <c r="L1" s="433"/>
      <c r="M1" s="433"/>
      <c r="N1" s="433"/>
      <c r="O1" s="433"/>
      <c r="P1" s="433"/>
      <c r="Q1" s="433"/>
      <c r="R1" s="433"/>
      <c r="S1" s="433"/>
      <c r="T1" s="433"/>
      <c r="U1" s="433"/>
      <c r="V1" s="433"/>
      <c r="W1" s="433"/>
      <c r="X1" s="433"/>
      <c r="Y1" s="433"/>
      <c r="Z1" s="433"/>
      <c r="AA1" s="433"/>
      <c r="AB1" s="433"/>
      <c r="AC1" s="433"/>
      <c r="AD1" s="433"/>
      <c r="AE1" s="433"/>
      <c r="AF1" s="433"/>
      <c r="AG1" s="433"/>
      <c r="AH1" s="433"/>
      <c r="AI1" s="433"/>
      <c r="AJ1" s="432"/>
      <c r="AK1" s="432"/>
      <c r="AL1" s="432"/>
    </row>
    <row r="2" spans="1:38" ht="28.5" customHeight="1">
      <c r="A2" s="395"/>
      <c r="B2" s="396"/>
      <c r="C2" s="677" t="s">
        <v>392</v>
      </c>
      <c r="D2" s="677"/>
      <c r="E2" s="677"/>
      <c r="F2" s="677"/>
      <c r="G2" s="677"/>
      <c r="H2" s="677"/>
      <c r="I2" s="677"/>
      <c r="J2" s="677"/>
      <c r="K2" s="677"/>
      <c r="L2" s="677"/>
      <c r="M2" s="677"/>
      <c r="N2" s="677"/>
      <c r="O2" s="677"/>
      <c r="P2" s="677"/>
      <c r="Q2" s="677"/>
      <c r="R2" s="677"/>
      <c r="S2" s="677"/>
      <c r="T2" s="677"/>
      <c r="U2" s="677"/>
      <c r="V2" s="677"/>
      <c r="W2" s="677"/>
      <c r="X2" s="677"/>
      <c r="Y2" s="677"/>
      <c r="Z2" s="677"/>
      <c r="AA2" s="677"/>
      <c r="AB2" s="677"/>
      <c r="AC2" s="677"/>
      <c r="AD2" s="677"/>
      <c r="AE2" s="677"/>
      <c r="AF2" s="677"/>
      <c r="AG2" s="677"/>
      <c r="AH2" s="677"/>
      <c r="AI2" s="463"/>
      <c r="AJ2" s="397"/>
      <c r="AK2" s="397"/>
      <c r="AL2" s="397"/>
    </row>
    <row r="3" spans="1:38" ht="28.5" customHeight="1">
      <c r="A3" s="395"/>
      <c r="B3" s="396"/>
      <c r="C3" s="463"/>
      <c r="D3" s="463"/>
      <c r="E3" s="463"/>
      <c r="F3" s="463"/>
      <c r="G3" s="463"/>
      <c r="H3" s="463"/>
      <c r="I3" s="463"/>
      <c r="J3" s="463"/>
      <c r="K3" s="463"/>
      <c r="L3" s="463"/>
      <c r="M3" s="463"/>
      <c r="N3" s="463"/>
      <c r="O3" s="463"/>
      <c r="P3" s="463"/>
      <c r="Q3" s="463"/>
      <c r="R3" s="463"/>
      <c r="S3" s="463"/>
      <c r="T3" s="463"/>
      <c r="U3" s="463"/>
      <c r="V3" s="463"/>
      <c r="W3" s="463"/>
      <c r="X3" s="463"/>
      <c r="Y3" s="463"/>
      <c r="Z3" s="463"/>
      <c r="AA3" s="463"/>
      <c r="AB3" s="463"/>
      <c r="AC3" s="463"/>
      <c r="AD3" s="463"/>
      <c r="AE3" s="463"/>
      <c r="AF3" s="463"/>
      <c r="AG3" s="463"/>
      <c r="AH3" s="463"/>
      <c r="AI3" s="463"/>
      <c r="AJ3" s="397"/>
      <c r="AK3" s="397"/>
      <c r="AL3" s="397"/>
    </row>
    <row r="4" spans="1:38" ht="17.25" customHeight="1">
      <c r="A4" s="395"/>
      <c r="B4" s="398"/>
      <c r="C4" s="398" t="s">
        <v>19</v>
      </c>
      <c r="D4" s="398" t="s">
        <v>41</v>
      </c>
      <c r="E4" s="398" t="str">
        <f>SEJAWAT!E4&amp;""</f>
        <v>Nanang Triwahyudi S.Pd</v>
      </c>
      <c r="F4" s="399"/>
      <c r="G4" s="399"/>
      <c r="H4" s="399"/>
      <c r="I4" s="399"/>
      <c r="J4" s="399"/>
      <c r="K4" s="399"/>
      <c r="L4" s="399"/>
      <c r="M4" s="399"/>
      <c r="N4" s="399"/>
      <c r="O4" s="399"/>
      <c r="P4" s="399"/>
      <c r="Q4" s="399"/>
      <c r="R4" s="399"/>
      <c r="S4" s="399"/>
      <c r="T4" s="399"/>
      <c r="U4" s="399"/>
      <c r="V4" s="399"/>
      <c r="W4" s="399"/>
      <c r="X4" s="398" t="s">
        <v>192</v>
      </c>
      <c r="Y4" s="399"/>
      <c r="Z4" s="399"/>
      <c r="AA4" s="399" t="s">
        <v>41</v>
      </c>
      <c r="AB4" s="398" t="str">
        <f>SEJAWAT!AB4&amp;""</f>
        <v>Drs. Dedi Sarjono M.Pd.</v>
      </c>
      <c r="AC4" s="399"/>
      <c r="AD4" s="399"/>
      <c r="AE4" s="399"/>
      <c r="AF4" s="399"/>
      <c r="AG4" s="399"/>
      <c r="AH4" s="399"/>
      <c r="AI4" s="399"/>
      <c r="AJ4" s="397"/>
      <c r="AK4" s="397"/>
      <c r="AL4" s="397"/>
    </row>
    <row r="5" spans="1:38" ht="17.25" customHeight="1">
      <c r="A5" s="395"/>
      <c r="B5" s="398"/>
      <c r="C5" s="398" t="s">
        <v>48</v>
      </c>
      <c r="D5" s="398" t="s">
        <v>41</v>
      </c>
      <c r="E5" s="398" t="str">
        <f>SEJAWAT!E5&amp;""</f>
        <v>19830308 202221 1 020</v>
      </c>
      <c r="F5" s="399"/>
      <c r="G5" s="399"/>
      <c r="H5" s="399"/>
      <c r="I5" s="399"/>
      <c r="J5" s="399"/>
      <c r="K5" s="399"/>
      <c r="L5" s="399"/>
      <c r="M5" s="399"/>
      <c r="N5" s="399"/>
      <c r="O5" s="399"/>
      <c r="P5" s="399"/>
      <c r="Q5" s="399"/>
      <c r="R5" s="399"/>
      <c r="S5" s="399"/>
      <c r="T5" s="399"/>
      <c r="U5" s="399"/>
      <c r="V5" s="399"/>
      <c r="W5" s="399"/>
      <c r="X5" s="398" t="s">
        <v>48</v>
      </c>
      <c r="Y5" s="399"/>
      <c r="Z5" s="399"/>
      <c r="AA5" s="399" t="s">
        <v>41</v>
      </c>
      <c r="AB5" s="398" t="str">
        <f>SEJAWAT!AB5&amp;""</f>
        <v>19660605 199403 1 012</v>
      </c>
      <c r="AC5" s="399"/>
      <c r="AD5" s="399"/>
      <c r="AE5" s="399"/>
      <c r="AF5" s="399"/>
      <c r="AG5" s="399"/>
      <c r="AH5" s="399"/>
      <c r="AI5" s="399"/>
      <c r="AJ5" s="397"/>
      <c r="AK5" s="397"/>
      <c r="AL5" s="397"/>
    </row>
    <row r="6" spans="1:38" ht="17.25" customHeight="1">
      <c r="A6" s="395"/>
      <c r="B6" s="398"/>
      <c r="C6" s="398" t="s">
        <v>193</v>
      </c>
      <c r="D6" s="400" t="s">
        <v>41</v>
      </c>
      <c r="E6" s="398" t="str">
        <f>SEJAWAT!E6&amp;""</f>
        <v>Guru</v>
      </c>
      <c r="F6" s="399"/>
      <c r="G6" s="399"/>
      <c r="H6" s="399"/>
      <c r="I6" s="399"/>
      <c r="J6" s="399"/>
      <c r="K6" s="399"/>
      <c r="L6" s="399"/>
      <c r="M6" s="399"/>
      <c r="N6" s="399"/>
      <c r="O6" s="399"/>
      <c r="P6" s="399"/>
      <c r="Q6" s="399"/>
      <c r="R6" s="399"/>
      <c r="S6" s="399"/>
      <c r="T6" s="399"/>
      <c r="U6" s="399"/>
      <c r="V6" s="399"/>
      <c r="W6" s="399"/>
      <c r="X6" s="398" t="s">
        <v>194</v>
      </c>
      <c r="Y6" s="399"/>
      <c r="Z6" s="399"/>
      <c r="AA6" s="401" t="s">
        <v>41</v>
      </c>
      <c r="AB6" s="678">
        <f>AL20</f>
        <v>0</v>
      </c>
      <c r="AC6" s="678"/>
      <c r="AD6" s="399"/>
      <c r="AE6" s="399"/>
      <c r="AF6" s="399"/>
      <c r="AG6" s="399"/>
      <c r="AH6" s="399"/>
      <c r="AI6" s="399"/>
      <c r="AJ6" s="397"/>
      <c r="AK6" s="397"/>
      <c r="AL6" s="397"/>
    </row>
    <row r="7" spans="1:38">
      <c r="A7" s="395"/>
      <c r="B7" s="679" t="s">
        <v>195</v>
      </c>
      <c r="C7" s="679" t="s">
        <v>196</v>
      </c>
      <c r="D7" s="681" t="s">
        <v>197</v>
      </c>
      <c r="E7" s="682"/>
      <c r="F7" s="402" t="s">
        <v>50</v>
      </c>
      <c r="G7" s="403"/>
      <c r="H7" s="404">
        <v>1</v>
      </c>
      <c r="I7" s="402" t="s">
        <v>50</v>
      </c>
      <c r="J7" s="403"/>
      <c r="K7" s="404"/>
      <c r="L7" s="402" t="s">
        <v>50</v>
      </c>
      <c r="M7" s="403"/>
      <c r="N7" s="404"/>
      <c r="O7" s="402" t="s">
        <v>50</v>
      </c>
      <c r="P7" s="403"/>
      <c r="Q7" s="404"/>
      <c r="R7" s="402" t="s">
        <v>50</v>
      </c>
      <c r="S7" s="403"/>
      <c r="T7" s="404"/>
      <c r="U7" s="402" t="s">
        <v>50</v>
      </c>
      <c r="V7" s="403"/>
      <c r="W7" s="404"/>
      <c r="X7" s="402" t="s">
        <v>50</v>
      </c>
      <c r="Y7" s="403"/>
      <c r="Z7" s="404"/>
      <c r="AA7" s="402" t="s">
        <v>50</v>
      </c>
      <c r="AB7" s="403"/>
      <c r="AC7" s="404"/>
      <c r="AD7" s="402" t="s">
        <v>50</v>
      </c>
      <c r="AE7" s="403"/>
      <c r="AF7" s="404"/>
      <c r="AG7" s="402" t="s">
        <v>50</v>
      </c>
      <c r="AH7" s="403"/>
      <c r="AI7" s="404"/>
      <c r="AJ7" s="397"/>
      <c r="AK7" s="397"/>
      <c r="AL7" s="397"/>
    </row>
    <row r="8" spans="1:38">
      <c r="A8" s="395"/>
      <c r="B8" s="680"/>
      <c r="C8" s="680"/>
      <c r="D8" s="683"/>
      <c r="E8" s="684"/>
      <c r="F8" s="405">
        <v>0</v>
      </c>
      <c r="G8" s="405">
        <v>1</v>
      </c>
      <c r="H8" s="405">
        <v>2</v>
      </c>
      <c r="I8" s="405">
        <v>0</v>
      </c>
      <c r="J8" s="405">
        <v>1</v>
      </c>
      <c r="K8" s="405">
        <v>2</v>
      </c>
      <c r="L8" s="405">
        <v>0</v>
      </c>
      <c r="M8" s="405">
        <v>1</v>
      </c>
      <c r="N8" s="405">
        <v>2</v>
      </c>
      <c r="O8" s="405">
        <v>0</v>
      </c>
      <c r="P8" s="405">
        <v>1</v>
      </c>
      <c r="Q8" s="405">
        <v>2</v>
      </c>
      <c r="R8" s="405">
        <v>0</v>
      </c>
      <c r="S8" s="405">
        <v>1</v>
      </c>
      <c r="T8" s="405">
        <v>2</v>
      </c>
      <c r="U8" s="405">
        <v>0</v>
      </c>
      <c r="V8" s="405">
        <v>1</v>
      </c>
      <c r="W8" s="405">
        <v>2</v>
      </c>
      <c r="X8" s="405">
        <v>0</v>
      </c>
      <c r="Y8" s="405">
        <v>1</v>
      </c>
      <c r="Z8" s="405">
        <v>2</v>
      </c>
      <c r="AA8" s="405">
        <v>0</v>
      </c>
      <c r="AB8" s="405">
        <v>1</v>
      </c>
      <c r="AC8" s="405">
        <v>2</v>
      </c>
      <c r="AD8" s="405">
        <v>0</v>
      </c>
      <c r="AE8" s="405">
        <v>1</v>
      </c>
      <c r="AF8" s="405">
        <v>2</v>
      </c>
      <c r="AG8" s="405">
        <v>0</v>
      </c>
      <c r="AH8" s="405">
        <v>1</v>
      </c>
      <c r="AI8" s="405">
        <v>2</v>
      </c>
      <c r="AJ8" s="397"/>
      <c r="AK8" s="397"/>
      <c r="AL8" s="397"/>
    </row>
    <row r="9" spans="1:38" s="410" customFormat="1" ht="40.5" customHeight="1">
      <c r="A9" s="406"/>
      <c r="B9" s="407">
        <v>1</v>
      </c>
      <c r="C9" s="461" t="s">
        <v>205</v>
      </c>
      <c r="D9" s="408">
        <v>1</v>
      </c>
      <c r="E9" s="409" t="s">
        <v>393</v>
      </c>
      <c r="F9" s="576"/>
      <c r="G9" s="576"/>
      <c r="H9" s="576"/>
      <c r="I9" s="577"/>
      <c r="J9" s="577"/>
      <c r="K9" s="577"/>
      <c r="L9" s="576"/>
      <c r="M9" s="576"/>
      <c r="N9" s="576"/>
      <c r="O9" s="577"/>
      <c r="P9" s="577"/>
      <c r="Q9" s="577"/>
      <c r="R9" s="576"/>
      <c r="S9" s="576"/>
      <c r="T9" s="576"/>
      <c r="U9" s="577"/>
      <c r="V9" s="577"/>
      <c r="W9" s="577"/>
      <c r="X9" s="576"/>
      <c r="Y9" s="576"/>
      <c r="Z9" s="576"/>
      <c r="AA9" s="577"/>
      <c r="AB9" s="577"/>
      <c r="AC9" s="577"/>
      <c r="AD9" s="576"/>
      <c r="AE9" s="576"/>
      <c r="AF9" s="576"/>
      <c r="AG9" s="577"/>
      <c r="AH9" s="577"/>
      <c r="AI9" s="577"/>
      <c r="AJ9" s="397"/>
      <c r="AK9" s="397"/>
      <c r="AL9" s="397"/>
    </row>
    <row r="10" spans="1:38" s="410" customFormat="1" ht="54" customHeight="1">
      <c r="A10" s="406"/>
      <c r="B10" s="411"/>
      <c r="C10" s="412"/>
      <c r="D10" s="408">
        <v>2</v>
      </c>
      <c r="E10" s="409" t="s">
        <v>394</v>
      </c>
      <c r="F10" s="576"/>
      <c r="G10" s="576"/>
      <c r="H10" s="576"/>
      <c r="I10" s="577"/>
      <c r="J10" s="577"/>
      <c r="K10" s="577"/>
      <c r="L10" s="576"/>
      <c r="M10" s="576"/>
      <c r="N10" s="576"/>
      <c r="O10" s="577"/>
      <c r="P10" s="577"/>
      <c r="Q10" s="577"/>
      <c r="R10" s="576"/>
      <c r="S10" s="576"/>
      <c r="T10" s="576"/>
      <c r="U10" s="577"/>
      <c r="V10" s="577"/>
      <c r="W10" s="577"/>
      <c r="X10" s="576"/>
      <c r="Y10" s="576"/>
      <c r="Z10" s="576"/>
      <c r="AA10" s="577"/>
      <c r="AB10" s="577"/>
      <c r="AC10" s="577"/>
      <c r="AD10" s="576"/>
      <c r="AE10" s="576"/>
      <c r="AF10" s="576"/>
      <c r="AG10" s="577"/>
      <c r="AH10" s="577"/>
      <c r="AI10" s="577"/>
      <c r="AJ10" s="397"/>
      <c r="AK10" s="397"/>
      <c r="AL10" s="397"/>
    </row>
    <row r="11" spans="1:38" s="410" customFormat="1" ht="51.75" customHeight="1">
      <c r="A11" s="406"/>
      <c r="B11" s="413"/>
      <c r="C11" s="414"/>
      <c r="D11" s="408">
        <v>3</v>
      </c>
      <c r="E11" s="409" t="s">
        <v>395</v>
      </c>
      <c r="F11" s="576"/>
      <c r="G11" s="576"/>
      <c r="H11" s="576"/>
      <c r="I11" s="577"/>
      <c r="J11" s="577"/>
      <c r="K11" s="577"/>
      <c r="L11" s="576"/>
      <c r="M11" s="576"/>
      <c r="N11" s="576"/>
      <c r="O11" s="577"/>
      <c r="P11" s="577"/>
      <c r="Q11" s="577"/>
      <c r="R11" s="576"/>
      <c r="S11" s="576"/>
      <c r="T11" s="576"/>
      <c r="U11" s="577"/>
      <c r="V11" s="577"/>
      <c r="W11" s="577"/>
      <c r="X11" s="576"/>
      <c r="Y11" s="576"/>
      <c r="Z11" s="576"/>
      <c r="AA11" s="577"/>
      <c r="AB11" s="577"/>
      <c r="AC11" s="577"/>
      <c r="AD11" s="576"/>
      <c r="AE11" s="576"/>
      <c r="AF11" s="576"/>
      <c r="AG11" s="577"/>
      <c r="AH11" s="577"/>
      <c r="AI11" s="577"/>
      <c r="AJ11" s="397"/>
      <c r="AK11" s="397"/>
      <c r="AL11" s="397"/>
    </row>
    <row r="12" spans="1:38" s="410" customFormat="1" ht="41.25" customHeight="1">
      <c r="A12" s="406"/>
      <c r="B12" s="411" t="s">
        <v>132</v>
      </c>
      <c r="C12" s="685" t="s">
        <v>206</v>
      </c>
      <c r="D12" s="408">
        <v>1</v>
      </c>
      <c r="E12" s="409" t="s">
        <v>396</v>
      </c>
      <c r="F12" s="576"/>
      <c r="G12" s="576"/>
      <c r="H12" s="576"/>
      <c r="I12" s="577"/>
      <c r="J12" s="577"/>
      <c r="K12" s="577"/>
      <c r="L12" s="576"/>
      <c r="M12" s="576"/>
      <c r="N12" s="576"/>
      <c r="O12" s="577"/>
      <c r="P12" s="577"/>
      <c r="Q12" s="577"/>
      <c r="R12" s="576"/>
      <c r="S12" s="576"/>
      <c r="T12" s="576"/>
      <c r="U12" s="577"/>
      <c r="V12" s="577"/>
      <c r="W12" s="577"/>
      <c r="X12" s="576"/>
      <c r="Y12" s="576"/>
      <c r="Z12" s="576"/>
      <c r="AA12" s="577"/>
      <c r="AB12" s="577"/>
      <c r="AC12" s="577"/>
      <c r="AD12" s="576"/>
      <c r="AE12" s="576"/>
      <c r="AF12" s="576"/>
      <c r="AG12" s="577"/>
      <c r="AH12" s="577"/>
      <c r="AI12" s="577"/>
      <c r="AJ12" s="397"/>
      <c r="AK12" s="397"/>
      <c r="AL12" s="397"/>
    </row>
    <row r="13" spans="1:38" s="410" customFormat="1" ht="29.25" customHeight="1">
      <c r="A13" s="406"/>
      <c r="B13" s="411"/>
      <c r="C13" s="676"/>
      <c r="D13" s="408">
        <v>2</v>
      </c>
      <c r="E13" s="409" t="s">
        <v>479</v>
      </c>
      <c r="F13" s="576"/>
      <c r="G13" s="576"/>
      <c r="H13" s="576"/>
      <c r="I13" s="577"/>
      <c r="J13" s="577"/>
      <c r="K13" s="577"/>
      <c r="L13" s="576"/>
      <c r="M13" s="576"/>
      <c r="N13" s="576"/>
      <c r="O13" s="577"/>
      <c r="P13" s="577"/>
      <c r="Q13" s="577"/>
      <c r="R13" s="576"/>
      <c r="S13" s="576"/>
      <c r="T13" s="576"/>
      <c r="U13" s="577"/>
      <c r="V13" s="577"/>
      <c r="W13" s="577"/>
      <c r="X13" s="576"/>
      <c r="Y13" s="576"/>
      <c r="Z13" s="576"/>
      <c r="AA13" s="577"/>
      <c r="AB13" s="577"/>
      <c r="AC13" s="577"/>
      <c r="AD13" s="576"/>
      <c r="AE13" s="576"/>
      <c r="AF13" s="576"/>
      <c r="AG13" s="577"/>
      <c r="AH13" s="577"/>
      <c r="AI13" s="577"/>
      <c r="AJ13" s="397"/>
      <c r="AK13" s="397"/>
      <c r="AL13" s="397"/>
    </row>
    <row r="14" spans="1:38" s="410" customFormat="1" ht="70.5" customHeight="1">
      <c r="A14" s="406"/>
      <c r="B14" s="411"/>
      <c r="C14" s="412"/>
      <c r="D14" s="408">
        <v>3</v>
      </c>
      <c r="E14" s="409" t="s">
        <v>398</v>
      </c>
      <c r="F14" s="576"/>
      <c r="G14" s="576"/>
      <c r="H14" s="576"/>
      <c r="I14" s="577"/>
      <c r="J14" s="577"/>
      <c r="K14" s="577"/>
      <c r="L14" s="576"/>
      <c r="M14" s="576"/>
      <c r="N14" s="576"/>
      <c r="O14" s="577"/>
      <c r="P14" s="577"/>
      <c r="Q14" s="577"/>
      <c r="R14" s="576"/>
      <c r="S14" s="576"/>
      <c r="T14" s="576"/>
      <c r="U14" s="577"/>
      <c r="V14" s="577"/>
      <c r="W14" s="577"/>
      <c r="X14" s="576"/>
      <c r="Y14" s="576"/>
      <c r="Z14" s="576"/>
      <c r="AA14" s="577"/>
      <c r="AB14" s="577"/>
      <c r="AC14" s="577"/>
      <c r="AD14" s="576"/>
      <c r="AE14" s="576"/>
      <c r="AF14" s="576"/>
      <c r="AG14" s="577"/>
      <c r="AH14" s="577"/>
      <c r="AI14" s="577"/>
      <c r="AJ14" s="397"/>
      <c r="AK14" s="397"/>
      <c r="AL14" s="397"/>
    </row>
    <row r="15" spans="1:38" s="410" customFormat="1" ht="31.5" customHeight="1">
      <c r="A15" s="406"/>
      <c r="B15" s="411"/>
      <c r="C15" s="412"/>
      <c r="D15" s="408">
        <v>4</v>
      </c>
      <c r="E15" s="409" t="s">
        <v>399</v>
      </c>
      <c r="F15" s="576"/>
      <c r="G15" s="576"/>
      <c r="H15" s="576"/>
      <c r="I15" s="577"/>
      <c r="J15" s="577"/>
      <c r="K15" s="577"/>
      <c r="L15" s="576"/>
      <c r="M15" s="576"/>
      <c r="N15" s="576"/>
      <c r="O15" s="577"/>
      <c r="P15" s="577"/>
      <c r="Q15" s="577"/>
      <c r="R15" s="576"/>
      <c r="S15" s="576"/>
      <c r="T15" s="576"/>
      <c r="U15" s="577"/>
      <c r="V15" s="577"/>
      <c r="W15" s="577"/>
      <c r="X15" s="576"/>
      <c r="Y15" s="576"/>
      <c r="Z15" s="576"/>
      <c r="AA15" s="577"/>
      <c r="AB15" s="577"/>
      <c r="AC15" s="577"/>
      <c r="AD15" s="576"/>
      <c r="AE15" s="576"/>
      <c r="AF15" s="576"/>
      <c r="AG15" s="577"/>
      <c r="AH15" s="577"/>
      <c r="AI15" s="577"/>
      <c r="AJ15" s="397"/>
      <c r="AK15" s="397"/>
      <c r="AL15" s="397"/>
    </row>
    <row r="16" spans="1:38" s="410" customFormat="1" ht="56.25" customHeight="1" thickBot="1">
      <c r="A16" s="406"/>
      <c r="B16" s="411"/>
      <c r="C16" s="412"/>
      <c r="D16" s="408">
        <v>5</v>
      </c>
      <c r="E16" s="409" t="s">
        <v>400</v>
      </c>
      <c r="F16" s="576"/>
      <c r="G16" s="576"/>
      <c r="H16" s="576"/>
      <c r="I16" s="577"/>
      <c r="J16" s="577"/>
      <c r="K16" s="577"/>
      <c r="L16" s="576"/>
      <c r="M16" s="576"/>
      <c r="N16" s="576"/>
      <c r="O16" s="577"/>
      <c r="P16" s="577"/>
      <c r="Q16" s="577"/>
      <c r="R16" s="576"/>
      <c r="S16" s="576"/>
      <c r="T16" s="576"/>
      <c r="U16" s="577"/>
      <c r="V16" s="577"/>
      <c r="W16" s="577"/>
      <c r="X16" s="576"/>
      <c r="Y16" s="576"/>
      <c r="Z16" s="576"/>
      <c r="AA16" s="577"/>
      <c r="AB16" s="577"/>
      <c r="AC16" s="577"/>
      <c r="AD16" s="576"/>
      <c r="AE16" s="576"/>
      <c r="AF16" s="576"/>
      <c r="AG16" s="577"/>
      <c r="AH16" s="577"/>
      <c r="AI16" s="577"/>
      <c r="AJ16" s="397"/>
      <c r="AK16" s="397"/>
      <c r="AL16" s="397"/>
    </row>
    <row r="17" spans="1:38" s="410" customFormat="1" ht="29.25" hidden="1" customHeight="1" thickBot="1">
      <c r="A17" s="406"/>
      <c r="B17" s="411"/>
      <c r="C17" s="412"/>
      <c r="D17" s="408"/>
      <c r="E17" s="409" t="s">
        <v>198</v>
      </c>
      <c r="F17" s="416">
        <f t="shared" ref="F17:AI17" si="0">COUNTA(F9:F16)</f>
        <v>0</v>
      </c>
      <c r="G17" s="416">
        <f t="shared" si="0"/>
        <v>0</v>
      </c>
      <c r="H17" s="416">
        <f t="shared" si="0"/>
        <v>0</v>
      </c>
      <c r="I17" s="416">
        <f t="shared" si="0"/>
        <v>0</v>
      </c>
      <c r="J17" s="416">
        <f t="shared" si="0"/>
        <v>0</v>
      </c>
      <c r="K17" s="416">
        <f t="shared" si="0"/>
        <v>0</v>
      </c>
      <c r="L17" s="416">
        <f t="shared" si="0"/>
        <v>0</v>
      </c>
      <c r="M17" s="416">
        <f t="shared" si="0"/>
        <v>0</v>
      </c>
      <c r="N17" s="416">
        <f t="shared" si="0"/>
        <v>0</v>
      </c>
      <c r="O17" s="416">
        <f t="shared" si="0"/>
        <v>0</v>
      </c>
      <c r="P17" s="416">
        <f t="shared" si="0"/>
        <v>0</v>
      </c>
      <c r="Q17" s="416">
        <f t="shared" si="0"/>
        <v>0</v>
      </c>
      <c r="R17" s="416">
        <f t="shared" si="0"/>
        <v>0</v>
      </c>
      <c r="S17" s="416">
        <f t="shared" si="0"/>
        <v>0</v>
      </c>
      <c r="T17" s="416">
        <f t="shared" si="0"/>
        <v>0</v>
      </c>
      <c r="U17" s="416">
        <f t="shared" si="0"/>
        <v>0</v>
      </c>
      <c r="V17" s="416">
        <f t="shared" si="0"/>
        <v>0</v>
      </c>
      <c r="W17" s="416">
        <f t="shared" si="0"/>
        <v>0</v>
      </c>
      <c r="X17" s="416">
        <f t="shared" si="0"/>
        <v>0</v>
      </c>
      <c r="Y17" s="416">
        <f t="shared" si="0"/>
        <v>0</v>
      </c>
      <c r="Z17" s="416">
        <f t="shared" si="0"/>
        <v>0</v>
      </c>
      <c r="AA17" s="416">
        <f t="shared" si="0"/>
        <v>0</v>
      </c>
      <c r="AB17" s="416">
        <f t="shared" si="0"/>
        <v>0</v>
      </c>
      <c r="AC17" s="416">
        <f t="shared" si="0"/>
        <v>0</v>
      </c>
      <c r="AD17" s="416">
        <f t="shared" si="0"/>
        <v>0</v>
      </c>
      <c r="AE17" s="416">
        <f t="shared" si="0"/>
        <v>0</v>
      </c>
      <c r="AF17" s="416">
        <f t="shared" si="0"/>
        <v>0</v>
      </c>
      <c r="AG17" s="416">
        <f t="shared" si="0"/>
        <v>0</v>
      </c>
      <c r="AH17" s="416">
        <f t="shared" si="0"/>
        <v>0</v>
      </c>
      <c r="AI17" s="416">
        <f t="shared" si="0"/>
        <v>0</v>
      </c>
      <c r="AJ17" s="415"/>
      <c r="AK17" s="397"/>
    </row>
    <row r="18" spans="1:38">
      <c r="A18" s="395"/>
      <c r="B18" s="671" t="s">
        <v>199</v>
      </c>
      <c r="C18" s="671"/>
      <c r="D18" s="671"/>
      <c r="E18" s="671"/>
      <c r="F18" s="417"/>
      <c r="G18" s="418">
        <f>(F17*0)+(G17*1)+(H17*2)</f>
        <v>0</v>
      </c>
      <c r="H18" s="419"/>
      <c r="I18" s="420"/>
      <c r="J18" s="421">
        <f>(I17*0)+(J17*1)+(K17*2)</f>
        <v>0</v>
      </c>
      <c r="K18" s="422"/>
      <c r="L18" s="417"/>
      <c r="M18" s="418">
        <f>(L17*0)+(M17*1)+(N17*2)</f>
        <v>0</v>
      </c>
      <c r="N18" s="419"/>
      <c r="O18" s="420"/>
      <c r="P18" s="421">
        <f>(O17*0)+(P17*1)+(Q17*2)</f>
        <v>0</v>
      </c>
      <c r="Q18" s="422"/>
      <c r="R18" s="417"/>
      <c r="S18" s="418">
        <f>(R17*0)+(S17*1)+(T17*2)</f>
        <v>0</v>
      </c>
      <c r="T18" s="419"/>
      <c r="U18" s="420"/>
      <c r="V18" s="421">
        <f>(U17*0)+(V17*1)+(W17*2)</f>
        <v>0</v>
      </c>
      <c r="W18" s="422"/>
      <c r="X18" s="417"/>
      <c r="Y18" s="418">
        <f>(X17*0)+(Y17*1)+(Z17*2)</f>
        <v>0</v>
      </c>
      <c r="Z18" s="419"/>
      <c r="AA18" s="420"/>
      <c r="AB18" s="421">
        <f>(AA17*0)+(AB17*1)+(AC17*2)</f>
        <v>0</v>
      </c>
      <c r="AC18" s="422"/>
      <c r="AD18" s="417"/>
      <c r="AE18" s="418">
        <f>(AD17*0)+(AE17*1)+(AF17*2)</f>
        <v>0</v>
      </c>
      <c r="AF18" s="419"/>
      <c r="AG18" s="420"/>
      <c r="AH18" s="421">
        <f>(AG17*0)+(AH17*1)+(AI17*2)</f>
        <v>0</v>
      </c>
      <c r="AI18" s="422"/>
      <c r="AJ18" s="415"/>
      <c r="AK18" s="397"/>
      <c r="AL18" s="423" t="s">
        <v>200</v>
      </c>
    </row>
    <row r="19" spans="1:38">
      <c r="A19" s="395"/>
      <c r="B19" s="671" t="s">
        <v>201</v>
      </c>
      <c r="C19" s="671"/>
      <c r="D19" s="671"/>
      <c r="E19" s="671"/>
      <c r="F19" s="417"/>
      <c r="G19" s="418">
        <f>COUNTA($D$9:$D$16)*2</f>
        <v>16</v>
      </c>
      <c r="H19" s="419"/>
      <c r="I19" s="420"/>
      <c r="J19" s="421">
        <f>COUNTA($D$9:$D$16)*2</f>
        <v>16</v>
      </c>
      <c r="K19" s="422"/>
      <c r="L19" s="417"/>
      <c r="M19" s="418">
        <f>COUNTA($D$9:$D$16)*2</f>
        <v>16</v>
      </c>
      <c r="N19" s="419"/>
      <c r="O19" s="420"/>
      <c r="P19" s="421">
        <f>COUNTA($D$9:$D$16)*2</f>
        <v>16</v>
      </c>
      <c r="Q19" s="422"/>
      <c r="R19" s="417"/>
      <c r="S19" s="418">
        <f>COUNTA($D$9:$D$16)*2</f>
        <v>16</v>
      </c>
      <c r="T19" s="419"/>
      <c r="U19" s="420"/>
      <c r="V19" s="421">
        <f>COUNTA($D$9:$D$16)*2</f>
        <v>16</v>
      </c>
      <c r="W19" s="422"/>
      <c r="X19" s="417"/>
      <c r="Y19" s="418">
        <f>COUNTA($D$9:$D$16)*2</f>
        <v>16</v>
      </c>
      <c r="Z19" s="419"/>
      <c r="AA19" s="420"/>
      <c r="AB19" s="421">
        <f>COUNTA($D$9:$D$16)*2</f>
        <v>16</v>
      </c>
      <c r="AC19" s="422"/>
      <c r="AD19" s="417"/>
      <c r="AE19" s="418">
        <f>COUNTA($D$9:$D$16)*2</f>
        <v>16</v>
      </c>
      <c r="AF19" s="419"/>
      <c r="AG19" s="420"/>
      <c r="AH19" s="421">
        <f>COUNTA($D$9:$D$16)*2</f>
        <v>16</v>
      </c>
      <c r="AI19" s="422"/>
      <c r="AJ19" s="415"/>
      <c r="AK19" s="397"/>
      <c r="AL19" s="424" t="s">
        <v>202</v>
      </c>
    </row>
    <row r="20" spans="1:38">
      <c r="A20" s="395"/>
      <c r="B20" s="671" t="s">
        <v>203</v>
      </c>
      <c r="C20" s="671"/>
      <c r="D20" s="671"/>
      <c r="E20" s="671"/>
      <c r="F20" s="672">
        <f>G18/G19*100</f>
        <v>0</v>
      </c>
      <c r="G20" s="673"/>
      <c r="H20" s="674"/>
      <c r="I20" s="668">
        <f>J18/J19*100</f>
        <v>0</v>
      </c>
      <c r="J20" s="669"/>
      <c r="K20" s="670"/>
      <c r="L20" s="672">
        <f>M18/M19*100</f>
        <v>0</v>
      </c>
      <c r="M20" s="673"/>
      <c r="N20" s="674"/>
      <c r="O20" s="668">
        <f>P18/P19*100</f>
        <v>0</v>
      </c>
      <c r="P20" s="669"/>
      <c r="Q20" s="670"/>
      <c r="R20" s="672">
        <f>S18/S19*100</f>
        <v>0</v>
      </c>
      <c r="S20" s="673"/>
      <c r="T20" s="674"/>
      <c r="U20" s="668">
        <f>V18/V19*100</f>
        <v>0</v>
      </c>
      <c r="V20" s="669"/>
      <c r="W20" s="670"/>
      <c r="X20" s="672">
        <f>Y18/Y19*100</f>
        <v>0</v>
      </c>
      <c r="Y20" s="673"/>
      <c r="Z20" s="674"/>
      <c r="AA20" s="668">
        <f>AB18/AB19*100</f>
        <v>0</v>
      </c>
      <c r="AB20" s="669"/>
      <c r="AC20" s="670"/>
      <c r="AD20" s="672">
        <f>AE18/AE19*100</f>
        <v>0</v>
      </c>
      <c r="AE20" s="673"/>
      <c r="AF20" s="674"/>
      <c r="AG20" s="668">
        <f>AH18/AH19*100</f>
        <v>0</v>
      </c>
      <c r="AH20" s="669"/>
      <c r="AI20" s="670"/>
      <c r="AJ20" s="415"/>
      <c r="AK20" s="397"/>
      <c r="AL20" s="425">
        <f>SUM(F20:AG20)/COUNTA(H7,K7,N7,Q7,T7,W7,Z7,AC7,AF7,AI7)</f>
        <v>0</v>
      </c>
    </row>
    <row r="21" spans="1:38" ht="13.5" thickBot="1">
      <c r="A21" s="395"/>
      <c r="B21" s="671" t="s">
        <v>156</v>
      </c>
      <c r="C21" s="671"/>
      <c r="D21" s="671"/>
      <c r="E21" s="671"/>
      <c r="F21" s="417"/>
      <c r="G21" s="426" t="str">
        <f>IF(F20&lt;=50,"Kurang",IF(F20&lt;=60,"Sedang",IF(F20&lt;=75,"Cukup",IF(F20&lt;=90,"Baik",IF(F20&lt;=100,"Amat Baik","")))))</f>
        <v>Kurang</v>
      </c>
      <c r="H21" s="419"/>
      <c r="I21" s="420"/>
      <c r="J21" s="319" t="str">
        <f>IF(I20&lt;=50,"Kurang",IF(I20&lt;=60,"Sedang",IF(I20&lt;=75,"Cukup",IF(I20&lt;=90,"Baik",IF(I20&lt;=100,"Amat Baik","")))))</f>
        <v>Kurang</v>
      </c>
      <c r="K21" s="422"/>
      <c r="L21" s="417"/>
      <c r="M21" s="426" t="str">
        <f>IF(L20&lt;=50,"Kurang",IF(L20&lt;=60,"Sedang",IF(L20&lt;=75,"Cukup",IF(L20&lt;=90,"Baik",IF(L20&lt;=100,"Amat Baik","")))))</f>
        <v>Kurang</v>
      </c>
      <c r="N21" s="419"/>
      <c r="O21" s="420"/>
      <c r="P21" s="319" t="str">
        <f>IF(O20&lt;=50,"Kurang",IF(O20&lt;=60,"Sedang",IF(O20&lt;=75,"Cukup",IF(O20&lt;=90,"Baik",IF(O20&lt;=100,"Amat Baik","")))))</f>
        <v>Kurang</v>
      </c>
      <c r="Q21" s="422"/>
      <c r="R21" s="417"/>
      <c r="S21" s="426" t="str">
        <f>IF(R20&lt;=50,"Kurang",IF(R20&lt;=60,"Sedang",IF(R20&lt;=75,"Cukup",IF(R20&lt;=90,"Baik",IF(R20&lt;=100,"Amat Baik","")))))</f>
        <v>Kurang</v>
      </c>
      <c r="T21" s="419"/>
      <c r="U21" s="420"/>
      <c r="V21" s="319" t="str">
        <f>IF(U20&lt;=50,"Kurang",IF(U20&lt;=60,"Sedang",IF(U20&lt;=75,"Cukup",IF(U20&lt;=90,"Baik",IF(U20&lt;=100,"Amat Baik","")))))</f>
        <v>Kurang</v>
      </c>
      <c r="W21" s="422"/>
      <c r="X21" s="417"/>
      <c r="Y21" s="426" t="str">
        <f>IF(X20&lt;=50,"Kurang",IF(X20&lt;=60,"Sedang",IF(X20&lt;=75,"Cukup",IF(X20&lt;=90,"Baik",IF(X20&lt;=100,"Amat Baik","")))))</f>
        <v>Kurang</v>
      </c>
      <c r="Z21" s="419"/>
      <c r="AA21" s="420"/>
      <c r="AB21" s="319" t="str">
        <f>IF(AA20&lt;=50,"Kurang",IF(AA20&lt;=60,"Sedang",IF(AA20&lt;=75,"Cukup",IF(AA20&lt;=90,"Baik",IF(AA20&lt;=100,"Amat Baik","")))))</f>
        <v>Kurang</v>
      </c>
      <c r="AC21" s="422"/>
      <c r="AD21" s="417"/>
      <c r="AE21" s="426" t="str">
        <f>IF(AD20&lt;=50,"Kurang",IF(AD20&lt;=60,"Sedang",IF(AD20&lt;=75,"Cukup",IF(AD20&lt;=90,"Baik",IF(AD20&lt;=100,"Amat Baik","")))))</f>
        <v>Kurang</v>
      </c>
      <c r="AF21" s="419"/>
      <c r="AG21" s="420"/>
      <c r="AH21" s="319" t="str">
        <f>IF(AG20&lt;=50,"Kurang",IF(AG20&lt;=60,"Sedang",IF(AG20&lt;=75,"Cukup",IF(AG20&lt;=90,"Baik",IF(AG20&lt;=100,"Amat Baik","")))))</f>
        <v>Kurang</v>
      </c>
      <c r="AI21" s="422"/>
      <c r="AJ21" s="415"/>
      <c r="AK21" s="397"/>
      <c r="AL21" s="427" t="str">
        <f>IF(AL20&lt;=50,"Kurang",IF(AL20&lt;=60,"Sedang",IF(AL20&lt;=75,"Cukup",IF(AL20&lt;=90,"Baik",IF(AL20&lt;=100,"Amat Baik","")))))</f>
        <v>Kurang</v>
      </c>
    </row>
    <row r="22" spans="1:38" ht="18.75" customHeight="1">
      <c r="A22" s="395"/>
      <c r="B22" s="454"/>
      <c r="C22" s="454"/>
      <c r="D22" s="454"/>
      <c r="E22" s="454"/>
      <c r="F22" s="483"/>
      <c r="G22" s="483"/>
      <c r="H22" s="483"/>
      <c r="I22" s="483"/>
      <c r="J22" s="483"/>
      <c r="K22" s="483"/>
      <c r="L22" s="483"/>
      <c r="M22" s="483"/>
      <c r="N22" s="483"/>
      <c r="O22" s="483"/>
      <c r="P22" s="483"/>
      <c r="Q22" s="483"/>
      <c r="R22" s="483"/>
      <c r="S22" s="483"/>
      <c r="T22" s="483"/>
      <c r="U22" s="483"/>
      <c r="V22" s="483"/>
      <c r="W22" s="483"/>
      <c r="X22" s="483"/>
      <c r="Y22" s="483"/>
      <c r="Z22" s="483"/>
      <c r="AA22" s="483"/>
      <c r="AB22" s="483"/>
      <c r="AC22" s="483"/>
      <c r="AD22" s="483"/>
      <c r="AE22" s="483"/>
      <c r="AF22" s="483"/>
      <c r="AG22" s="483"/>
      <c r="AH22" s="483"/>
      <c r="AI22" s="483"/>
      <c r="AJ22" s="415"/>
      <c r="AK22" s="397"/>
      <c r="AL22" s="397"/>
    </row>
    <row r="23" spans="1:38" ht="41.25" customHeight="1">
      <c r="A23" s="395"/>
      <c r="B23" s="395"/>
      <c r="C23" s="395"/>
      <c r="D23" s="395"/>
      <c r="E23" s="395"/>
      <c r="F23" s="428"/>
      <c r="G23" s="428"/>
      <c r="H23" s="428"/>
      <c r="I23" s="428"/>
      <c r="J23" s="428"/>
      <c r="K23" s="428"/>
      <c r="L23" s="428"/>
      <c r="M23" s="428"/>
      <c r="N23" s="428"/>
      <c r="O23" s="428"/>
      <c r="P23" s="428"/>
      <c r="Q23" s="428"/>
      <c r="R23" s="428"/>
      <c r="S23" s="428"/>
      <c r="T23" s="428"/>
      <c r="U23" s="428"/>
      <c r="V23" s="428"/>
      <c r="W23" s="428"/>
      <c r="X23" s="428"/>
      <c r="Y23" s="428"/>
      <c r="Z23" s="428"/>
      <c r="AA23" s="428"/>
      <c r="AB23" s="428"/>
      <c r="AC23" s="428"/>
      <c r="AD23" s="428"/>
      <c r="AE23" s="428"/>
      <c r="AF23" s="428"/>
      <c r="AG23" s="428"/>
      <c r="AH23" s="428"/>
      <c r="AI23" s="428"/>
      <c r="AJ23" s="415"/>
      <c r="AK23" s="397"/>
      <c r="AL23" s="397"/>
    </row>
  </sheetData>
  <sheetProtection sheet="1" objects="1" scenarios="1"/>
  <protectedRanges>
    <protectedRange sqref="H7 K7 N7 Q7 T7 W7 Z7 AC7 AF7 AI7" name="Range1"/>
    <protectedRange sqref="F9:H16 L9:N16 R9:T16 X9:Z16 AD9:AF16" name="Range3"/>
    <protectedRange sqref="I9:K16 O9:Q16 U9:W16 AA9:AC16 AG9:AI16" name="Range3_1"/>
  </protectedRanges>
  <mergeCells count="20">
    <mergeCell ref="C12:C13"/>
    <mergeCell ref="C2:AH2"/>
    <mergeCell ref="AB6:AC6"/>
    <mergeCell ref="B7:B8"/>
    <mergeCell ref="C7:C8"/>
    <mergeCell ref="D7:E8"/>
    <mergeCell ref="B18:E18"/>
    <mergeCell ref="B19:E19"/>
    <mergeCell ref="B20:E20"/>
    <mergeCell ref="F20:H20"/>
    <mergeCell ref="I20:K20"/>
    <mergeCell ref="AG20:AI20"/>
    <mergeCell ref="B21:E21"/>
    <mergeCell ref="O20:Q20"/>
    <mergeCell ref="R20:T20"/>
    <mergeCell ref="U20:W20"/>
    <mergeCell ref="X20:Z20"/>
    <mergeCell ref="AA20:AC20"/>
    <mergeCell ref="AD20:AF20"/>
    <mergeCell ref="L20:N20"/>
  </mergeCells>
  <conditionalFormatting sqref="AC4:AI5 Y4:Y6 AD6:AI6 F4:W6">
    <cfRule type="cellIs" dxfId="147" priority="26" operator="equal">
      <formula>0</formula>
    </cfRule>
  </conditionalFormatting>
  <conditionalFormatting sqref="E4">
    <cfRule type="cellIs" dxfId="146" priority="24" operator="equal">
      <formula>0</formula>
    </cfRule>
  </conditionalFormatting>
  <conditionalFormatting sqref="E5">
    <cfRule type="cellIs" dxfId="145" priority="23" operator="equal">
      <formula>0</formula>
    </cfRule>
  </conditionalFormatting>
  <conditionalFormatting sqref="E6">
    <cfRule type="cellIs" dxfId="144" priority="22" operator="equal">
      <formula>0</formula>
    </cfRule>
  </conditionalFormatting>
  <conditionalFormatting sqref="AB4:AB5">
    <cfRule type="cellIs" dxfId="143" priority="21" operator="equal">
      <formula>0</formula>
    </cfRule>
  </conditionalFormatting>
  <conditionalFormatting sqref="F9:F16">
    <cfRule type="cellIs" dxfId="142" priority="20" operator="between">
      <formula>"v"</formula>
      <formula>"v"</formula>
    </cfRule>
  </conditionalFormatting>
  <conditionalFormatting sqref="I9:I16">
    <cfRule type="cellIs" dxfId="141" priority="19" operator="between">
      <formula>"v"</formula>
      <formula>"v"</formula>
    </cfRule>
  </conditionalFormatting>
  <conditionalFormatting sqref="G9:H16">
    <cfRule type="cellIs" dxfId="140" priority="18" operator="between">
      <formula>"v"</formula>
      <formula>"v"</formula>
    </cfRule>
  </conditionalFormatting>
  <conditionalFormatting sqref="J9:K16">
    <cfRule type="cellIs" dxfId="139" priority="17" operator="between">
      <formula>"v"</formula>
      <formula>"v"</formula>
    </cfRule>
  </conditionalFormatting>
  <conditionalFormatting sqref="L9:L16">
    <cfRule type="cellIs" dxfId="138" priority="16" operator="between">
      <formula>"v"</formula>
      <formula>"v"</formula>
    </cfRule>
  </conditionalFormatting>
  <conditionalFormatting sqref="O9:O16">
    <cfRule type="cellIs" dxfId="137" priority="15" operator="between">
      <formula>"v"</formula>
      <formula>"v"</formula>
    </cfRule>
  </conditionalFormatting>
  <conditionalFormatting sqref="M9:N16">
    <cfRule type="cellIs" dxfId="136" priority="14" operator="between">
      <formula>"v"</formula>
      <formula>"v"</formula>
    </cfRule>
  </conditionalFormatting>
  <conditionalFormatting sqref="P9:Q16">
    <cfRule type="cellIs" dxfId="135" priority="13" operator="between">
      <formula>"v"</formula>
      <formula>"v"</formula>
    </cfRule>
  </conditionalFormatting>
  <conditionalFormatting sqref="R9:R16">
    <cfRule type="cellIs" dxfId="134" priority="12" operator="between">
      <formula>"v"</formula>
      <formula>"v"</formula>
    </cfRule>
  </conditionalFormatting>
  <conditionalFormatting sqref="U9:U16">
    <cfRule type="cellIs" dxfId="133" priority="11" operator="between">
      <formula>"v"</formula>
      <formula>"v"</formula>
    </cfRule>
  </conditionalFormatting>
  <conditionalFormatting sqref="S9:T16">
    <cfRule type="cellIs" dxfId="132" priority="10" operator="between">
      <formula>"v"</formula>
      <formula>"v"</formula>
    </cfRule>
  </conditionalFormatting>
  <conditionalFormatting sqref="V9:W16">
    <cfRule type="cellIs" dxfId="131" priority="9" operator="between">
      <formula>"v"</formula>
      <formula>"v"</formula>
    </cfRule>
  </conditionalFormatting>
  <conditionalFormatting sqref="X9:X16">
    <cfRule type="cellIs" dxfId="130" priority="8" operator="between">
      <formula>"v"</formula>
      <formula>"v"</formula>
    </cfRule>
  </conditionalFormatting>
  <conditionalFormatting sqref="AA9:AA16">
    <cfRule type="cellIs" dxfId="129" priority="7" operator="between">
      <formula>"v"</formula>
      <formula>"v"</formula>
    </cfRule>
  </conditionalFormatting>
  <conditionalFormatting sqref="Y9:Z16">
    <cfRule type="cellIs" dxfId="128" priority="6" operator="between">
      <formula>"v"</formula>
      <formula>"v"</formula>
    </cfRule>
  </conditionalFormatting>
  <conditionalFormatting sqref="AB9:AC16">
    <cfRule type="cellIs" dxfId="127" priority="5" operator="between">
      <formula>"v"</formula>
      <formula>"v"</formula>
    </cfRule>
  </conditionalFormatting>
  <conditionalFormatting sqref="AD9:AD16">
    <cfRule type="cellIs" dxfId="126" priority="4" operator="between">
      <formula>"v"</formula>
      <formula>"v"</formula>
    </cfRule>
  </conditionalFormatting>
  <conditionalFormatting sqref="AG9:AG16">
    <cfRule type="cellIs" dxfId="125" priority="3" operator="between">
      <formula>"v"</formula>
      <formula>"v"</formula>
    </cfRule>
  </conditionalFormatting>
  <conditionalFormatting sqref="AE9:AF16">
    <cfRule type="cellIs" dxfId="124" priority="2" operator="between">
      <formula>"v"</formula>
      <formula>"v"</formula>
    </cfRule>
  </conditionalFormatting>
  <conditionalFormatting sqref="AH9:AI16">
    <cfRule type="cellIs" dxfId="123" priority="1" operator="between">
      <formula>"v"</formula>
      <formula>"v"</formula>
    </cfRule>
  </conditionalFormatting>
  <printOptions horizontalCentered="1"/>
  <pageMargins left="0.70866141732283472" right="0.70866141732283472" top="0.94488188976377963" bottom="0.59055118110236227" header="0.31496062992125984" footer="0.31496062992125984"/>
  <pageSetup paperSize="9" scale="74" orientation="landscape" horizontalDpi="4294967293" verticalDpi="0" r:id="rId1"/>
  <colBreaks count="1" manualBreakCount="1">
    <brk id="35" min="1" max="41"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5"/>
  <sheetViews>
    <sheetView showGridLines="0" zoomScale="80" zoomScaleNormal="80" zoomScaleSheetLayoutView="80" workbookViewId="0">
      <pane xSplit="5" ySplit="8" topLeftCell="F15" activePane="bottomRight" state="frozen"/>
      <selection activeCell="E37" sqref="E37"/>
      <selection pane="topRight" activeCell="E37" sqref="E37"/>
      <selection pane="bottomLeft" activeCell="E37" sqref="E37"/>
      <selection pane="bottomRight"/>
    </sheetView>
  </sheetViews>
  <sheetFormatPr defaultRowHeight="12.75"/>
  <cols>
    <col min="1" max="1" width="9.42578125" style="394" customWidth="1"/>
    <col min="2" max="2" width="5.5703125" style="394" customWidth="1"/>
    <col min="3" max="3" width="14.5703125" style="394" customWidth="1"/>
    <col min="4" max="4" width="4.140625" style="394" customWidth="1"/>
    <col min="5" max="5" width="28.5703125" style="394" customWidth="1"/>
    <col min="6" max="35" width="4.140625" style="429" customWidth="1"/>
    <col min="36" max="36" width="12.42578125" style="394" hidden="1" customWidth="1"/>
    <col min="37" max="37" width="9.140625" style="394" customWidth="1"/>
    <col min="38" max="16384" width="9.140625" style="394"/>
  </cols>
  <sheetData>
    <row r="1" spans="1:38" ht="36.75" customHeight="1">
      <c r="A1" s="484"/>
      <c r="B1" s="484"/>
      <c r="C1" s="484"/>
      <c r="D1" s="484"/>
      <c r="E1" s="484"/>
      <c r="F1" s="485"/>
      <c r="G1" s="485"/>
      <c r="H1" s="485"/>
      <c r="I1" s="485"/>
      <c r="J1" s="485"/>
      <c r="K1" s="485"/>
      <c r="L1" s="485"/>
      <c r="M1" s="485"/>
      <c r="N1" s="485"/>
      <c r="O1" s="485"/>
      <c r="P1" s="485"/>
      <c r="Q1" s="485"/>
      <c r="R1" s="485"/>
      <c r="S1" s="485"/>
      <c r="T1" s="485"/>
      <c r="U1" s="485"/>
      <c r="V1" s="485"/>
      <c r="W1" s="485"/>
      <c r="X1" s="485"/>
      <c r="Y1" s="485"/>
      <c r="Z1" s="485"/>
      <c r="AA1" s="485"/>
      <c r="AB1" s="485"/>
      <c r="AC1" s="485"/>
      <c r="AD1" s="485"/>
      <c r="AE1" s="485"/>
      <c r="AF1" s="485"/>
      <c r="AG1" s="485"/>
      <c r="AH1" s="485"/>
      <c r="AI1" s="485"/>
      <c r="AJ1" s="484"/>
      <c r="AK1" s="484"/>
      <c r="AL1" s="484"/>
    </row>
    <row r="2" spans="1:38" ht="28.5" customHeight="1">
      <c r="A2" s="395"/>
      <c r="B2" s="396"/>
      <c r="C2" s="677" t="s">
        <v>401</v>
      </c>
      <c r="D2" s="677"/>
      <c r="E2" s="677"/>
      <c r="F2" s="677"/>
      <c r="G2" s="677"/>
      <c r="H2" s="677"/>
      <c r="I2" s="677"/>
      <c r="J2" s="677"/>
      <c r="K2" s="677"/>
      <c r="L2" s="677"/>
      <c r="M2" s="677"/>
      <c r="N2" s="677"/>
      <c r="O2" s="677"/>
      <c r="P2" s="677"/>
      <c r="Q2" s="677"/>
      <c r="R2" s="677"/>
      <c r="S2" s="677"/>
      <c r="T2" s="677"/>
      <c r="U2" s="677"/>
      <c r="V2" s="677"/>
      <c r="W2" s="677"/>
      <c r="X2" s="677"/>
      <c r="Y2" s="677"/>
      <c r="Z2" s="677"/>
      <c r="AA2" s="677"/>
      <c r="AB2" s="677"/>
      <c r="AC2" s="677"/>
      <c r="AD2" s="677"/>
      <c r="AE2" s="677"/>
      <c r="AF2" s="677"/>
      <c r="AG2" s="677"/>
      <c r="AH2" s="677"/>
      <c r="AI2" s="463"/>
      <c r="AJ2" s="397"/>
      <c r="AK2" s="397"/>
      <c r="AL2" s="397"/>
    </row>
    <row r="3" spans="1:38" ht="28.5" customHeight="1">
      <c r="A3" s="395"/>
      <c r="B3" s="396"/>
      <c r="C3" s="463"/>
      <c r="D3" s="463"/>
      <c r="E3" s="463"/>
      <c r="F3" s="463"/>
      <c r="G3" s="463"/>
      <c r="H3" s="463"/>
      <c r="I3" s="463"/>
      <c r="J3" s="463"/>
      <c r="K3" s="463"/>
      <c r="L3" s="463"/>
      <c r="M3" s="463"/>
      <c r="N3" s="463"/>
      <c r="O3" s="463"/>
      <c r="P3" s="463"/>
      <c r="Q3" s="463"/>
      <c r="R3" s="463"/>
      <c r="S3" s="463"/>
      <c r="T3" s="463"/>
      <c r="U3" s="463"/>
      <c r="V3" s="463"/>
      <c r="W3" s="463"/>
      <c r="X3" s="463"/>
      <c r="Y3" s="463"/>
      <c r="Z3" s="463"/>
      <c r="AA3" s="463"/>
      <c r="AB3" s="463"/>
      <c r="AC3" s="463"/>
      <c r="AD3" s="463"/>
      <c r="AE3" s="463"/>
      <c r="AF3" s="463"/>
      <c r="AG3" s="463"/>
      <c r="AH3" s="463"/>
      <c r="AI3" s="463"/>
      <c r="AJ3" s="397"/>
      <c r="AK3" s="397"/>
      <c r="AL3" s="397"/>
    </row>
    <row r="4" spans="1:38" ht="17.25" customHeight="1">
      <c r="A4" s="395"/>
      <c r="B4" s="398"/>
      <c r="C4" s="398" t="s">
        <v>19</v>
      </c>
      <c r="D4" s="398" t="s">
        <v>41</v>
      </c>
      <c r="E4" s="398" t="str">
        <f>SEJAWAT!E4&amp;""</f>
        <v>Nanang Triwahyudi S.Pd</v>
      </c>
      <c r="F4" s="399"/>
      <c r="G4" s="399"/>
      <c r="H4" s="399"/>
      <c r="I4" s="399"/>
      <c r="J4" s="399"/>
      <c r="K4" s="399"/>
      <c r="L4" s="399"/>
      <c r="M4" s="399"/>
      <c r="N4" s="399"/>
      <c r="O4" s="399"/>
      <c r="P4" s="399"/>
      <c r="Q4" s="399"/>
      <c r="R4" s="399"/>
      <c r="S4" s="399"/>
      <c r="T4" s="399"/>
      <c r="U4" s="399"/>
      <c r="V4" s="399"/>
      <c r="W4" s="399"/>
      <c r="X4" s="398" t="s">
        <v>192</v>
      </c>
      <c r="Y4" s="399"/>
      <c r="Z4" s="399"/>
      <c r="AA4" s="399" t="s">
        <v>41</v>
      </c>
      <c r="AB4" s="398" t="str">
        <f>SEJAWAT!AB4&amp;""</f>
        <v>Drs. Dedi Sarjono M.Pd.</v>
      </c>
      <c r="AC4" s="399"/>
      <c r="AD4" s="399"/>
      <c r="AE4" s="399"/>
      <c r="AF4" s="399"/>
      <c r="AG4" s="399"/>
      <c r="AH4" s="399"/>
      <c r="AI4" s="399"/>
      <c r="AJ4" s="397"/>
      <c r="AK4" s="397"/>
      <c r="AL4" s="397"/>
    </row>
    <row r="5" spans="1:38" ht="17.25" customHeight="1">
      <c r="A5" s="395"/>
      <c r="B5" s="398"/>
      <c r="C5" s="398" t="s">
        <v>48</v>
      </c>
      <c r="D5" s="398" t="s">
        <v>41</v>
      </c>
      <c r="E5" s="398" t="str">
        <f>SEJAWAT!E5&amp;""</f>
        <v>19830308 202221 1 020</v>
      </c>
      <c r="F5" s="399"/>
      <c r="G5" s="399"/>
      <c r="H5" s="399"/>
      <c r="I5" s="399"/>
      <c r="J5" s="399"/>
      <c r="K5" s="399"/>
      <c r="L5" s="399"/>
      <c r="M5" s="399"/>
      <c r="N5" s="399"/>
      <c r="O5" s="399"/>
      <c r="P5" s="399"/>
      <c r="Q5" s="399"/>
      <c r="R5" s="399"/>
      <c r="S5" s="399"/>
      <c r="T5" s="399"/>
      <c r="U5" s="399"/>
      <c r="V5" s="399"/>
      <c r="W5" s="399"/>
      <c r="X5" s="398" t="s">
        <v>48</v>
      </c>
      <c r="Y5" s="399"/>
      <c r="Z5" s="399"/>
      <c r="AA5" s="399" t="s">
        <v>41</v>
      </c>
      <c r="AB5" s="398" t="str">
        <f>SEJAWAT!AB5&amp;""</f>
        <v>19660605 199403 1 012</v>
      </c>
      <c r="AC5" s="399"/>
      <c r="AD5" s="399"/>
      <c r="AE5" s="399"/>
      <c r="AF5" s="399"/>
      <c r="AG5" s="399"/>
      <c r="AH5" s="399"/>
      <c r="AI5" s="399"/>
      <c r="AJ5" s="397"/>
      <c r="AK5" s="397"/>
      <c r="AL5" s="397"/>
    </row>
    <row r="6" spans="1:38" ht="17.25" customHeight="1">
      <c r="A6" s="395"/>
      <c r="B6" s="398"/>
      <c r="C6" s="398" t="s">
        <v>193</v>
      </c>
      <c r="D6" s="400" t="s">
        <v>41</v>
      </c>
      <c r="E6" s="398" t="str">
        <f>SEJAWAT!E6&amp;""</f>
        <v>Guru</v>
      </c>
      <c r="F6" s="399"/>
      <c r="G6" s="399"/>
      <c r="H6" s="399"/>
      <c r="I6" s="399"/>
      <c r="J6" s="399"/>
      <c r="K6" s="399"/>
      <c r="L6" s="399"/>
      <c r="M6" s="399"/>
      <c r="N6" s="399"/>
      <c r="O6" s="399"/>
      <c r="P6" s="399"/>
      <c r="Q6" s="399"/>
      <c r="R6" s="399"/>
      <c r="S6" s="399"/>
      <c r="T6" s="399"/>
      <c r="U6" s="399"/>
      <c r="V6" s="399"/>
      <c r="W6" s="399"/>
      <c r="X6" s="398" t="s">
        <v>194</v>
      </c>
      <c r="Y6" s="399"/>
      <c r="Z6" s="399"/>
      <c r="AA6" s="401" t="s">
        <v>41</v>
      </c>
      <c r="AB6" s="678">
        <f>AL22</f>
        <v>0</v>
      </c>
      <c r="AC6" s="678"/>
      <c r="AD6" s="399"/>
      <c r="AE6" s="399"/>
      <c r="AF6" s="399"/>
      <c r="AG6" s="399"/>
      <c r="AH6" s="399"/>
      <c r="AI6" s="399"/>
      <c r="AJ6" s="397"/>
      <c r="AK6" s="397"/>
      <c r="AL6" s="397"/>
    </row>
    <row r="7" spans="1:38">
      <c r="A7" s="395"/>
      <c r="B7" s="679" t="s">
        <v>195</v>
      </c>
      <c r="C7" s="679" t="s">
        <v>196</v>
      </c>
      <c r="D7" s="681" t="s">
        <v>197</v>
      </c>
      <c r="E7" s="682"/>
      <c r="F7" s="402" t="s">
        <v>50</v>
      </c>
      <c r="G7" s="403"/>
      <c r="H7" s="404">
        <v>1</v>
      </c>
      <c r="I7" s="402" t="s">
        <v>50</v>
      </c>
      <c r="J7" s="403"/>
      <c r="K7" s="404"/>
      <c r="L7" s="402" t="s">
        <v>50</v>
      </c>
      <c r="M7" s="403"/>
      <c r="N7" s="404"/>
      <c r="O7" s="402" t="s">
        <v>50</v>
      </c>
      <c r="P7" s="403"/>
      <c r="Q7" s="404"/>
      <c r="R7" s="402" t="s">
        <v>50</v>
      </c>
      <c r="S7" s="403"/>
      <c r="T7" s="404"/>
      <c r="U7" s="402" t="s">
        <v>50</v>
      </c>
      <c r="V7" s="403"/>
      <c r="W7" s="404"/>
      <c r="X7" s="402" t="s">
        <v>50</v>
      </c>
      <c r="Y7" s="403"/>
      <c r="Z7" s="404"/>
      <c r="AA7" s="402" t="s">
        <v>50</v>
      </c>
      <c r="AB7" s="403"/>
      <c r="AC7" s="404"/>
      <c r="AD7" s="402" t="s">
        <v>50</v>
      </c>
      <c r="AE7" s="403"/>
      <c r="AF7" s="404"/>
      <c r="AG7" s="402" t="s">
        <v>50</v>
      </c>
      <c r="AH7" s="403"/>
      <c r="AI7" s="404"/>
      <c r="AJ7" s="397"/>
      <c r="AK7" s="397"/>
      <c r="AL7" s="397"/>
    </row>
    <row r="8" spans="1:38">
      <c r="A8" s="395"/>
      <c r="B8" s="680"/>
      <c r="C8" s="680"/>
      <c r="D8" s="683"/>
      <c r="E8" s="684"/>
      <c r="F8" s="405">
        <v>0</v>
      </c>
      <c r="G8" s="405">
        <v>1</v>
      </c>
      <c r="H8" s="405">
        <v>2</v>
      </c>
      <c r="I8" s="405">
        <v>0</v>
      </c>
      <c r="J8" s="405">
        <v>1</v>
      </c>
      <c r="K8" s="405">
        <v>2</v>
      </c>
      <c r="L8" s="405">
        <v>0</v>
      </c>
      <c r="M8" s="405">
        <v>1</v>
      </c>
      <c r="N8" s="405">
        <v>2</v>
      </c>
      <c r="O8" s="405">
        <v>0</v>
      </c>
      <c r="P8" s="405">
        <v>1</v>
      </c>
      <c r="Q8" s="405">
        <v>2</v>
      </c>
      <c r="R8" s="405">
        <v>0</v>
      </c>
      <c r="S8" s="405">
        <v>1</v>
      </c>
      <c r="T8" s="405">
        <v>2</v>
      </c>
      <c r="U8" s="405">
        <v>0</v>
      </c>
      <c r="V8" s="405">
        <v>1</v>
      </c>
      <c r="W8" s="405">
        <v>2</v>
      </c>
      <c r="X8" s="405">
        <v>0</v>
      </c>
      <c r="Y8" s="405">
        <v>1</v>
      </c>
      <c r="Z8" s="405">
        <v>2</v>
      </c>
      <c r="AA8" s="405">
        <v>0</v>
      </c>
      <c r="AB8" s="405">
        <v>1</v>
      </c>
      <c r="AC8" s="405">
        <v>2</v>
      </c>
      <c r="AD8" s="405">
        <v>0</v>
      </c>
      <c r="AE8" s="405">
        <v>1</v>
      </c>
      <c r="AF8" s="405">
        <v>2</v>
      </c>
      <c r="AG8" s="405">
        <v>0</v>
      </c>
      <c r="AH8" s="405">
        <v>1</v>
      </c>
      <c r="AI8" s="405">
        <v>2</v>
      </c>
      <c r="AJ8" s="397"/>
      <c r="AK8" s="397"/>
      <c r="AL8" s="397"/>
    </row>
    <row r="9" spans="1:38" s="410" customFormat="1" ht="30.75" customHeight="1">
      <c r="A9" s="406"/>
      <c r="B9" s="407">
        <v>1</v>
      </c>
      <c r="C9" s="461" t="s">
        <v>213</v>
      </c>
      <c r="D9" s="408">
        <v>1</v>
      </c>
      <c r="E9" s="409" t="s">
        <v>481</v>
      </c>
      <c r="F9" s="576"/>
      <c r="G9" s="576"/>
      <c r="H9" s="576"/>
      <c r="I9" s="577"/>
      <c r="J9" s="577"/>
      <c r="K9" s="577"/>
      <c r="L9" s="576"/>
      <c r="M9" s="576"/>
      <c r="N9" s="576"/>
      <c r="O9" s="577"/>
      <c r="P9" s="577"/>
      <c r="Q9" s="577"/>
      <c r="R9" s="576"/>
      <c r="S9" s="576"/>
      <c r="T9" s="576"/>
      <c r="U9" s="577"/>
      <c r="V9" s="577"/>
      <c r="W9" s="577"/>
      <c r="X9" s="576"/>
      <c r="Y9" s="576"/>
      <c r="Z9" s="576"/>
      <c r="AA9" s="577"/>
      <c r="AB9" s="577"/>
      <c r="AC9" s="577"/>
      <c r="AD9" s="576"/>
      <c r="AE9" s="576"/>
      <c r="AF9" s="576"/>
      <c r="AG9" s="577"/>
      <c r="AH9" s="577"/>
      <c r="AI9" s="577"/>
      <c r="AJ9" s="397"/>
      <c r="AK9" s="397"/>
      <c r="AL9" s="397"/>
    </row>
    <row r="10" spans="1:38" s="410" customFormat="1" ht="25.5">
      <c r="A10" s="406"/>
      <c r="B10" s="411"/>
      <c r="C10" s="434"/>
      <c r="D10" s="408">
        <v>2</v>
      </c>
      <c r="E10" s="409" t="s">
        <v>480</v>
      </c>
      <c r="F10" s="576"/>
      <c r="G10" s="576"/>
      <c r="H10" s="576"/>
      <c r="I10" s="577"/>
      <c r="J10" s="577"/>
      <c r="K10" s="577"/>
      <c r="L10" s="576"/>
      <c r="M10" s="576"/>
      <c r="N10" s="576"/>
      <c r="O10" s="577"/>
      <c r="P10" s="577"/>
      <c r="Q10" s="577"/>
      <c r="R10" s="576"/>
      <c r="S10" s="576"/>
      <c r="T10" s="576"/>
      <c r="U10" s="577"/>
      <c r="V10" s="577"/>
      <c r="W10" s="577"/>
      <c r="X10" s="576"/>
      <c r="Y10" s="576"/>
      <c r="Z10" s="576"/>
      <c r="AA10" s="577"/>
      <c r="AB10" s="577"/>
      <c r="AC10" s="577"/>
      <c r="AD10" s="576"/>
      <c r="AE10" s="576"/>
      <c r="AF10" s="576"/>
      <c r="AG10" s="577"/>
      <c r="AH10" s="577"/>
      <c r="AI10" s="577"/>
      <c r="AJ10" s="397"/>
      <c r="AK10" s="397"/>
      <c r="AL10" s="397"/>
    </row>
    <row r="11" spans="1:38" s="410" customFormat="1" ht="28.5" customHeight="1">
      <c r="A11" s="406"/>
      <c r="B11" s="411"/>
      <c r="C11" s="434"/>
      <c r="D11" s="408">
        <v>3</v>
      </c>
      <c r="E11" s="409" t="s">
        <v>402</v>
      </c>
      <c r="F11" s="576"/>
      <c r="G11" s="576"/>
      <c r="H11" s="576"/>
      <c r="I11" s="577"/>
      <c r="J11" s="577"/>
      <c r="K11" s="577"/>
      <c r="L11" s="576"/>
      <c r="M11" s="576"/>
      <c r="N11" s="576"/>
      <c r="O11" s="577"/>
      <c r="P11" s="577"/>
      <c r="Q11" s="577"/>
      <c r="R11" s="576"/>
      <c r="S11" s="576"/>
      <c r="T11" s="576"/>
      <c r="U11" s="577"/>
      <c r="V11" s="577"/>
      <c r="W11" s="577"/>
      <c r="X11" s="576"/>
      <c r="Y11" s="576"/>
      <c r="Z11" s="576"/>
      <c r="AA11" s="577"/>
      <c r="AB11" s="577"/>
      <c r="AC11" s="577"/>
      <c r="AD11" s="576"/>
      <c r="AE11" s="576"/>
      <c r="AF11" s="576"/>
      <c r="AG11" s="577"/>
      <c r="AH11" s="577"/>
      <c r="AI11" s="577"/>
      <c r="AJ11" s="397"/>
      <c r="AK11" s="397"/>
      <c r="AL11" s="397"/>
    </row>
    <row r="12" spans="1:38" s="410" customFormat="1" ht="18.75" customHeight="1">
      <c r="A12" s="406"/>
      <c r="B12" s="411"/>
      <c r="C12" s="412"/>
      <c r="D12" s="408">
        <v>4</v>
      </c>
      <c r="E12" s="409" t="s">
        <v>403</v>
      </c>
      <c r="F12" s="576"/>
      <c r="G12" s="576"/>
      <c r="H12" s="576"/>
      <c r="I12" s="577"/>
      <c r="J12" s="577"/>
      <c r="K12" s="577"/>
      <c r="L12" s="576"/>
      <c r="M12" s="576"/>
      <c r="N12" s="576"/>
      <c r="O12" s="577"/>
      <c r="P12" s="577"/>
      <c r="Q12" s="577"/>
      <c r="R12" s="576"/>
      <c r="S12" s="576"/>
      <c r="T12" s="576"/>
      <c r="U12" s="577"/>
      <c r="V12" s="577"/>
      <c r="W12" s="577"/>
      <c r="X12" s="576"/>
      <c r="Y12" s="576"/>
      <c r="Z12" s="576"/>
      <c r="AA12" s="577"/>
      <c r="AB12" s="577"/>
      <c r="AC12" s="577"/>
      <c r="AD12" s="576"/>
      <c r="AE12" s="576"/>
      <c r="AF12" s="576"/>
      <c r="AG12" s="577"/>
      <c r="AH12" s="577"/>
      <c r="AI12" s="577"/>
      <c r="AJ12" s="397"/>
      <c r="AK12" s="397"/>
      <c r="AL12" s="397"/>
    </row>
    <row r="13" spans="1:38" s="410" customFormat="1" ht="28.5" customHeight="1">
      <c r="A13" s="406"/>
      <c r="B13" s="413"/>
      <c r="C13" s="414"/>
      <c r="D13" s="408">
        <v>5</v>
      </c>
      <c r="E13" s="409" t="s">
        <v>404</v>
      </c>
      <c r="F13" s="576"/>
      <c r="G13" s="576"/>
      <c r="H13" s="576"/>
      <c r="I13" s="577"/>
      <c r="J13" s="577"/>
      <c r="K13" s="577"/>
      <c r="L13" s="576"/>
      <c r="M13" s="576"/>
      <c r="N13" s="576"/>
      <c r="O13" s="577"/>
      <c r="P13" s="577"/>
      <c r="Q13" s="577"/>
      <c r="R13" s="576"/>
      <c r="S13" s="576"/>
      <c r="T13" s="576"/>
      <c r="U13" s="577"/>
      <c r="V13" s="577"/>
      <c r="W13" s="577"/>
      <c r="X13" s="576"/>
      <c r="Y13" s="576"/>
      <c r="Z13" s="576"/>
      <c r="AA13" s="577"/>
      <c r="AB13" s="577"/>
      <c r="AC13" s="577"/>
      <c r="AD13" s="576"/>
      <c r="AE13" s="576"/>
      <c r="AF13" s="576"/>
      <c r="AG13" s="577"/>
      <c r="AH13" s="577"/>
      <c r="AI13" s="577"/>
      <c r="AJ13" s="397"/>
      <c r="AK13" s="397"/>
      <c r="AL13" s="397"/>
    </row>
    <row r="14" spans="1:38" s="410" customFormat="1" ht="41.25" customHeight="1">
      <c r="A14" s="406"/>
      <c r="B14" s="411" t="s">
        <v>132</v>
      </c>
      <c r="C14" s="685" t="s">
        <v>205</v>
      </c>
      <c r="D14" s="408">
        <v>1</v>
      </c>
      <c r="E14" s="409" t="s">
        <v>405</v>
      </c>
      <c r="F14" s="576"/>
      <c r="G14" s="576"/>
      <c r="H14" s="576"/>
      <c r="I14" s="577"/>
      <c r="J14" s="577"/>
      <c r="K14" s="577"/>
      <c r="L14" s="576"/>
      <c r="M14" s="576"/>
      <c r="N14" s="576"/>
      <c r="O14" s="577"/>
      <c r="P14" s="577"/>
      <c r="Q14" s="577"/>
      <c r="R14" s="576"/>
      <c r="S14" s="576"/>
      <c r="T14" s="576"/>
      <c r="U14" s="577"/>
      <c r="V14" s="577"/>
      <c r="W14" s="577"/>
      <c r="X14" s="576"/>
      <c r="Y14" s="576"/>
      <c r="Z14" s="576"/>
      <c r="AA14" s="577"/>
      <c r="AB14" s="577"/>
      <c r="AC14" s="577"/>
      <c r="AD14" s="576"/>
      <c r="AE14" s="576"/>
      <c r="AF14" s="576"/>
      <c r="AG14" s="577"/>
      <c r="AH14" s="577"/>
      <c r="AI14" s="577"/>
      <c r="AJ14" s="397"/>
      <c r="AK14" s="397"/>
      <c r="AL14" s="397"/>
    </row>
    <row r="15" spans="1:38" s="410" customFormat="1" ht="38.25">
      <c r="A15" s="406"/>
      <c r="B15" s="411"/>
      <c r="C15" s="676"/>
      <c r="D15" s="408">
        <v>2</v>
      </c>
      <c r="E15" s="409" t="s">
        <v>406</v>
      </c>
      <c r="F15" s="576"/>
      <c r="G15" s="576"/>
      <c r="H15" s="576"/>
      <c r="I15" s="577"/>
      <c r="J15" s="577"/>
      <c r="K15" s="577"/>
      <c r="L15" s="576"/>
      <c r="M15" s="576"/>
      <c r="N15" s="576"/>
      <c r="O15" s="577"/>
      <c r="P15" s="577"/>
      <c r="Q15" s="577"/>
      <c r="R15" s="576"/>
      <c r="S15" s="576"/>
      <c r="T15" s="576"/>
      <c r="U15" s="577"/>
      <c r="V15" s="577"/>
      <c r="W15" s="577"/>
      <c r="X15" s="576"/>
      <c r="Y15" s="576"/>
      <c r="Z15" s="576"/>
      <c r="AA15" s="577"/>
      <c r="AB15" s="577"/>
      <c r="AC15" s="577"/>
      <c r="AD15" s="576"/>
      <c r="AE15" s="576"/>
      <c r="AF15" s="576"/>
      <c r="AG15" s="577"/>
      <c r="AH15" s="577"/>
      <c r="AI15" s="577"/>
      <c r="AJ15" s="397"/>
      <c r="AK15" s="397"/>
      <c r="AL15" s="397"/>
    </row>
    <row r="16" spans="1:38" s="410" customFormat="1" ht="56.25" customHeight="1">
      <c r="A16" s="406"/>
      <c r="B16" s="411"/>
      <c r="C16" s="412"/>
      <c r="D16" s="408">
        <v>3</v>
      </c>
      <c r="E16" s="409" t="s">
        <v>407</v>
      </c>
      <c r="F16" s="576"/>
      <c r="G16" s="576"/>
      <c r="H16" s="576"/>
      <c r="I16" s="577"/>
      <c r="J16" s="577"/>
      <c r="K16" s="577"/>
      <c r="L16" s="576"/>
      <c r="M16" s="576"/>
      <c r="N16" s="576"/>
      <c r="O16" s="577"/>
      <c r="P16" s="577"/>
      <c r="Q16" s="577"/>
      <c r="R16" s="576"/>
      <c r="S16" s="576"/>
      <c r="T16" s="576"/>
      <c r="U16" s="577"/>
      <c r="V16" s="577"/>
      <c r="W16" s="577"/>
      <c r="X16" s="576"/>
      <c r="Y16" s="576"/>
      <c r="Z16" s="576"/>
      <c r="AA16" s="577"/>
      <c r="AB16" s="577"/>
      <c r="AC16" s="577"/>
      <c r="AD16" s="576"/>
      <c r="AE16" s="576"/>
      <c r="AF16" s="576"/>
      <c r="AG16" s="577"/>
      <c r="AH16" s="577"/>
      <c r="AI16" s="577"/>
      <c r="AJ16" s="397"/>
      <c r="AK16" s="397"/>
      <c r="AL16" s="397"/>
    </row>
    <row r="17" spans="1:38" s="410" customFormat="1" ht="31.5" customHeight="1">
      <c r="A17" s="406"/>
      <c r="B17" s="411"/>
      <c r="C17" s="412"/>
      <c r="D17" s="408">
        <v>4</v>
      </c>
      <c r="E17" s="409" t="s">
        <v>408</v>
      </c>
      <c r="F17" s="576"/>
      <c r="G17" s="576"/>
      <c r="H17" s="576"/>
      <c r="I17" s="577"/>
      <c r="J17" s="577"/>
      <c r="K17" s="577"/>
      <c r="L17" s="576"/>
      <c r="M17" s="576"/>
      <c r="N17" s="576"/>
      <c r="O17" s="577"/>
      <c r="P17" s="577"/>
      <c r="Q17" s="577"/>
      <c r="R17" s="576"/>
      <c r="S17" s="576"/>
      <c r="T17" s="576"/>
      <c r="U17" s="577"/>
      <c r="V17" s="577"/>
      <c r="W17" s="577"/>
      <c r="X17" s="576"/>
      <c r="Y17" s="576"/>
      <c r="Z17" s="576"/>
      <c r="AA17" s="577"/>
      <c r="AB17" s="577"/>
      <c r="AC17" s="577"/>
      <c r="AD17" s="576"/>
      <c r="AE17" s="576"/>
      <c r="AF17" s="576"/>
      <c r="AG17" s="577"/>
      <c r="AH17" s="577"/>
      <c r="AI17" s="577"/>
      <c r="AJ17" s="397"/>
      <c r="AK17" s="397"/>
      <c r="AL17" s="397"/>
    </row>
    <row r="18" spans="1:38" s="410" customFormat="1" ht="56.25" customHeight="1" thickBot="1">
      <c r="A18" s="406"/>
      <c r="B18" s="411"/>
      <c r="C18" s="412"/>
      <c r="D18" s="408">
        <v>5</v>
      </c>
      <c r="E18" s="409" t="s">
        <v>409</v>
      </c>
      <c r="F18" s="576"/>
      <c r="G18" s="576"/>
      <c r="H18" s="576"/>
      <c r="I18" s="577"/>
      <c r="J18" s="577"/>
      <c r="K18" s="577"/>
      <c r="L18" s="576"/>
      <c r="M18" s="576"/>
      <c r="N18" s="576"/>
      <c r="O18" s="577"/>
      <c r="P18" s="577"/>
      <c r="Q18" s="577"/>
      <c r="R18" s="576"/>
      <c r="S18" s="576"/>
      <c r="T18" s="576"/>
      <c r="U18" s="577"/>
      <c r="V18" s="577"/>
      <c r="W18" s="577"/>
      <c r="X18" s="576"/>
      <c r="Y18" s="576"/>
      <c r="Z18" s="576"/>
      <c r="AA18" s="577"/>
      <c r="AB18" s="577"/>
      <c r="AC18" s="577"/>
      <c r="AD18" s="576"/>
      <c r="AE18" s="576"/>
      <c r="AF18" s="576"/>
      <c r="AG18" s="577"/>
      <c r="AH18" s="577"/>
      <c r="AI18" s="577"/>
      <c r="AJ18" s="397"/>
      <c r="AK18" s="397"/>
      <c r="AL18" s="397"/>
    </row>
    <row r="19" spans="1:38" s="410" customFormat="1" ht="29.25" hidden="1" customHeight="1" thickBot="1">
      <c r="A19" s="406"/>
      <c r="B19" s="411"/>
      <c r="C19" s="412"/>
      <c r="D19" s="408"/>
      <c r="E19" s="409" t="s">
        <v>198</v>
      </c>
      <c r="F19" s="416">
        <f t="shared" ref="F19:AI19" si="0">COUNTA(F9:F18)</f>
        <v>0</v>
      </c>
      <c r="G19" s="416">
        <f t="shared" si="0"/>
        <v>0</v>
      </c>
      <c r="H19" s="416">
        <f t="shared" si="0"/>
        <v>0</v>
      </c>
      <c r="I19" s="416">
        <f t="shared" si="0"/>
        <v>0</v>
      </c>
      <c r="J19" s="416">
        <f t="shared" si="0"/>
        <v>0</v>
      </c>
      <c r="K19" s="416">
        <f t="shared" si="0"/>
        <v>0</v>
      </c>
      <c r="L19" s="416">
        <f t="shared" si="0"/>
        <v>0</v>
      </c>
      <c r="M19" s="416">
        <f t="shared" si="0"/>
        <v>0</v>
      </c>
      <c r="N19" s="416">
        <f t="shared" si="0"/>
        <v>0</v>
      </c>
      <c r="O19" s="416">
        <f t="shared" si="0"/>
        <v>0</v>
      </c>
      <c r="P19" s="416">
        <f t="shared" si="0"/>
        <v>0</v>
      </c>
      <c r="Q19" s="416">
        <f t="shared" si="0"/>
        <v>0</v>
      </c>
      <c r="R19" s="416">
        <f t="shared" si="0"/>
        <v>0</v>
      </c>
      <c r="S19" s="416">
        <f t="shared" si="0"/>
        <v>0</v>
      </c>
      <c r="T19" s="416">
        <f t="shared" si="0"/>
        <v>0</v>
      </c>
      <c r="U19" s="416">
        <f t="shared" si="0"/>
        <v>0</v>
      </c>
      <c r="V19" s="416">
        <f t="shared" si="0"/>
        <v>0</v>
      </c>
      <c r="W19" s="416">
        <f t="shared" si="0"/>
        <v>0</v>
      </c>
      <c r="X19" s="416">
        <f t="shared" si="0"/>
        <v>0</v>
      </c>
      <c r="Y19" s="416">
        <f t="shared" si="0"/>
        <v>0</v>
      </c>
      <c r="Z19" s="416">
        <f t="shared" si="0"/>
        <v>0</v>
      </c>
      <c r="AA19" s="416">
        <f t="shared" si="0"/>
        <v>0</v>
      </c>
      <c r="AB19" s="416">
        <f t="shared" si="0"/>
        <v>0</v>
      </c>
      <c r="AC19" s="416">
        <f t="shared" si="0"/>
        <v>0</v>
      </c>
      <c r="AD19" s="416">
        <f t="shared" si="0"/>
        <v>0</v>
      </c>
      <c r="AE19" s="416">
        <f t="shared" si="0"/>
        <v>0</v>
      </c>
      <c r="AF19" s="416">
        <f t="shared" si="0"/>
        <v>0</v>
      </c>
      <c r="AG19" s="416">
        <f t="shared" si="0"/>
        <v>0</v>
      </c>
      <c r="AH19" s="416">
        <f t="shared" si="0"/>
        <v>0</v>
      </c>
      <c r="AI19" s="416">
        <f t="shared" si="0"/>
        <v>0</v>
      </c>
      <c r="AJ19" s="415"/>
      <c r="AK19" s="397"/>
    </row>
    <row r="20" spans="1:38">
      <c r="A20" s="395"/>
      <c r="B20" s="671" t="s">
        <v>199</v>
      </c>
      <c r="C20" s="671"/>
      <c r="D20" s="671"/>
      <c r="E20" s="671"/>
      <c r="F20" s="417"/>
      <c r="G20" s="418">
        <f>(F19*0)+(G19*1)+(H19*2)</f>
        <v>0</v>
      </c>
      <c r="H20" s="419"/>
      <c r="I20" s="420"/>
      <c r="J20" s="421">
        <f>(I19*0)+(J19*1)+(K19*2)</f>
        <v>0</v>
      </c>
      <c r="K20" s="422"/>
      <c r="L20" s="417"/>
      <c r="M20" s="418">
        <f>(L19*0)+(M19*1)+(N19*2)</f>
        <v>0</v>
      </c>
      <c r="N20" s="419"/>
      <c r="O20" s="420"/>
      <c r="P20" s="421">
        <f>(O19*0)+(P19*1)+(Q19*2)</f>
        <v>0</v>
      </c>
      <c r="Q20" s="422"/>
      <c r="R20" s="417"/>
      <c r="S20" s="418">
        <f>(R19*0)+(S19*1)+(T19*2)</f>
        <v>0</v>
      </c>
      <c r="T20" s="419"/>
      <c r="U20" s="420"/>
      <c r="V20" s="421">
        <f>(U19*0)+(V19*1)+(W19*2)</f>
        <v>0</v>
      </c>
      <c r="W20" s="422"/>
      <c r="X20" s="417"/>
      <c r="Y20" s="418">
        <f>(X19*0)+(Y19*1)+(Z19*2)</f>
        <v>0</v>
      </c>
      <c r="Z20" s="419"/>
      <c r="AA20" s="420"/>
      <c r="AB20" s="421">
        <f>(AA19*0)+(AB19*1)+(AC19*2)</f>
        <v>0</v>
      </c>
      <c r="AC20" s="422"/>
      <c r="AD20" s="417"/>
      <c r="AE20" s="418">
        <f>(AD19*0)+(AE19*1)+(AF19*2)</f>
        <v>0</v>
      </c>
      <c r="AF20" s="419"/>
      <c r="AG20" s="420"/>
      <c r="AH20" s="421">
        <f>(AG19*0)+(AH19*1)+(AI19*2)</f>
        <v>0</v>
      </c>
      <c r="AI20" s="422"/>
      <c r="AJ20" s="415"/>
      <c r="AK20" s="397"/>
      <c r="AL20" s="423" t="s">
        <v>200</v>
      </c>
    </row>
    <row r="21" spans="1:38">
      <c r="A21" s="395"/>
      <c r="B21" s="671" t="s">
        <v>201</v>
      </c>
      <c r="C21" s="671"/>
      <c r="D21" s="671"/>
      <c r="E21" s="671"/>
      <c r="F21" s="417"/>
      <c r="G21" s="418">
        <f>COUNTA($D$9:$D$18)*2</f>
        <v>20</v>
      </c>
      <c r="H21" s="419"/>
      <c r="I21" s="420"/>
      <c r="J21" s="421">
        <f>COUNTA($D$9:$D$18)*2</f>
        <v>20</v>
      </c>
      <c r="K21" s="422"/>
      <c r="L21" s="417"/>
      <c r="M21" s="418">
        <f>COUNTA($D$9:$D$18)*2</f>
        <v>20</v>
      </c>
      <c r="N21" s="419"/>
      <c r="O21" s="420"/>
      <c r="P21" s="421">
        <f>COUNTA($D$9:$D$18)*2</f>
        <v>20</v>
      </c>
      <c r="Q21" s="422"/>
      <c r="R21" s="417"/>
      <c r="S21" s="418">
        <f>COUNTA($D$9:$D$18)*2</f>
        <v>20</v>
      </c>
      <c r="T21" s="419"/>
      <c r="U21" s="420"/>
      <c r="V21" s="421">
        <f>COUNTA($D$9:$D$18)*2</f>
        <v>20</v>
      </c>
      <c r="W21" s="422"/>
      <c r="X21" s="417"/>
      <c r="Y21" s="418">
        <f>COUNTA($D$9:$D$18)*2</f>
        <v>20</v>
      </c>
      <c r="Z21" s="419"/>
      <c r="AA21" s="420"/>
      <c r="AB21" s="421">
        <f>COUNTA($D$9:$D$18)*2</f>
        <v>20</v>
      </c>
      <c r="AC21" s="422"/>
      <c r="AD21" s="417"/>
      <c r="AE21" s="418">
        <f>COUNTA($D$9:$D$18)*2</f>
        <v>20</v>
      </c>
      <c r="AF21" s="419"/>
      <c r="AG21" s="420"/>
      <c r="AH21" s="421">
        <f>COUNTA($D$9:$D$18)*2</f>
        <v>20</v>
      </c>
      <c r="AI21" s="422"/>
      <c r="AJ21" s="415"/>
      <c r="AK21" s="397"/>
      <c r="AL21" s="424" t="s">
        <v>202</v>
      </c>
    </row>
    <row r="22" spans="1:38">
      <c r="A22" s="395"/>
      <c r="B22" s="671" t="s">
        <v>203</v>
      </c>
      <c r="C22" s="671"/>
      <c r="D22" s="671"/>
      <c r="E22" s="671"/>
      <c r="F22" s="672">
        <f>G20/G21*100</f>
        <v>0</v>
      </c>
      <c r="G22" s="673"/>
      <c r="H22" s="674"/>
      <c r="I22" s="668">
        <f>J20/J21*100</f>
        <v>0</v>
      </c>
      <c r="J22" s="669"/>
      <c r="K22" s="670"/>
      <c r="L22" s="672">
        <f>M20/M21*100</f>
        <v>0</v>
      </c>
      <c r="M22" s="673"/>
      <c r="N22" s="674"/>
      <c r="O22" s="668">
        <f>P20/P21*100</f>
        <v>0</v>
      </c>
      <c r="P22" s="669"/>
      <c r="Q22" s="670"/>
      <c r="R22" s="672">
        <f>S20/S21*100</f>
        <v>0</v>
      </c>
      <c r="S22" s="673"/>
      <c r="T22" s="674"/>
      <c r="U22" s="668">
        <f>V20/V21*100</f>
        <v>0</v>
      </c>
      <c r="V22" s="669"/>
      <c r="W22" s="670"/>
      <c r="X22" s="672">
        <f>Y20/Y21*100</f>
        <v>0</v>
      </c>
      <c r="Y22" s="673"/>
      <c r="Z22" s="674"/>
      <c r="AA22" s="668">
        <f>AB20/AB21*100</f>
        <v>0</v>
      </c>
      <c r="AB22" s="669"/>
      <c r="AC22" s="670"/>
      <c r="AD22" s="672">
        <f>AE20/AE21*100</f>
        <v>0</v>
      </c>
      <c r="AE22" s="673"/>
      <c r="AF22" s="674"/>
      <c r="AG22" s="668">
        <f>AH20/AH21*100</f>
        <v>0</v>
      </c>
      <c r="AH22" s="669"/>
      <c r="AI22" s="670"/>
      <c r="AJ22" s="415"/>
      <c r="AK22" s="397"/>
      <c r="AL22" s="425">
        <f>SUM(F22:AG22)/COUNTA(H7,K7,N7,Q7,T7,W7,Z7,AC7,AF7,AI7)</f>
        <v>0</v>
      </c>
    </row>
    <row r="23" spans="1:38" ht="13.5" thickBot="1">
      <c r="A23" s="395"/>
      <c r="B23" s="671" t="s">
        <v>156</v>
      </c>
      <c r="C23" s="671"/>
      <c r="D23" s="671"/>
      <c r="E23" s="671"/>
      <c r="F23" s="417"/>
      <c r="G23" s="426" t="str">
        <f>IF(F22&lt;=50,"Kurang",IF(F22&lt;=60,"Sedang",IF(F22&lt;=75,"Cukup",IF(F22&lt;=90,"Baik",IF(F22&lt;=100,"Amat Baik","")))))</f>
        <v>Kurang</v>
      </c>
      <c r="H23" s="419"/>
      <c r="I23" s="420"/>
      <c r="J23" s="319" t="str">
        <f>IF(I22&lt;=50,"Kurang",IF(I22&lt;=60,"Sedang",IF(I22&lt;=75,"Cukup",IF(I22&lt;=90,"Baik",IF(I22&lt;=100,"Amat Baik","")))))</f>
        <v>Kurang</v>
      </c>
      <c r="K23" s="422"/>
      <c r="L23" s="417"/>
      <c r="M23" s="426" t="str">
        <f>IF(L22&lt;=50,"Kurang",IF(L22&lt;=60,"Sedang",IF(L22&lt;=75,"Cukup",IF(L22&lt;=90,"Baik",IF(L22&lt;=100,"Amat Baik","")))))</f>
        <v>Kurang</v>
      </c>
      <c r="N23" s="419"/>
      <c r="O23" s="420"/>
      <c r="P23" s="319" t="str">
        <f>IF(O22&lt;=50,"Kurang",IF(O22&lt;=60,"Sedang",IF(O22&lt;=75,"Cukup",IF(O22&lt;=90,"Baik",IF(O22&lt;=100,"Amat Baik","")))))</f>
        <v>Kurang</v>
      </c>
      <c r="Q23" s="422"/>
      <c r="R23" s="417"/>
      <c r="S23" s="426" t="str">
        <f>IF(R22&lt;=50,"Kurang",IF(R22&lt;=60,"Sedang",IF(R22&lt;=75,"Cukup",IF(R22&lt;=90,"Baik",IF(R22&lt;=100,"Amat Baik","")))))</f>
        <v>Kurang</v>
      </c>
      <c r="T23" s="419"/>
      <c r="U23" s="420"/>
      <c r="V23" s="319" t="str">
        <f>IF(U22&lt;=50,"Kurang",IF(U22&lt;=60,"Sedang",IF(U22&lt;=75,"Cukup",IF(U22&lt;=90,"Baik",IF(U22&lt;=100,"Amat Baik","")))))</f>
        <v>Kurang</v>
      </c>
      <c r="W23" s="422"/>
      <c r="X23" s="417"/>
      <c r="Y23" s="426" t="str">
        <f>IF(X22&lt;=50,"Kurang",IF(X22&lt;=60,"Sedang",IF(X22&lt;=75,"Cukup",IF(X22&lt;=90,"Baik",IF(X22&lt;=100,"Amat Baik","")))))</f>
        <v>Kurang</v>
      </c>
      <c r="Z23" s="419"/>
      <c r="AA23" s="420"/>
      <c r="AB23" s="319" t="str">
        <f>IF(AA22&lt;=50,"Kurang",IF(AA22&lt;=60,"Sedang",IF(AA22&lt;=75,"Cukup",IF(AA22&lt;=90,"Baik",IF(AA22&lt;=100,"Amat Baik","")))))</f>
        <v>Kurang</v>
      </c>
      <c r="AC23" s="422"/>
      <c r="AD23" s="417"/>
      <c r="AE23" s="426" t="str">
        <f>IF(AD22&lt;=50,"Kurang",IF(AD22&lt;=60,"Sedang",IF(AD22&lt;=75,"Cukup",IF(AD22&lt;=90,"Baik",IF(AD22&lt;=100,"Amat Baik","")))))</f>
        <v>Kurang</v>
      </c>
      <c r="AF23" s="419"/>
      <c r="AG23" s="420"/>
      <c r="AH23" s="319" t="str">
        <f>IF(AG22&lt;=50,"Kurang",IF(AG22&lt;=60,"Sedang",IF(AG22&lt;=75,"Cukup",IF(AG22&lt;=90,"Baik",IF(AG22&lt;=100,"Amat Baik","")))))</f>
        <v>Kurang</v>
      </c>
      <c r="AI23" s="422"/>
      <c r="AJ23" s="415"/>
      <c r="AK23" s="397"/>
      <c r="AL23" s="427" t="str">
        <f>IF(AL22&lt;=50,"Kurang",IF(AL22&lt;=60,"Sedang",IF(AL22&lt;=75,"Cukup",IF(AL22&lt;=90,"Baik",IF(AL22&lt;=100,"Amat Baik","")))))</f>
        <v>Kurang</v>
      </c>
    </row>
    <row r="24" spans="1:38" ht="18.75" customHeight="1">
      <c r="A24" s="395"/>
      <c r="B24" s="454"/>
      <c r="C24" s="454"/>
      <c r="D24" s="454"/>
      <c r="E24" s="454"/>
      <c r="F24" s="483"/>
      <c r="G24" s="483"/>
      <c r="H24" s="483"/>
      <c r="I24" s="483"/>
      <c r="J24" s="483"/>
      <c r="K24" s="483"/>
      <c r="L24" s="483"/>
      <c r="M24" s="483"/>
      <c r="N24" s="483"/>
      <c r="O24" s="483"/>
      <c r="P24" s="483"/>
      <c r="Q24" s="483"/>
      <c r="R24" s="483"/>
      <c r="S24" s="483"/>
      <c r="T24" s="483"/>
      <c r="U24" s="483"/>
      <c r="V24" s="483"/>
      <c r="W24" s="483"/>
      <c r="X24" s="483"/>
      <c r="Y24" s="483"/>
      <c r="Z24" s="483"/>
      <c r="AA24" s="483"/>
      <c r="AB24" s="483"/>
      <c r="AC24" s="483"/>
      <c r="AD24" s="483"/>
      <c r="AE24" s="483"/>
      <c r="AF24" s="483"/>
      <c r="AG24" s="483"/>
      <c r="AH24" s="483"/>
      <c r="AI24" s="483"/>
      <c r="AJ24" s="415"/>
      <c r="AK24" s="397"/>
      <c r="AL24" s="397"/>
    </row>
    <row r="25" spans="1:38" ht="28.5" customHeight="1">
      <c r="A25" s="395"/>
      <c r="B25" s="395"/>
      <c r="C25" s="395"/>
      <c r="D25" s="395"/>
      <c r="E25" s="395"/>
      <c r="F25" s="428"/>
      <c r="G25" s="428"/>
      <c r="H25" s="428"/>
      <c r="I25" s="428"/>
      <c r="J25" s="428"/>
      <c r="K25" s="428"/>
      <c r="L25" s="428"/>
      <c r="M25" s="428"/>
      <c r="N25" s="428"/>
      <c r="O25" s="428"/>
      <c r="P25" s="428"/>
      <c r="Q25" s="428"/>
      <c r="R25" s="428"/>
      <c r="S25" s="428"/>
      <c r="T25" s="428"/>
      <c r="U25" s="428"/>
      <c r="V25" s="428"/>
      <c r="W25" s="428"/>
      <c r="X25" s="428"/>
      <c r="Y25" s="428"/>
      <c r="Z25" s="428"/>
      <c r="AA25" s="428"/>
      <c r="AB25" s="428"/>
      <c r="AC25" s="428"/>
      <c r="AD25" s="428"/>
      <c r="AE25" s="428"/>
      <c r="AF25" s="428"/>
      <c r="AG25" s="428"/>
      <c r="AH25" s="428"/>
      <c r="AI25" s="428"/>
      <c r="AJ25" s="415"/>
      <c r="AK25" s="397"/>
      <c r="AL25" s="397"/>
    </row>
  </sheetData>
  <sheetProtection sheet="1" objects="1" scenarios="1"/>
  <protectedRanges>
    <protectedRange sqref="H7 K7 N7 Q7 T7 W7 Z7 AC7 AF7 AI7" name="Range1"/>
    <protectedRange sqref="F9:H18 L9:N18 R9:T18 X9:Z18 AD9:AF18" name="Range3"/>
    <protectedRange sqref="I9:K18 O9:Q18 U9:W18 AA9:AC18 AG9:AI18" name="Range3_1"/>
  </protectedRanges>
  <mergeCells count="20">
    <mergeCell ref="C14:C15"/>
    <mergeCell ref="C2:AH2"/>
    <mergeCell ref="AB6:AC6"/>
    <mergeCell ref="B7:B8"/>
    <mergeCell ref="C7:C8"/>
    <mergeCell ref="D7:E8"/>
    <mergeCell ref="B20:E20"/>
    <mergeCell ref="B21:E21"/>
    <mergeCell ref="B22:E22"/>
    <mergeCell ref="F22:H22"/>
    <mergeCell ref="I22:K22"/>
    <mergeCell ref="AG22:AI22"/>
    <mergeCell ref="B23:E23"/>
    <mergeCell ref="O22:Q22"/>
    <mergeCell ref="R22:T22"/>
    <mergeCell ref="U22:W22"/>
    <mergeCell ref="X22:Z22"/>
    <mergeCell ref="AA22:AC22"/>
    <mergeCell ref="AD22:AF22"/>
    <mergeCell ref="L22:N22"/>
  </mergeCells>
  <conditionalFormatting sqref="F4:W6 AC4:AI5 Y4:Y6 AD6:AI6">
    <cfRule type="cellIs" dxfId="122" priority="24" operator="equal">
      <formula>0</formula>
    </cfRule>
  </conditionalFormatting>
  <conditionalFormatting sqref="E4:E6">
    <cfRule type="cellIs" dxfId="121" priority="22" operator="equal">
      <formula>0</formula>
    </cfRule>
  </conditionalFormatting>
  <conditionalFormatting sqref="AB4:AB5">
    <cfRule type="cellIs" dxfId="120" priority="21" operator="equal">
      <formula>0</formula>
    </cfRule>
  </conditionalFormatting>
  <conditionalFormatting sqref="F9:F18">
    <cfRule type="cellIs" dxfId="119" priority="20" operator="between">
      <formula>"v"</formula>
      <formula>"v"</formula>
    </cfRule>
  </conditionalFormatting>
  <conditionalFormatting sqref="I9:I18">
    <cfRule type="cellIs" dxfId="118" priority="19" operator="between">
      <formula>"v"</formula>
      <formula>"v"</formula>
    </cfRule>
  </conditionalFormatting>
  <conditionalFormatting sqref="G9:H18">
    <cfRule type="cellIs" dxfId="117" priority="18" operator="between">
      <formula>"v"</formula>
      <formula>"v"</formula>
    </cfRule>
  </conditionalFormatting>
  <conditionalFormatting sqref="J9:K18">
    <cfRule type="cellIs" dxfId="116" priority="17" operator="between">
      <formula>"v"</formula>
      <formula>"v"</formula>
    </cfRule>
  </conditionalFormatting>
  <conditionalFormatting sqref="L9:L18">
    <cfRule type="cellIs" dxfId="115" priority="16" operator="between">
      <formula>"v"</formula>
      <formula>"v"</formula>
    </cfRule>
  </conditionalFormatting>
  <conditionalFormatting sqref="O9:O18">
    <cfRule type="cellIs" dxfId="114" priority="15" operator="between">
      <formula>"v"</formula>
      <formula>"v"</formula>
    </cfRule>
  </conditionalFormatting>
  <conditionalFormatting sqref="M9:N18">
    <cfRule type="cellIs" dxfId="113" priority="14" operator="between">
      <formula>"v"</formula>
      <formula>"v"</formula>
    </cfRule>
  </conditionalFormatting>
  <conditionalFormatting sqref="P9:Q18">
    <cfRule type="cellIs" dxfId="112" priority="13" operator="between">
      <formula>"v"</formula>
      <formula>"v"</formula>
    </cfRule>
  </conditionalFormatting>
  <conditionalFormatting sqref="R9:R18">
    <cfRule type="cellIs" dxfId="111" priority="12" operator="between">
      <formula>"v"</formula>
      <formula>"v"</formula>
    </cfRule>
  </conditionalFormatting>
  <conditionalFormatting sqref="U9:U18">
    <cfRule type="cellIs" dxfId="110" priority="11" operator="between">
      <formula>"v"</formula>
      <formula>"v"</formula>
    </cfRule>
  </conditionalFormatting>
  <conditionalFormatting sqref="S9:T18">
    <cfRule type="cellIs" dxfId="109" priority="10" operator="between">
      <formula>"v"</formula>
      <formula>"v"</formula>
    </cfRule>
  </conditionalFormatting>
  <conditionalFormatting sqref="V9:W18">
    <cfRule type="cellIs" dxfId="108" priority="9" operator="between">
      <formula>"v"</formula>
      <formula>"v"</formula>
    </cfRule>
  </conditionalFormatting>
  <conditionalFormatting sqref="X9:X18">
    <cfRule type="cellIs" dxfId="107" priority="8" operator="between">
      <formula>"v"</formula>
      <formula>"v"</formula>
    </cfRule>
  </conditionalFormatting>
  <conditionalFormatting sqref="AA9:AA18">
    <cfRule type="cellIs" dxfId="106" priority="7" operator="between">
      <formula>"v"</formula>
      <formula>"v"</formula>
    </cfRule>
  </conditionalFormatting>
  <conditionalFormatting sqref="Y9:Z18">
    <cfRule type="cellIs" dxfId="105" priority="6" operator="between">
      <formula>"v"</formula>
      <formula>"v"</formula>
    </cfRule>
  </conditionalFormatting>
  <conditionalFormatting sqref="AB9:AC18">
    <cfRule type="cellIs" dxfId="104" priority="5" operator="between">
      <formula>"v"</formula>
      <formula>"v"</formula>
    </cfRule>
  </conditionalFormatting>
  <conditionalFormatting sqref="AD9:AD18">
    <cfRule type="cellIs" dxfId="103" priority="4" operator="between">
      <formula>"v"</formula>
      <formula>"v"</formula>
    </cfRule>
  </conditionalFormatting>
  <conditionalFormatting sqref="AG9:AG18">
    <cfRule type="cellIs" dxfId="102" priority="3" operator="between">
      <formula>"v"</formula>
      <formula>"v"</formula>
    </cfRule>
  </conditionalFormatting>
  <conditionalFormatting sqref="AE9:AF18">
    <cfRule type="cellIs" dxfId="101" priority="2" operator="between">
      <formula>"v"</formula>
      <formula>"v"</formula>
    </cfRule>
  </conditionalFormatting>
  <conditionalFormatting sqref="AH9:AI18">
    <cfRule type="cellIs" dxfId="100" priority="1" operator="between">
      <formula>"v"</formula>
      <formula>"v"</formula>
    </cfRule>
  </conditionalFormatting>
  <printOptions horizontalCentered="1"/>
  <pageMargins left="0.70866141732283472" right="0.70866141732283472" top="0.94488188976377963" bottom="0.59055118110236227" header="0.31496062992125984" footer="0.31496062992125984"/>
  <pageSetup paperSize="9" scale="74" orientation="landscape" horizontalDpi="4294967293" verticalDpi="0" r:id="rId1"/>
  <colBreaks count="1" manualBreakCount="1">
    <brk id="35" min="1" max="41"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241"/>
  <sheetViews>
    <sheetView showGridLines="0" zoomScale="80" zoomScaleNormal="80" zoomScaleSheetLayoutView="80" workbookViewId="0">
      <pane xSplit="8" ySplit="1" topLeftCell="I2" activePane="bottomRight" state="frozen"/>
      <selection activeCell="E1" sqref="E1"/>
      <selection pane="topRight" activeCell="E1" sqref="E1"/>
      <selection pane="bottomLeft" activeCell="E1" sqref="E1"/>
      <selection pane="bottomRight"/>
    </sheetView>
  </sheetViews>
  <sheetFormatPr defaultRowHeight="15"/>
  <cols>
    <col min="1" max="1" width="8.140625" style="495" customWidth="1"/>
    <col min="2" max="2" width="7.42578125" style="495" customWidth="1"/>
    <col min="3" max="3" width="16.5703125" style="495" customWidth="1"/>
    <col min="4" max="4" width="6.85546875" style="495" customWidth="1"/>
    <col min="5" max="5" width="47.42578125" style="495" customWidth="1"/>
    <col min="6" max="8" width="9.140625" style="495" customWidth="1"/>
    <col min="9" max="16384" width="9.140625" style="495"/>
  </cols>
  <sheetData>
    <row r="1" spans="2:8" ht="33.75" customHeight="1"/>
    <row r="2" spans="2:8">
      <c r="B2" s="496"/>
      <c r="C2" s="496"/>
      <c r="D2" s="496"/>
      <c r="E2" s="496"/>
      <c r="F2" s="496"/>
      <c r="G2" s="496"/>
      <c r="H2" s="496"/>
    </row>
    <row r="3" spans="2:8" ht="15.75">
      <c r="B3" s="695" t="s">
        <v>627</v>
      </c>
      <c r="C3" s="695"/>
      <c r="D3" s="695"/>
      <c r="E3" s="695"/>
      <c r="F3" s="695"/>
      <c r="G3" s="695"/>
      <c r="H3" s="695"/>
    </row>
    <row r="4" spans="2:8" ht="15.75">
      <c r="B4" s="695" t="s">
        <v>443</v>
      </c>
      <c r="C4" s="695"/>
      <c r="D4" s="695"/>
      <c r="E4" s="695"/>
      <c r="F4" s="695"/>
      <c r="G4" s="695"/>
      <c r="H4" s="695"/>
    </row>
    <row r="5" spans="2:8" ht="15.75">
      <c r="B5" s="497"/>
      <c r="C5" s="497"/>
      <c r="D5" s="497"/>
      <c r="E5" s="497"/>
      <c r="F5" s="497"/>
      <c r="G5" s="497"/>
      <c r="H5" s="497"/>
    </row>
    <row r="6" spans="2:8">
      <c r="B6" s="498" t="s">
        <v>444</v>
      </c>
      <c r="C6" s="496"/>
      <c r="D6" s="496"/>
      <c r="E6" s="496" t="s">
        <v>466</v>
      </c>
      <c r="F6" s="496"/>
      <c r="G6" s="496"/>
      <c r="H6" s="496"/>
    </row>
    <row r="7" spans="2:8">
      <c r="B7" s="498" t="s">
        <v>445</v>
      </c>
      <c r="C7" s="496"/>
      <c r="D7" s="496"/>
      <c r="E7" s="496" t="s">
        <v>466</v>
      </c>
      <c r="F7" s="496"/>
      <c r="G7" s="496"/>
      <c r="H7" s="496"/>
    </row>
    <row r="8" spans="2:8">
      <c r="B8" s="498" t="s">
        <v>446</v>
      </c>
      <c r="C8" s="496"/>
      <c r="D8" s="496"/>
      <c r="E8" s="496" t="s">
        <v>466</v>
      </c>
      <c r="F8" s="496"/>
      <c r="G8" s="496"/>
      <c r="H8" s="496"/>
    </row>
    <row r="9" spans="2:8">
      <c r="B9" s="499"/>
      <c r="C9" s="499"/>
      <c r="D9" s="499"/>
      <c r="E9" s="500"/>
      <c r="F9" s="500"/>
      <c r="G9" s="500"/>
      <c r="H9" s="500"/>
    </row>
    <row r="10" spans="2:8">
      <c r="B10" s="686" t="s">
        <v>0</v>
      </c>
      <c r="C10" s="501"/>
      <c r="D10" s="502"/>
      <c r="E10" s="689" t="s">
        <v>447</v>
      </c>
      <c r="F10" s="692" t="s">
        <v>1</v>
      </c>
      <c r="G10" s="692"/>
      <c r="H10" s="692"/>
    </row>
    <row r="11" spans="2:8" ht="51">
      <c r="B11" s="687"/>
      <c r="C11" s="503" t="s">
        <v>448</v>
      </c>
      <c r="D11" s="504"/>
      <c r="E11" s="690"/>
      <c r="F11" s="505" t="s">
        <v>449</v>
      </c>
      <c r="G11" s="505" t="s">
        <v>450</v>
      </c>
      <c r="H11" s="505" t="s">
        <v>451</v>
      </c>
    </row>
    <row r="12" spans="2:8">
      <c r="B12" s="688"/>
      <c r="C12" s="506"/>
      <c r="D12" s="507"/>
      <c r="E12" s="691"/>
      <c r="F12" s="508">
        <v>0</v>
      </c>
      <c r="G12" s="508">
        <v>1</v>
      </c>
      <c r="H12" s="508">
        <v>2</v>
      </c>
    </row>
    <row r="13" spans="2:8">
      <c r="B13" s="509" t="s">
        <v>452</v>
      </c>
      <c r="C13" s="693" t="s">
        <v>453</v>
      </c>
      <c r="D13" s="408">
        <v>1</v>
      </c>
      <c r="E13" s="409" t="s">
        <v>320</v>
      </c>
      <c r="F13" s="510"/>
      <c r="G13" s="510"/>
      <c r="H13" s="510"/>
    </row>
    <row r="14" spans="2:8">
      <c r="B14" s="511"/>
      <c r="C14" s="694"/>
      <c r="D14" s="408">
        <v>2</v>
      </c>
      <c r="E14" s="409" t="s">
        <v>321</v>
      </c>
      <c r="F14" s="510"/>
      <c r="G14" s="510"/>
      <c r="H14" s="510"/>
    </row>
    <row r="15" spans="2:8">
      <c r="B15" s="511"/>
      <c r="C15" s="520"/>
      <c r="D15" s="408">
        <v>3</v>
      </c>
      <c r="E15" s="409" t="s">
        <v>322</v>
      </c>
      <c r="F15" s="510"/>
      <c r="G15" s="510"/>
      <c r="H15" s="510"/>
    </row>
    <row r="16" spans="2:8">
      <c r="B16" s="511"/>
      <c r="C16" s="520"/>
      <c r="D16" s="408">
        <v>4</v>
      </c>
      <c r="E16" s="409" t="s">
        <v>323</v>
      </c>
      <c r="F16" s="510"/>
      <c r="G16" s="510"/>
      <c r="H16" s="510"/>
    </row>
    <row r="17" spans="2:8">
      <c r="B17" s="511"/>
      <c r="C17" s="520"/>
      <c r="D17" s="408">
        <v>5</v>
      </c>
      <c r="E17" s="409" t="s">
        <v>324</v>
      </c>
      <c r="F17" s="510"/>
      <c r="G17" s="510"/>
      <c r="H17" s="510"/>
    </row>
    <row r="18" spans="2:8" ht="25.5">
      <c r="B18" s="511"/>
      <c r="C18" s="520"/>
      <c r="D18" s="408">
        <v>6</v>
      </c>
      <c r="E18" s="409" t="s">
        <v>325</v>
      </c>
      <c r="F18" s="510"/>
      <c r="G18" s="510"/>
      <c r="H18" s="510"/>
    </row>
    <row r="19" spans="2:8" ht="25.5">
      <c r="B19" s="511"/>
      <c r="C19" s="520"/>
      <c r="D19" s="408">
        <v>7</v>
      </c>
      <c r="E19" s="409" t="s">
        <v>326</v>
      </c>
      <c r="F19" s="510"/>
      <c r="G19" s="510"/>
      <c r="H19" s="510"/>
    </row>
    <row r="20" spans="2:8" ht="25.5">
      <c r="B20" s="511"/>
      <c r="C20" s="520"/>
      <c r="D20" s="408">
        <v>8</v>
      </c>
      <c r="E20" s="409" t="s">
        <v>327</v>
      </c>
      <c r="F20" s="510"/>
      <c r="G20" s="510"/>
      <c r="H20" s="510"/>
    </row>
    <row r="21" spans="2:8" ht="25.5">
      <c r="B21" s="511"/>
      <c r="C21" s="520"/>
      <c r="D21" s="408">
        <v>9</v>
      </c>
      <c r="E21" s="409" t="s">
        <v>328</v>
      </c>
      <c r="F21" s="510"/>
      <c r="G21" s="510"/>
      <c r="H21" s="510"/>
    </row>
    <row r="22" spans="2:8" ht="25.5">
      <c r="B22" s="512"/>
      <c r="C22" s="521"/>
      <c r="D22" s="408">
        <v>10</v>
      </c>
      <c r="E22" s="409" t="s">
        <v>329</v>
      </c>
      <c r="F22" s="510"/>
      <c r="G22" s="510"/>
      <c r="H22" s="510"/>
    </row>
    <row r="23" spans="2:8">
      <c r="B23" s="509" t="s">
        <v>454</v>
      </c>
      <c r="C23" s="693" t="s">
        <v>455</v>
      </c>
      <c r="D23" s="408">
        <v>1</v>
      </c>
      <c r="E23" s="409" t="s">
        <v>331</v>
      </c>
      <c r="F23" s="510"/>
      <c r="G23" s="510"/>
      <c r="H23" s="510"/>
    </row>
    <row r="24" spans="2:8">
      <c r="B24" s="511"/>
      <c r="C24" s="694"/>
      <c r="D24" s="408">
        <v>2</v>
      </c>
      <c r="E24" s="409" t="s">
        <v>332</v>
      </c>
      <c r="F24" s="510"/>
      <c r="G24" s="510"/>
      <c r="H24" s="510"/>
    </row>
    <row r="25" spans="2:8" ht="25.5">
      <c r="B25" s="511"/>
      <c r="C25" s="520"/>
      <c r="D25" s="408">
        <v>3</v>
      </c>
      <c r="E25" s="409" t="s">
        <v>333</v>
      </c>
      <c r="F25" s="510"/>
      <c r="G25" s="510"/>
      <c r="H25" s="510"/>
    </row>
    <row r="26" spans="2:8">
      <c r="B26" s="511"/>
      <c r="C26" s="520"/>
      <c r="D26" s="408">
        <v>4</v>
      </c>
      <c r="E26" s="409" t="s">
        <v>334</v>
      </c>
      <c r="F26" s="510"/>
      <c r="G26" s="510"/>
      <c r="H26" s="510"/>
    </row>
    <row r="27" spans="2:8" ht="25.5">
      <c r="B27" s="511"/>
      <c r="C27" s="520"/>
      <c r="D27" s="408">
        <v>5</v>
      </c>
      <c r="E27" s="409" t="s">
        <v>335</v>
      </c>
      <c r="F27" s="510"/>
      <c r="G27" s="510"/>
      <c r="H27" s="510"/>
    </row>
    <row r="28" spans="2:8" ht="25.5">
      <c r="B28" s="511"/>
      <c r="C28" s="520"/>
      <c r="D28" s="408">
        <v>6</v>
      </c>
      <c r="E28" s="409" t="s">
        <v>336</v>
      </c>
      <c r="F28" s="510"/>
      <c r="G28" s="510"/>
      <c r="H28" s="510"/>
    </row>
    <row r="29" spans="2:8" ht="25.5">
      <c r="B29" s="511"/>
      <c r="C29" s="520"/>
      <c r="D29" s="408">
        <v>7</v>
      </c>
      <c r="E29" s="409" t="s">
        <v>337</v>
      </c>
      <c r="F29" s="510"/>
      <c r="G29" s="510"/>
      <c r="H29" s="510"/>
    </row>
    <row r="30" spans="2:8" ht="25.5">
      <c r="B30" s="511"/>
      <c r="C30" s="520"/>
      <c r="D30" s="408">
        <v>8</v>
      </c>
      <c r="E30" s="409" t="s">
        <v>338</v>
      </c>
      <c r="F30" s="510"/>
      <c r="G30" s="510"/>
      <c r="H30" s="510"/>
    </row>
    <row r="31" spans="2:8">
      <c r="B31" s="511"/>
      <c r="C31" s="520"/>
      <c r="D31" s="408">
        <v>9</v>
      </c>
      <c r="E31" s="409" t="s">
        <v>339</v>
      </c>
      <c r="F31" s="510"/>
      <c r="G31" s="510"/>
      <c r="H31" s="510"/>
    </row>
    <row r="32" spans="2:8" ht="25.5">
      <c r="B32" s="509" t="s">
        <v>456</v>
      </c>
      <c r="C32" s="530" t="s">
        <v>457</v>
      </c>
      <c r="D32" s="408">
        <v>1</v>
      </c>
      <c r="E32" s="409" t="s">
        <v>341</v>
      </c>
      <c r="F32" s="510"/>
      <c r="G32" s="510"/>
      <c r="H32" s="510"/>
    </row>
    <row r="33" spans="2:8" ht="25.5">
      <c r="B33" s="511"/>
      <c r="C33" s="531"/>
      <c r="D33" s="408">
        <v>2</v>
      </c>
      <c r="E33" s="409" t="s">
        <v>342</v>
      </c>
      <c r="F33" s="510"/>
      <c r="G33" s="510"/>
      <c r="H33" s="510"/>
    </row>
    <row r="34" spans="2:8">
      <c r="B34" s="511"/>
      <c r="C34" s="531"/>
      <c r="D34" s="408">
        <v>3</v>
      </c>
      <c r="E34" s="409" t="s">
        <v>343</v>
      </c>
      <c r="F34" s="510"/>
      <c r="G34" s="510"/>
      <c r="H34" s="510"/>
    </row>
    <row r="35" spans="2:8" ht="25.5">
      <c r="B35" s="511"/>
      <c r="C35" s="548"/>
      <c r="D35" s="408">
        <v>4</v>
      </c>
      <c r="E35" s="409" t="s">
        <v>344</v>
      </c>
      <c r="F35" s="510"/>
      <c r="G35" s="510"/>
      <c r="H35" s="510"/>
    </row>
    <row r="36" spans="2:8">
      <c r="B36" s="511"/>
      <c r="C36" s="548"/>
      <c r="D36" s="408">
        <v>5</v>
      </c>
      <c r="E36" s="409" t="s">
        <v>345</v>
      </c>
      <c r="F36" s="510"/>
      <c r="G36" s="510"/>
      <c r="H36" s="510"/>
    </row>
    <row r="37" spans="2:8">
      <c r="B37" s="511"/>
      <c r="C37" s="548"/>
      <c r="D37" s="408">
        <v>6</v>
      </c>
      <c r="E37" s="409" t="s">
        <v>346</v>
      </c>
      <c r="F37" s="510"/>
      <c r="G37" s="510"/>
      <c r="H37" s="510"/>
    </row>
    <row r="38" spans="2:8" ht="25.5">
      <c r="B38" s="511"/>
      <c r="C38" s="548"/>
      <c r="D38" s="408">
        <v>7</v>
      </c>
      <c r="E38" s="409" t="s">
        <v>347</v>
      </c>
      <c r="F38" s="510"/>
      <c r="G38" s="510"/>
      <c r="H38" s="510"/>
    </row>
    <row r="39" spans="2:8" ht="25.5">
      <c r="B39" s="511"/>
      <c r="C39" s="548"/>
      <c r="D39" s="408">
        <v>8</v>
      </c>
      <c r="E39" s="409" t="s">
        <v>348</v>
      </c>
      <c r="F39" s="510"/>
      <c r="G39" s="510"/>
      <c r="H39" s="510"/>
    </row>
    <row r="40" spans="2:8" ht="25.5">
      <c r="B40" s="511"/>
      <c r="C40" s="520"/>
      <c r="D40" s="408">
        <v>9</v>
      </c>
      <c r="E40" s="409" t="s">
        <v>349</v>
      </c>
      <c r="F40" s="510"/>
      <c r="G40" s="510"/>
      <c r="H40" s="510"/>
    </row>
    <row r="41" spans="2:8">
      <c r="B41" s="513"/>
      <c r="C41" s="514"/>
      <c r="D41" s="514"/>
      <c r="E41" s="515" t="s">
        <v>458</v>
      </c>
      <c r="F41" s="516"/>
      <c r="G41" s="516"/>
      <c r="H41" s="516"/>
    </row>
    <row r="42" spans="2:8">
      <c r="B42" s="513"/>
      <c r="C42" s="514"/>
      <c r="D42" s="514"/>
      <c r="E42" s="515" t="s">
        <v>459</v>
      </c>
      <c r="F42" s="516"/>
      <c r="G42" s="516"/>
      <c r="H42" s="516"/>
    </row>
    <row r="43" spans="2:8">
      <c r="B43" s="496"/>
      <c r="C43" s="496"/>
      <c r="D43" s="496"/>
      <c r="E43" s="496"/>
      <c r="F43" s="496"/>
      <c r="G43" s="496"/>
      <c r="H43" s="496"/>
    </row>
    <row r="44" spans="2:8">
      <c r="B44" s="496"/>
      <c r="C44" s="496"/>
      <c r="D44" s="496"/>
      <c r="E44" s="496"/>
      <c r="F44" s="496"/>
      <c r="G44" s="496"/>
      <c r="H44" s="496"/>
    </row>
    <row r="45" spans="2:8">
      <c r="B45" s="496"/>
      <c r="C45" s="496"/>
      <c r="D45" s="496"/>
      <c r="E45" s="496"/>
      <c r="F45" s="496" t="s">
        <v>464</v>
      </c>
      <c r="G45" s="496"/>
      <c r="H45" s="496"/>
    </row>
    <row r="46" spans="2:8">
      <c r="B46" s="496"/>
      <c r="C46" s="496"/>
      <c r="D46" s="496"/>
      <c r="E46" s="496"/>
      <c r="F46" s="496" t="s">
        <v>460</v>
      </c>
      <c r="G46" s="496"/>
      <c r="H46" s="496"/>
    </row>
    <row r="47" spans="2:8">
      <c r="B47" s="496"/>
      <c r="C47" s="496"/>
      <c r="D47" s="496"/>
      <c r="E47" s="496"/>
      <c r="F47" s="496"/>
      <c r="G47" s="496"/>
      <c r="H47" s="496"/>
    </row>
    <row r="48" spans="2:8">
      <c r="B48" s="496"/>
      <c r="C48" s="496"/>
      <c r="D48" s="496"/>
      <c r="E48" s="496"/>
      <c r="F48" s="496"/>
      <c r="G48" s="496"/>
      <c r="H48" s="496"/>
    </row>
    <row r="49" spans="2:8">
      <c r="B49" s="496"/>
      <c r="C49" s="496"/>
      <c r="D49" s="496"/>
      <c r="E49" s="496"/>
      <c r="F49" s="517" t="s">
        <v>465</v>
      </c>
      <c r="G49" s="496"/>
      <c r="H49" s="496"/>
    </row>
    <row r="50" spans="2:8">
      <c r="B50" s="496"/>
      <c r="C50" s="496"/>
      <c r="D50" s="496"/>
      <c r="E50" s="496"/>
      <c r="F50" s="496"/>
      <c r="G50" s="496"/>
      <c r="H50" s="496"/>
    </row>
    <row r="51" spans="2:8">
      <c r="B51" s="496"/>
      <c r="C51" s="496"/>
      <c r="D51" s="496"/>
      <c r="E51" s="496"/>
      <c r="F51" s="496"/>
      <c r="G51" s="496"/>
      <c r="H51" s="496"/>
    </row>
    <row r="52" spans="2:8">
      <c r="B52" s="496"/>
      <c r="C52" s="496"/>
      <c r="D52" s="496"/>
      <c r="E52" s="496"/>
      <c r="F52" s="496"/>
      <c r="G52" s="496"/>
      <c r="H52" s="496"/>
    </row>
    <row r="53" spans="2:8" ht="15.75">
      <c r="B53" s="695" t="s">
        <v>442</v>
      </c>
      <c r="C53" s="695"/>
      <c r="D53" s="695"/>
      <c r="E53" s="695"/>
      <c r="F53" s="695"/>
      <c r="G53" s="695"/>
      <c r="H53" s="695"/>
    </row>
    <row r="54" spans="2:8" ht="15.75">
      <c r="B54" s="695" t="s">
        <v>461</v>
      </c>
      <c r="C54" s="695"/>
      <c r="D54" s="695"/>
      <c r="E54" s="695"/>
      <c r="F54" s="695"/>
      <c r="G54" s="695"/>
      <c r="H54" s="695"/>
    </row>
    <row r="55" spans="2:8" ht="15.75">
      <c r="B55" s="549"/>
      <c r="C55" s="549"/>
      <c r="D55" s="549"/>
      <c r="E55" s="549"/>
      <c r="F55" s="549"/>
      <c r="G55" s="549"/>
      <c r="H55" s="549"/>
    </row>
    <row r="56" spans="2:8">
      <c r="B56" s="498" t="s">
        <v>444</v>
      </c>
      <c r="C56" s="496"/>
      <c r="D56" s="496"/>
      <c r="E56" s="496" t="s">
        <v>466</v>
      </c>
      <c r="F56" s="496"/>
      <c r="G56" s="496"/>
      <c r="H56" s="496"/>
    </row>
    <row r="57" spans="2:8">
      <c r="B57" s="498" t="s">
        <v>445</v>
      </c>
      <c r="C57" s="496"/>
      <c r="D57" s="496"/>
      <c r="E57" s="496" t="s">
        <v>466</v>
      </c>
      <c r="F57" s="496"/>
      <c r="G57" s="496"/>
      <c r="H57" s="496"/>
    </row>
    <row r="58" spans="2:8">
      <c r="B58" s="498" t="s">
        <v>446</v>
      </c>
      <c r="C58" s="496"/>
      <c r="D58" s="496"/>
      <c r="E58" s="496" t="s">
        <v>466</v>
      </c>
      <c r="F58" s="496"/>
      <c r="G58" s="496"/>
      <c r="H58" s="496"/>
    </row>
    <row r="59" spans="2:8">
      <c r="B59" s="499"/>
      <c r="C59" s="499"/>
      <c r="D59" s="499"/>
      <c r="E59" s="500"/>
      <c r="F59" s="500"/>
      <c r="G59" s="500"/>
      <c r="H59" s="500"/>
    </row>
    <row r="60" spans="2:8" ht="15" customHeight="1">
      <c r="B60" s="686" t="s">
        <v>0</v>
      </c>
      <c r="C60" s="550"/>
      <c r="D60" s="502"/>
      <c r="E60" s="689" t="s">
        <v>447</v>
      </c>
      <c r="F60" s="692" t="s">
        <v>1</v>
      </c>
      <c r="G60" s="692"/>
      <c r="H60" s="692"/>
    </row>
    <row r="61" spans="2:8" ht="51">
      <c r="B61" s="687"/>
      <c r="C61" s="551" t="s">
        <v>448</v>
      </c>
      <c r="D61" s="504"/>
      <c r="E61" s="690"/>
      <c r="F61" s="505" t="s">
        <v>449</v>
      </c>
      <c r="G61" s="505" t="s">
        <v>450</v>
      </c>
      <c r="H61" s="505" t="s">
        <v>451</v>
      </c>
    </row>
    <row r="62" spans="2:8">
      <c r="B62" s="688"/>
      <c r="C62" s="552"/>
      <c r="D62" s="507"/>
      <c r="E62" s="691"/>
      <c r="F62" s="508">
        <v>0</v>
      </c>
      <c r="G62" s="508">
        <v>1</v>
      </c>
      <c r="H62" s="508">
        <v>2</v>
      </c>
    </row>
    <row r="63" spans="2:8" ht="25.5">
      <c r="B63" s="518" t="s">
        <v>131</v>
      </c>
      <c r="C63" s="693" t="s">
        <v>351</v>
      </c>
      <c r="D63" s="408">
        <v>1</v>
      </c>
      <c r="E63" s="409" t="s">
        <v>352</v>
      </c>
      <c r="F63" s="519"/>
      <c r="G63" s="519"/>
      <c r="H63" s="519"/>
    </row>
    <row r="64" spans="2:8" ht="25.5">
      <c r="B64" s="520"/>
      <c r="C64" s="694"/>
      <c r="D64" s="408">
        <v>2</v>
      </c>
      <c r="E64" s="409" t="s">
        <v>353</v>
      </c>
      <c r="F64" s="519"/>
      <c r="G64" s="519"/>
      <c r="H64" s="519"/>
    </row>
    <row r="65" spans="2:8" ht="25.5">
      <c r="B65" s="520"/>
      <c r="C65" s="520"/>
      <c r="D65" s="408">
        <v>3</v>
      </c>
      <c r="E65" s="409" t="s">
        <v>354</v>
      </c>
      <c r="F65" s="519"/>
      <c r="G65" s="519"/>
      <c r="H65" s="519"/>
    </row>
    <row r="66" spans="2:8" ht="15.75">
      <c r="B66" s="520"/>
      <c r="C66" s="520"/>
      <c r="D66" s="408">
        <v>4</v>
      </c>
      <c r="E66" s="409" t="s">
        <v>477</v>
      </c>
      <c r="F66" s="519"/>
      <c r="G66" s="519"/>
      <c r="H66" s="519"/>
    </row>
    <row r="67" spans="2:8" ht="15.75">
      <c r="B67" s="521"/>
      <c r="C67" s="521"/>
      <c r="D67" s="408">
        <v>5</v>
      </c>
      <c r="E67" s="409" t="s">
        <v>355</v>
      </c>
      <c r="F67" s="519"/>
      <c r="G67" s="519"/>
      <c r="H67" s="519"/>
    </row>
    <row r="68" spans="2:8" ht="25.5">
      <c r="B68" s="520" t="s">
        <v>132</v>
      </c>
      <c r="C68" s="697" t="s">
        <v>356</v>
      </c>
      <c r="D68" s="408">
        <v>1</v>
      </c>
      <c r="E68" s="409" t="s">
        <v>357</v>
      </c>
      <c r="F68" s="519"/>
      <c r="G68" s="519"/>
      <c r="H68" s="519"/>
    </row>
    <row r="69" spans="2:8" ht="25.5">
      <c r="B69" s="520"/>
      <c r="C69" s="696"/>
      <c r="D69" s="408">
        <v>2</v>
      </c>
      <c r="E69" s="409" t="s">
        <v>358</v>
      </c>
      <c r="F69" s="519"/>
      <c r="G69" s="519"/>
      <c r="H69" s="519"/>
    </row>
    <row r="70" spans="2:8" ht="25.5">
      <c r="B70" s="520"/>
      <c r="C70" s="520"/>
      <c r="D70" s="408">
        <v>3</v>
      </c>
      <c r="E70" s="409" t="s">
        <v>359</v>
      </c>
      <c r="F70" s="519"/>
      <c r="G70" s="519"/>
      <c r="H70" s="519"/>
    </row>
    <row r="71" spans="2:8" ht="38.25">
      <c r="B71" s="520"/>
      <c r="C71" s="520"/>
      <c r="D71" s="408">
        <v>4</v>
      </c>
      <c r="E71" s="409" t="s">
        <v>360</v>
      </c>
      <c r="F71" s="519"/>
      <c r="G71" s="519"/>
      <c r="H71" s="519"/>
    </row>
    <row r="72" spans="2:8" ht="25.5">
      <c r="B72" s="520"/>
      <c r="C72" s="520"/>
      <c r="D72" s="408">
        <v>5</v>
      </c>
      <c r="E72" s="409" t="s">
        <v>361</v>
      </c>
      <c r="F72" s="519"/>
      <c r="G72" s="519"/>
      <c r="H72" s="519"/>
    </row>
    <row r="73" spans="2:8" ht="15.75">
      <c r="B73" s="520"/>
      <c r="C73" s="520"/>
      <c r="D73" s="408">
        <v>6</v>
      </c>
      <c r="E73" s="409" t="s">
        <v>362</v>
      </c>
      <c r="F73" s="519"/>
      <c r="G73" s="519"/>
      <c r="H73" s="519"/>
    </row>
    <row r="74" spans="2:8" ht="15.75">
      <c r="B74" s="520"/>
      <c r="C74" s="520"/>
      <c r="D74" s="408">
        <v>7</v>
      </c>
      <c r="E74" s="409" t="s">
        <v>363</v>
      </c>
      <c r="F74" s="519"/>
      <c r="G74" s="519"/>
      <c r="H74" s="519"/>
    </row>
    <row r="75" spans="2:8" ht="15.75">
      <c r="B75" s="520"/>
      <c r="C75" s="520"/>
      <c r="D75" s="408">
        <v>8</v>
      </c>
      <c r="E75" s="409" t="s">
        <v>364</v>
      </c>
      <c r="F75" s="519"/>
      <c r="G75" s="519"/>
      <c r="H75" s="519"/>
    </row>
    <row r="76" spans="2:8" ht="25.5">
      <c r="B76" s="520"/>
      <c r="C76" s="520"/>
      <c r="D76" s="408">
        <v>9</v>
      </c>
      <c r="E76" s="409" t="s">
        <v>365</v>
      </c>
      <c r="F76" s="519"/>
      <c r="G76" s="519"/>
      <c r="H76" s="519"/>
    </row>
    <row r="77" spans="2:8" ht="25.5">
      <c r="B77" s="520"/>
      <c r="C77" s="520"/>
      <c r="D77" s="408">
        <v>10</v>
      </c>
      <c r="E77" s="409" t="s">
        <v>366</v>
      </c>
      <c r="F77" s="519"/>
      <c r="G77" s="519"/>
      <c r="H77" s="519"/>
    </row>
    <row r="78" spans="2:8" ht="25.5">
      <c r="B78" s="520"/>
      <c r="C78" s="520"/>
      <c r="D78" s="408">
        <v>11</v>
      </c>
      <c r="E78" s="409" t="s">
        <v>367</v>
      </c>
      <c r="F78" s="519"/>
      <c r="G78" s="519"/>
      <c r="H78" s="519"/>
    </row>
    <row r="79" spans="2:8" ht="15.75">
      <c r="B79" s="520"/>
      <c r="C79" s="520"/>
      <c r="D79" s="408">
        <v>12</v>
      </c>
      <c r="E79" s="409" t="s">
        <v>368</v>
      </c>
      <c r="F79" s="519"/>
      <c r="G79" s="519"/>
      <c r="H79" s="519"/>
    </row>
    <row r="80" spans="2:8" ht="15.75">
      <c r="B80" s="520"/>
      <c r="C80" s="520"/>
      <c r="D80" s="408">
        <v>13</v>
      </c>
      <c r="E80" s="409" t="s">
        <v>369</v>
      </c>
      <c r="F80" s="519"/>
      <c r="G80" s="519"/>
      <c r="H80" s="519"/>
    </row>
    <row r="81" spans="2:8" ht="15.75">
      <c r="B81" s="520"/>
      <c r="C81" s="520"/>
      <c r="D81" s="408">
        <v>14</v>
      </c>
      <c r="E81" s="409" t="s">
        <v>370</v>
      </c>
      <c r="F81" s="519"/>
      <c r="G81" s="519"/>
      <c r="H81" s="519"/>
    </row>
    <row r="82" spans="2:8" ht="25.5">
      <c r="B82" s="518" t="s">
        <v>133</v>
      </c>
      <c r="C82" s="693" t="s">
        <v>371</v>
      </c>
      <c r="D82" s="408">
        <v>1</v>
      </c>
      <c r="E82" s="409" t="s">
        <v>372</v>
      </c>
      <c r="F82" s="519"/>
      <c r="G82" s="519"/>
      <c r="H82" s="519"/>
    </row>
    <row r="83" spans="2:8" ht="25.5">
      <c r="B83" s="520"/>
      <c r="C83" s="698"/>
      <c r="D83" s="408">
        <v>2</v>
      </c>
      <c r="E83" s="409" t="s">
        <v>373</v>
      </c>
      <c r="F83" s="519"/>
      <c r="G83" s="519"/>
      <c r="H83" s="519"/>
    </row>
    <row r="84" spans="2:8" ht="25.5">
      <c r="B84" s="520"/>
      <c r="C84" s="520"/>
      <c r="D84" s="408">
        <v>3</v>
      </c>
      <c r="E84" s="409" t="s">
        <v>374</v>
      </c>
      <c r="F84" s="519"/>
      <c r="G84" s="519"/>
      <c r="H84" s="519"/>
    </row>
    <row r="85" spans="2:8" ht="25.5">
      <c r="B85" s="520"/>
      <c r="C85" s="520"/>
      <c r="D85" s="408">
        <v>4</v>
      </c>
      <c r="E85" s="409" t="s">
        <v>478</v>
      </c>
      <c r="F85" s="522"/>
      <c r="G85" s="522"/>
      <c r="H85" s="522"/>
    </row>
    <row r="86" spans="2:8" ht="25.5">
      <c r="B86" s="520"/>
      <c r="C86" s="520"/>
      <c r="D86" s="408">
        <v>5</v>
      </c>
      <c r="E86" s="409" t="s">
        <v>376</v>
      </c>
      <c r="F86" s="519"/>
      <c r="G86" s="519"/>
      <c r="H86" s="519"/>
    </row>
    <row r="87" spans="2:8" ht="15.75">
      <c r="B87" s="520"/>
      <c r="C87" s="520"/>
      <c r="D87" s="408">
        <v>6</v>
      </c>
      <c r="E87" s="409" t="s">
        <v>377</v>
      </c>
      <c r="F87" s="519"/>
      <c r="G87" s="519"/>
      <c r="H87" s="519"/>
    </row>
    <row r="88" spans="2:8" ht="15.75">
      <c r="B88" s="520"/>
      <c r="C88" s="520"/>
      <c r="D88" s="408">
        <v>7</v>
      </c>
      <c r="E88" s="409" t="s">
        <v>378</v>
      </c>
      <c r="F88" s="519"/>
      <c r="G88" s="519"/>
      <c r="H88" s="519"/>
    </row>
    <row r="89" spans="2:8" ht="15.75">
      <c r="B89" s="520"/>
      <c r="C89" s="520"/>
      <c r="D89" s="408">
        <v>8</v>
      </c>
      <c r="E89" s="409" t="s">
        <v>379</v>
      </c>
      <c r="F89" s="519"/>
      <c r="G89" s="519"/>
      <c r="H89" s="519"/>
    </row>
    <row r="90" spans="2:8" ht="15.75">
      <c r="B90" s="520"/>
      <c r="C90" s="520"/>
      <c r="D90" s="408">
        <v>9</v>
      </c>
      <c r="E90" s="409" t="s">
        <v>380</v>
      </c>
      <c r="F90" s="519"/>
      <c r="G90" s="519"/>
      <c r="H90" s="519"/>
    </row>
    <row r="91" spans="2:8" ht="15.75">
      <c r="B91" s="520"/>
      <c r="C91" s="520"/>
      <c r="D91" s="408">
        <v>10</v>
      </c>
      <c r="E91" s="409" t="s">
        <v>346</v>
      </c>
      <c r="F91" s="519"/>
      <c r="G91" s="519"/>
      <c r="H91" s="519"/>
    </row>
    <row r="92" spans="2:8" ht="15.75">
      <c r="B92" s="520"/>
      <c r="C92" s="520"/>
      <c r="D92" s="408">
        <v>11</v>
      </c>
      <c r="E92" s="409" t="s">
        <v>381</v>
      </c>
      <c r="F92" s="523"/>
      <c r="G92" s="523"/>
      <c r="H92" s="523"/>
    </row>
    <row r="93" spans="2:8" ht="15.75">
      <c r="B93" s="520"/>
      <c r="C93" s="520"/>
      <c r="D93" s="408">
        <v>12</v>
      </c>
      <c r="E93" s="409" t="s">
        <v>382</v>
      </c>
      <c r="F93" s="523"/>
      <c r="G93" s="523"/>
      <c r="H93" s="523"/>
    </row>
    <row r="94" spans="2:8" ht="15.75">
      <c r="B94" s="520"/>
      <c r="C94" s="520"/>
      <c r="D94" s="408">
        <v>13</v>
      </c>
      <c r="E94" s="409" t="s">
        <v>383</v>
      </c>
      <c r="F94" s="523"/>
      <c r="G94" s="523"/>
      <c r="H94" s="523"/>
    </row>
    <row r="95" spans="2:8" ht="25.5">
      <c r="B95" s="520"/>
      <c r="C95" s="520"/>
      <c r="D95" s="560">
        <v>14</v>
      </c>
      <c r="E95" s="561" t="s">
        <v>384</v>
      </c>
      <c r="F95" s="523"/>
      <c r="G95" s="523"/>
      <c r="H95" s="523"/>
    </row>
    <row r="96" spans="2:8" ht="15.75">
      <c r="B96" s="562"/>
      <c r="C96" s="562"/>
      <c r="D96" s="563"/>
      <c r="E96" s="564"/>
      <c r="F96" s="565"/>
      <c r="G96" s="565"/>
      <c r="H96" s="565"/>
    </row>
    <row r="97" spans="2:8" ht="15.75">
      <c r="B97" s="566"/>
      <c r="C97" s="566"/>
      <c r="D97" s="567"/>
      <c r="E97" s="568"/>
      <c r="F97" s="569"/>
      <c r="G97" s="569"/>
      <c r="H97" s="569"/>
    </row>
    <row r="98" spans="2:8" ht="15.75">
      <c r="B98" s="566"/>
      <c r="C98" s="566"/>
      <c r="D98" s="567"/>
      <c r="E98" s="568"/>
      <c r="F98" s="569"/>
      <c r="G98" s="569"/>
      <c r="H98" s="569"/>
    </row>
    <row r="99" spans="2:8" ht="15.75">
      <c r="B99" s="566"/>
      <c r="C99" s="566"/>
      <c r="D99" s="567"/>
      <c r="E99" s="568"/>
      <c r="F99" s="569"/>
      <c r="G99" s="569"/>
      <c r="H99" s="569"/>
    </row>
    <row r="100" spans="2:8" ht="15" customHeight="1">
      <c r="B100" s="686" t="s">
        <v>0</v>
      </c>
      <c r="C100" s="550"/>
      <c r="D100" s="502"/>
      <c r="E100" s="689" t="s">
        <v>447</v>
      </c>
      <c r="F100" s="692" t="s">
        <v>1</v>
      </c>
      <c r="G100" s="692"/>
      <c r="H100" s="692"/>
    </row>
    <row r="101" spans="2:8" ht="51">
      <c r="B101" s="687"/>
      <c r="C101" s="551" t="s">
        <v>448</v>
      </c>
      <c r="D101" s="504"/>
      <c r="E101" s="690"/>
      <c r="F101" s="505" t="s">
        <v>449</v>
      </c>
      <c r="G101" s="505" t="s">
        <v>450</v>
      </c>
      <c r="H101" s="505" t="s">
        <v>451</v>
      </c>
    </row>
    <row r="102" spans="2:8">
      <c r="B102" s="688"/>
      <c r="C102" s="552"/>
      <c r="D102" s="507"/>
      <c r="E102" s="691"/>
      <c r="F102" s="508">
        <v>0</v>
      </c>
      <c r="G102" s="508">
        <v>1</v>
      </c>
      <c r="H102" s="508">
        <v>2</v>
      </c>
    </row>
    <row r="103" spans="2:8" ht="25.5">
      <c r="B103" s="518" t="s">
        <v>134</v>
      </c>
      <c r="C103" s="693" t="s">
        <v>204</v>
      </c>
      <c r="D103" s="408">
        <v>1</v>
      </c>
      <c r="E103" s="409" t="s">
        <v>385</v>
      </c>
      <c r="F103" s="523"/>
      <c r="G103" s="523"/>
      <c r="H103" s="523"/>
    </row>
    <row r="104" spans="2:8" ht="25.5">
      <c r="B104" s="520"/>
      <c r="C104" s="696"/>
      <c r="D104" s="408">
        <v>2</v>
      </c>
      <c r="E104" s="409" t="s">
        <v>386</v>
      </c>
      <c r="F104" s="523"/>
      <c r="G104" s="523"/>
      <c r="H104" s="523"/>
    </row>
    <row r="105" spans="2:8" ht="25.5">
      <c r="B105" s="520"/>
      <c r="C105" s="520"/>
      <c r="D105" s="408">
        <v>3</v>
      </c>
      <c r="E105" s="409" t="s">
        <v>387</v>
      </c>
      <c r="F105" s="519"/>
      <c r="G105" s="519"/>
      <c r="H105" s="519"/>
    </row>
    <row r="106" spans="2:8" ht="25.5">
      <c r="B106" s="520"/>
      <c r="C106" s="520"/>
      <c r="D106" s="408">
        <v>4</v>
      </c>
      <c r="E106" s="409" t="s">
        <v>388</v>
      </c>
      <c r="F106" s="523"/>
      <c r="G106" s="523"/>
      <c r="H106" s="523"/>
    </row>
    <row r="107" spans="2:8" ht="25.5">
      <c r="B107" s="520"/>
      <c r="C107" s="520"/>
      <c r="D107" s="408">
        <v>5</v>
      </c>
      <c r="E107" s="409" t="s">
        <v>389</v>
      </c>
      <c r="F107" s="523"/>
      <c r="G107" s="523"/>
      <c r="H107" s="523"/>
    </row>
    <row r="108" spans="2:8" ht="15.75">
      <c r="B108" s="520"/>
      <c r="C108" s="520"/>
      <c r="D108" s="408">
        <v>6</v>
      </c>
      <c r="E108" s="409" t="s">
        <v>390</v>
      </c>
      <c r="F108" s="523"/>
      <c r="G108" s="523"/>
      <c r="H108" s="523"/>
    </row>
    <row r="109" spans="2:8" ht="38.25">
      <c r="B109" s="520"/>
      <c r="C109" s="520"/>
      <c r="D109" s="408">
        <v>7</v>
      </c>
      <c r="E109" s="409" t="s">
        <v>391</v>
      </c>
      <c r="F109" s="523"/>
      <c r="G109" s="523"/>
      <c r="H109" s="523"/>
    </row>
    <row r="110" spans="2:8" ht="15.75">
      <c r="B110" s="524"/>
      <c r="C110" s="524"/>
      <c r="D110" s="408"/>
      <c r="E110" s="409"/>
      <c r="F110" s="523"/>
      <c r="G110" s="523"/>
      <c r="H110" s="523"/>
    </row>
    <row r="111" spans="2:8">
      <c r="B111" s="525"/>
      <c r="C111" s="526"/>
      <c r="D111" s="526"/>
      <c r="E111" s="527" t="s">
        <v>458</v>
      </c>
      <c r="F111" s="528"/>
      <c r="G111" s="528"/>
      <c r="H111" s="528"/>
    </row>
    <row r="112" spans="2:8">
      <c r="B112" s="525"/>
      <c r="C112" s="526"/>
      <c r="D112" s="526"/>
      <c r="E112" s="527" t="s">
        <v>459</v>
      </c>
      <c r="F112" s="528"/>
      <c r="G112" s="528"/>
      <c r="H112" s="528"/>
    </row>
    <row r="113" spans="2:8">
      <c r="B113" s="496"/>
      <c r="C113" s="496"/>
      <c r="D113" s="496"/>
      <c r="E113" s="496"/>
      <c r="F113" s="496"/>
      <c r="G113" s="496"/>
      <c r="H113" s="496"/>
    </row>
    <row r="114" spans="2:8">
      <c r="B114" s="496"/>
      <c r="C114" s="496"/>
      <c r="D114" s="496"/>
      <c r="E114" s="496"/>
      <c r="F114" s="496"/>
      <c r="G114" s="496"/>
      <c r="H114" s="496"/>
    </row>
    <row r="115" spans="2:8">
      <c r="B115" s="496"/>
      <c r="C115" s="496"/>
      <c r="D115" s="496"/>
      <c r="E115" s="496"/>
      <c r="F115" s="496"/>
      <c r="G115" s="496"/>
      <c r="H115" s="496"/>
    </row>
    <row r="116" spans="2:8">
      <c r="B116" s="496"/>
      <c r="C116" s="496"/>
      <c r="D116" s="496"/>
      <c r="E116" s="496"/>
      <c r="F116" s="496"/>
      <c r="G116" s="496"/>
      <c r="H116" s="496"/>
    </row>
    <row r="117" spans="2:8">
      <c r="B117" s="496"/>
      <c r="C117" s="496"/>
      <c r="D117" s="496"/>
      <c r="E117" s="496"/>
      <c r="F117" s="496" t="s">
        <v>464</v>
      </c>
      <c r="G117" s="496"/>
      <c r="H117" s="496"/>
    </row>
    <row r="118" spans="2:8">
      <c r="B118" s="496"/>
      <c r="C118" s="496"/>
      <c r="D118" s="496"/>
      <c r="E118" s="496"/>
      <c r="F118" s="496" t="s">
        <v>460</v>
      </c>
      <c r="G118" s="496"/>
      <c r="H118" s="496"/>
    </row>
    <row r="119" spans="2:8">
      <c r="B119" s="496"/>
      <c r="C119" s="496"/>
      <c r="D119" s="496"/>
      <c r="E119" s="496"/>
      <c r="F119" s="496"/>
      <c r="G119" s="496"/>
      <c r="H119" s="496"/>
    </row>
    <row r="120" spans="2:8">
      <c r="B120" s="496"/>
      <c r="C120" s="496"/>
      <c r="D120" s="496"/>
      <c r="E120" s="496"/>
      <c r="F120" s="496"/>
      <c r="G120" s="496"/>
      <c r="H120" s="496"/>
    </row>
    <row r="121" spans="2:8">
      <c r="B121" s="496"/>
      <c r="C121" s="496"/>
      <c r="D121" s="496"/>
      <c r="E121" s="496"/>
      <c r="F121" s="496"/>
      <c r="G121" s="496"/>
      <c r="H121" s="496"/>
    </row>
    <row r="122" spans="2:8">
      <c r="B122" s="496"/>
      <c r="C122" s="496"/>
      <c r="D122" s="496"/>
      <c r="E122" s="496"/>
      <c r="F122" s="517" t="s">
        <v>465</v>
      </c>
      <c r="G122" s="496"/>
      <c r="H122" s="496"/>
    </row>
    <row r="123" spans="2:8">
      <c r="B123" s="496"/>
      <c r="C123" s="496"/>
      <c r="D123" s="496"/>
      <c r="E123" s="496"/>
      <c r="F123" s="496"/>
      <c r="G123" s="496"/>
      <c r="H123" s="496"/>
    </row>
    <row r="124" spans="2:8">
      <c r="B124" s="496"/>
      <c r="C124" s="496"/>
      <c r="D124" s="496"/>
      <c r="E124" s="496"/>
      <c r="F124" s="496"/>
      <c r="G124" s="496"/>
      <c r="H124" s="496"/>
    </row>
    <row r="125" spans="2:8">
      <c r="B125" s="496"/>
      <c r="C125" s="496"/>
      <c r="D125" s="496"/>
      <c r="E125" s="496"/>
      <c r="F125" s="496"/>
      <c r="G125" s="496"/>
      <c r="H125" s="496"/>
    </row>
    <row r="126" spans="2:8">
      <c r="B126" s="496"/>
      <c r="C126" s="496"/>
      <c r="D126" s="496"/>
      <c r="E126" s="496"/>
      <c r="F126" s="496"/>
      <c r="G126" s="496"/>
      <c r="H126" s="496"/>
    </row>
    <row r="127" spans="2:8">
      <c r="B127" s="496"/>
      <c r="C127" s="496"/>
      <c r="D127" s="496"/>
      <c r="E127" s="496"/>
      <c r="F127" s="496"/>
      <c r="G127" s="496"/>
      <c r="H127" s="496"/>
    </row>
    <row r="128" spans="2:8">
      <c r="B128" s="496"/>
      <c r="C128" s="496"/>
      <c r="D128" s="496"/>
      <c r="E128" s="496"/>
      <c r="F128" s="496"/>
      <c r="G128" s="496"/>
      <c r="H128" s="496"/>
    </row>
    <row r="129" spans="2:8">
      <c r="B129" s="496"/>
      <c r="C129" s="496"/>
      <c r="D129" s="496"/>
      <c r="E129" s="496"/>
      <c r="F129" s="496"/>
      <c r="G129" s="496"/>
      <c r="H129" s="496"/>
    </row>
    <row r="130" spans="2:8">
      <c r="B130" s="496"/>
      <c r="C130" s="496"/>
      <c r="D130" s="496"/>
      <c r="E130" s="496"/>
      <c r="F130" s="496"/>
      <c r="G130" s="496"/>
      <c r="H130" s="496"/>
    </row>
    <row r="131" spans="2:8">
      <c r="B131" s="496"/>
      <c r="C131" s="496"/>
      <c r="D131" s="496"/>
      <c r="E131" s="496"/>
      <c r="F131" s="496"/>
      <c r="G131" s="496"/>
      <c r="H131" s="496"/>
    </row>
    <row r="132" spans="2:8">
      <c r="B132" s="496"/>
      <c r="C132" s="496"/>
      <c r="D132" s="496"/>
      <c r="E132" s="496"/>
      <c r="F132" s="496"/>
      <c r="G132" s="496"/>
      <c r="H132" s="496"/>
    </row>
    <row r="133" spans="2:8">
      <c r="B133" s="496"/>
      <c r="C133" s="496"/>
      <c r="D133" s="496"/>
      <c r="E133" s="496"/>
      <c r="F133" s="496"/>
      <c r="G133" s="496"/>
      <c r="H133" s="496"/>
    </row>
    <row r="134" spans="2:8">
      <c r="B134" s="496"/>
      <c r="C134" s="496"/>
      <c r="D134" s="496"/>
      <c r="E134" s="496"/>
      <c r="F134" s="496"/>
      <c r="G134" s="496"/>
      <c r="H134" s="496"/>
    </row>
    <row r="135" spans="2:8">
      <c r="B135" s="496"/>
      <c r="C135" s="496"/>
      <c r="D135" s="496"/>
      <c r="E135" s="496"/>
      <c r="F135" s="496"/>
      <c r="G135" s="496"/>
      <c r="H135" s="496"/>
    </row>
    <row r="136" spans="2:8">
      <c r="B136" s="496"/>
      <c r="C136" s="496"/>
      <c r="D136" s="496"/>
      <c r="E136" s="496"/>
      <c r="F136" s="496"/>
      <c r="G136" s="496"/>
      <c r="H136" s="496"/>
    </row>
    <row r="137" spans="2:8">
      <c r="B137" s="496"/>
      <c r="C137" s="496"/>
      <c r="D137" s="496"/>
      <c r="E137" s="496"/>
      <c r="F137" s="496"/>
      <c r="G137" s="496"/>
      <c r="H137" s="496"/>
    </row>
    <row r="138" spans="2:8">
      <c r="B138" s="496"/>
      <c r="C138" s="496"/>
      <c r="D138" s="496"/>
      <c r="E138" s="496"/>
      <c r="F138" s="496"/>
      <c r="G138" s="496"/>
      <c r="H138" s="496"/>
    </row>
    <row r="139" spans="2:8">
      <c r="B139" s="496"/>
      <c r="C139" s="496"/>
      <c r="D139" s="496"/>
      <c r="E139" s="496"/>
      <c r="F139" s="496"/>
      <c r="G139" s="496"/>
      <c r="H139" s="496"/>
    </row>
    <row r="140" spans="2:8">
      <c r="B140" s="496"/>
      <c r="C140" s="496"/>
      <c r="D140" s="496"/>
      <c r="E140" s="496"/>
      <c r="F140" s="496"/>
      <c r="G140" s="496"/>
      <c r="H140" s="496"/>
    </row>
    <row r="141" spans="2:8">
      <c r="B141" s="496"/>
      <c r="C141" s="496"/>
      <c r="D141" s="496"/>
      <c r="E141" s="496"/>
      <c r="F141" s="496"/>
      <c r="G141" s="496"/>
      <c r="H141" s="496"/>
    </row>
    <row r="142" spans="2:8">
      <c r="B142" s="496"/>
      <c r="C142" s="496"/>
      <c r="D142" s="496"/>
      <c r="E142" s="496"/>
      <c r="F142" s="496"/>
      <c r="G142" s="496"/>
      <c r="H142" s="496"/>
    </row>
    <row r="143" spans="2:8">
      <c r="B143" s="496"/>
      <c r="C143" s="496"/>
      <c r="D143" s="496"/>
      <c r="E143" s="496"/>
      <c r="F143" s="496"/>
      <c r="G143" s="496"/>
      <c r="H143" s="496"/>
    </row>
    <row r="144" spans="2:8">
      <c r="B144" s="496"/>
      <c r="C144" s="496"/>
      <c r="D144" s="496"/>
      <c r="E144" s="496"/>
      <c r="F144" s="496"/>
      <c r="G144" s="496"/>
      <c r="H144" s="496"/>
    </row>
    <row r="145" spans="2:8">
      <c r="B145" s="496"/>
      <c r="C145" s="496"/>
      <c r="D145" s="496"/>
      <c r="E145" s="496"/>
      <c r="F145" s="496"/>
      <c r="G145" s="496"/>
      <c r="H145" s="496"/>
    </row>
    <row r="146" spans="2:8">
      <c r="B146" s="496"/>
      <c r="C146" s="496"/>
      <c r="D146" s="496"/>
      <c r="E146" s="496"/>
      <c r="F146" s="496"/>
      <c r="G146" s="496"/>
      <c r="H146" s="496"/>
    </row>
    <row r="147" spans="2:8">
      <c r="B147" s="496"/>
      <c r="C147" s="496"/>
      <c r="D147" s="496"/>
      <c r="E147" s="496"/>
      <c r="F147" s="496"/>
      <c r="G147" s="496"/>
      <c r="H147" s="496"/>
    </row>
    <row r="148" spans="2:8">
      <c r="B148" s="496"/>
      <c r="C148" s="496"/>
      <c r="D148" s="496"/>
      <c r="E148" s="496"/>
      <c r="F148" s="496"/>
      <c r="G148" s="496"/>
      <c r="H148" s="496"/>
    </row>
    <row r="149" spans="2:8">
      <c r="B149" s="496"/>
      <c r="C149" s="496"/>
      <c r="D149" s="496"/>
      <c r="E149" s="496"/>
      <c r="F149" s="496"/>
      <c r="G149" s="496"/>
      <c r="H149" s="496"/>
    </row>
    <row r="150" spans="2:8">
      <c r="B150" s="496"/>
      <c r="C150" s="496"/>
      <c r="D150" s="496"/>
      <c r="E150" s="496"/>
      <c r="F150" s="496"/>
      <c r="G150" s="496"/>
      <c r="H150" s="496"/>
    </row>
    <row r="151" spans="2:8">
      <c r="B151" s="496"/>
      <c r="C151" s="496"/>
      <c r="D151" s="496"/>
      <c r="E151" s="496"/>
      <c r="F151" s="496"/>
      <c r="G151" s="496"/>
      <c r="H151" s="496"/>
    </row>
    <row r="152" spans="2:8">
      <c r="B152" s="496"/>
      <c r="C152" s="496"/>
      <c r="D152" s="496"/>
      <c r="E152" s="496"/>
      <c r="F152" s="496"/>
      <c r="G152" s="496"/>
      <c r="H152" s="496"/>
    </row>
    <row r="153" spans="2:8">
      <c r="B153" s="496"/>
      <c r="C153" s="496"/>
      <c r="D153" s="496"/>
      <c r="E153" s="496"/>
      <c r="F153" s="496"/>
      <c r="G153" s="496"/>
      <c r="H153" s="496"/>
    </row>
    <row r="154" spans="2:8">
      <c r="B154" s="496"/>
      <c r="C154" s="496"/>
      <c r="D154" s="496"/>
      <c r="E154" s="496"/>
      <c r="F154" s="496"/>
      <c r="G154" s="496"/>
      <c r="H154" s="496"/>
    </row>
    <row r="155" spans="2:8">
      <c r="B155" s="496"/>
      <c r="C155" s="496"/>
      <c r="D155" s="496"/>
      <c r="E155" s="496"/>
      <c r="F155" s="496"/>
      <c r="G155" s="496"/>
      <c r="H155" s="496"/>
    </row>
    <row r="156" spans="2:8" ht="15.75">
      <c r="B156" s="695" t="s">
        <v>442</v>
      </c>
      <c r="C156" s="695"/>
      <c r="D156" s="695"/>
      <c r="E156" s="695"/>
      <c r="F156" s="695"/>
      <c r="G156" s="695"/>
      <c r="H156" s="695"/>
    </row>
    <row r="157" spans="2:8" ht="15.75">
      <c r="B157" s="695" t="s">
        <v>462</v>
      </c>
      <c r="C157" s="695"/>
      <c r="D157" s="695"/>
      <c r="E157" s="695"/>
      <c r="F157" s="695"/>
      <c r="G157" s="695"/>
      <c r="H157" s="695"/>
    </row>
    <row r="158" spans="2:8">
      <c r="B158" s="496"/>
      <c r="C158" s="496"/>
      <c r="D158" s="496"/>
      <c r="E158" s="496"/>
      <c r="F158" s="496"/>
      <c r="G158" s="496"/>
      <c r="H158" s="496"/>
    </row>
    <row r="159" spans="2:8">
      <c r="B159" s="498" t="s">
        <v>444</v>
      </c>
      <c r="C159" s="496"/>
      <c r="D159" s="496"/>
      <c r="E159" s="496" t="s">
        <v>466</v>
      </c>
      <c r="F159" s="496"/>
      <c r="G159" s="496"/>
      <c r="H159" s="496"/>
    </row>
    <row r="160" spans="2:8">
      <c r="B160" s="498" t="s">
        <v>445</v>
      </c>
      <c r="C160" s="496"/>
      <c r="D160" s="496"/>
      <c r="E160" s="496" t="s">
        <v>466</v>
      </c>
      <c r="F160" s="496"/>
      <c r="G160" s="496"/>
      <c r="H160" s="496"/>
    </row>
    <row r="161" spans="2:8">
      <c r="B161" s="498" t="s">
        <v>446</v>
      </c>
      <c r="C161" s="496"/>
      <c r="D161" s="496"/>
      <c r="E161" s="496" t="s">
        <v>466</v>
      </c>
      <c r="F161" s="496"/>
      <c r="G161" s="496"/>
      <c r="H161" s="496"/>
    </row>
    <row r="162" spans="2:8">
      <c r="B162" s="499"/>
      <c r="C162" s="499"/>
      <c r="D162" s="499"/>
      <c r="E162" s="500"/>
      <c r="F162" s="500"/>
      <c r="G162" s="500"/>
      <c r="H162" s="500"/>
    </row>
    <row r="163" spans="2:8" ht="15" customHeight="1">
      <c r="B163" s="686" t="s">
        <v>0</v>
      </c>
      <c r="C163" s="550"/>
      <c r="D163" s="502"/>
      <c r="E163" s="689" t="s">
        <v>447</v>
      </c>
      <c r="F163" s="692" t="s">
        <v>1</v>
      </c>
      <c r="G163" s="692"/>
      <c r="H163" s="692"/>
    </row>
    <row r="164" spans="2:8" ht="51">
      <c r="B164" s="687"/>
      <c r="C164" s="551" t="s">
        <v>448</v>
      </c>
      <c r="D164" s="504"/>
      <c r="E164" s="690"/>
      <c r="F164" s="505" t="s">
        <v>449</v>
      </c>
      <c r="G164" s="505" t="s">
        <v>450</v>
      </c>
      <c r="H164" s="505" t="s">
        <v>451</v>
      </c>
    </row>
    <row r="165" spans="2:8">
      <c r="B165" s="688"/>
      <c r="C165" s="552"/>
      <c r="D165" s="507"/>
      <c r="E165" s="691"/>
      <c r="F165" s="508">
        <v>0</v>
      </c>
      <c r="G165" s="508">
        <v>1</v>
      </c>
      <c r="H165" s="508">
        <v>2</v>
      </c>
    </row>
    <row r="166" spans="2:8" ht="32.25" customHeight="1">
      <c r="B166" s="518" t="s">
        <v>452</v>
      </c>
      <c r="C166" s="693" t="s">
        <v>205</v>
      </c>
      <c r="D166" s="408">
        <v>1</v>
      </c>
      <c r="E166" s="409" t="s">
        <v>393</v>
      </c>
      <c r="F166" s="519"/>
      <c r="G166" s="519"/>
      <c r="H166" s="519"/>
    </row>
    <row r="167" spans="2:8" ht="54" customHeight="1">
      <c r="B167" s="520"/>
      <c r="C167" s="694"/>
      <c r="D167" s="408">
        <v>2</v>
      </c>
      <c r="E167" s="409" t="s">
        <v>394</v>
      </c>
      <c r="F167" s="519"/>
      <c r="G167" s="519"/>
      <c r="H167" s="519"/>
    </row>
    <row r="168" spans="2:8" ht="41.25" customHeight="1">
      <c r="B168" s="520"/>
      <c r="C168" s="520"/>
      <c r="D168" s="408">
        <v>3</v>
      </c>
      <c r="E168" s="409" t="s">
        <v>395</v>
      </c>
      <c r="F168" s="519"/>
      <c r="G168" s="519"/>
      <c r="H168" s="519"/>
    </row>
    <row r="169" spans="2:8" ht="35.25" customHeight="1">
      <c r="B169" s="518" t="s">
        <v>454</v>
      </c>
      <c r="C169" s="693" t="s">
        <v>206</v>
      </c>
      <c r="D169" s="408">
        <v>1</v>
      </c>
      <c r="E169" s="409" t="s">
        <v>396</v>
      </c>
      <c r="F169" s="519"/>
      <c r="G169" s="519"/>
      <c r="H169" s="519"/>
    </row>
    <row r="170" spans="2:8" ht="29.25" customHeight="1">
      <c r="B170" s="520"/>
      <c r="C170" s="694"/>
      <c r="D170" s="408">
        <v>2</v>
      </c>
      <c r="E170" s="409" t="s">
        <v>397</v>
      </c>
      <c r="F170" s="519"/>
      <c r="G170" s="519"/>
      <c r="H170" s="519"/>
    </row>
    <row r="171" spans="2:8" ht="54" customHeight="1">
      <c r="B171" s="520"/>
      <c r="C171" s="520"/>
      <c r="D171" s="408">
        <v>3</v>
      </c>
      <c r="E171" s="409" t="s">
        <v>398</v>
      </c>
      <c r="F171" s="519"/>
      <c r="G171" s="519"/>
      <c r="H171" s="519"/>
    </row>
    <row r="172" spans="2:8" ht="32.25" customHeight="1">
      <c r="B172" s="520"/>
      <c r="C172" s="520"/>
      <c r="D172" s="408">
        <v>4</v>
      </c>
      <c r="E172" s="409" t="s">
        <v>399</v>
      </c>
      <c r="F172" s="519"/>
      <c r="G172" s="519"/>
      <c r="H172" s="519"/>
    </row>
    <row r="173" spans="2:8" ht="48" customHeight="1">
      <c r="B173" s="520"/>
      <c r="C173" s="520"/>
      <c r="D173" s="408">
        <v>5</v>
      </c>
      <c r="E173" s="409" t="s">
        <v>400</v>
      </c>
      <c r="F173" s="519"/>
      <c r="G173" s="519"/>
      <c r="H173" s="519"/>
    </row>
    <row r="174" spans="2:8" ht="30" customHeight="1">
      <c r="B174" s="525"/>
      <c r="C174" s="526"/>
      <c r="D174" s="526"/>
      <c r="E174" s="527" t="s">
        <v>458</v>
      </c>
      <c r="F174" s="528"/>
      <c r="G174" s="528"/>
      <c r="H174" s="528"/>
    </row>
    <row r="175" spans="2:8" ht="30" customHeight="1">
      <c r="B175" s="525"/>
      <c r="C175" s="526"/>
      <c r="D175" s="526"/>
      <c r="E175" s="527" t="s">
        <v>459</v>
      </c>
      <c r="F175" s="528"/>
      <c r="G175" s="528"/>
      <c r="H175" s="528"/>
    </row>
    <row r="176" spans="2:8">
      <c r="B176" s="496"/>
      <c r="C176" s="496"/>
      <c r="D176" s="496"/>
      <c r="E176" s="496"/>
      <c r="F176" s="496"/>
      <c r="G176" s="496"/>
      <c r="H176" s="496"/>
    </row>
    <row r="177" spans="2:8">
      <c r="B177" s="496"/>
      <c r="C177" s="496"/>
      <c r="D177" s="496"/>
      <c r="E177" s="496"/>
      <c r="F177" s="496"/>
      <c r="G177" s="496"/>
      <c r="H177" s="496"/>
    </row>
    <row r="178" spans="2:8">
      <c r="B178" s="496"/>
      <c r="C178" s="496"/>
      <c r="D178" s="496"/>
      <c r="E178" s="496"/>
      <c r="F178" s="496"/>
      <c r="G178" s="496"/>
      <c r="H178" s="496"/>
    </row>
    <row r="179" spans="2:8">
      <c r="B179" s="496"/>
      <c r="C179" s="496"/>
      <c r="D179" s="496"/>
      <c r="E179" s="496"/>
      <c r="F179" s="496"/>
      <c r="G179" s="496"/>
      <c r="H179" s="496"/>
    </row>
    <row r="180" spans="2:8">
      <c r="B180" s="496"/>
      <c r="C180" s="496"/>
      <c r="D180" s="496"/>
      <c r="E180" s="496"/>
      <c r="F180" s="496"/>
      <c r="G180" s="496"/>
      <c r="H180" s="496"/>
    </row>
    <row r="181" spans="2:8">
      <c r="B181" s="496"/>
      <c r="C181" s="496"/>
      <c r="D181" s="496"/>
      <c r="E181" s="496"/>
      <c r="F181" s="496" t="s">
        <v>464</v>
      </c>
      <c r="G181" s="496"/>
      <c r="H181" s="496"/>
    </row>
    <row r="182" spans="2:8">
      <c r="B182" s="496"/>
      <c r="C182" s="496"/>
      <c r="D182" s="496"/>
      <c r="E182" s="496"/>
      <c r="F182" s="496" t="s">
        <v>460</v>
      </c>
      <c r="G182" s="496"/>
      <c r="H182" s="496"/>
    </row>
    <row r="183" spans="2:8">
      <c r="B183" s="496"/>
      <c r="C183" s="496"/>
      <c r="D183" s="496"/>
      <c r="E183" s="496"/>
      <c r="F183" s="496"/>
      <c r="G183" s="496"/>
      <c r="H183" s="496"/>
    </row>
    <row r="184" spans="2:8">
      <c r="B184" s="496"/>
      <c r="C184" s="496"/>
      <c r="D184" s="496"/>
      <c r="E184" s="496"/>
      <c r="F184" s="496"/>
      <c r="G184" s="496"/>
      <c r="H184" s="496"/>
    </row>
    <row r="185" spans="2:8">
      <c r="B185" s="496"/>
      <c r="C185" s="496"/>
      <c r="D185" s="496"/>
      <c r="E185" s="496"/>
      <c r="F185" s="496"/>
      <c r="G185" s="496"/>
      <c r="H185" s="496"/>
    </row>
    <row r="186" spans="2:8">
      <c r="B186" s="496"/>
      <c r="C186" s="496"/>
      <c r="D186" s="496"/>
      <c r="E186" s="496"/>
      <c r="F186" s="517" t="s">
        <v>465</v>
      </c>
      <c r="G186" s="496"/>
      <c r="H186" s="496"/>
    </row>
    <row r="187" spans="2:8">
      <c r="B187" s="496"/>
      <c r="C187" s="496"/>
      <c r="D187" s="496"/>
      <c r="E187" s="496"/>
      <c r="F187" s="496"/>
      <c r="G187" s="496"/>
      <c r="H187" s="496"/>
    </row>
    <row r="188" spans="2:8">
      <c r="B188" s="496"/>
      <c r="C188" s="496"/>
      <c r="D188" s="496"/>
      <c r="E188" s="496"/>
      <c r="F188" s="496"/>
      <c r="G188" s="496"/>
      <c r="H188" s="496"/>
    </row>
    <row r="189" spans="2:8">
      <c r="B189" s="496"/>
      <c r="C189" s="496"/>
      <c r="D189" s="496"/>
      <c r="E189" s="496"/>
      <c r="F189" s="496"/>
      <c r="G189" s="496"/>
      <c r="H189" s="496"/>
    </row>
    <row r="190" spans="2:8">
      <c r="B190" s="496"/>
      <c r="C190" s="496"/>
      <c r="D190" s="496"/>
      <c r="E190" s="496"/>
      <c r="F190" s="496"/>
      <c r="G190" s="496"/>
      <c r="H190" s="496"/>
    </row>
    <row r="191" spans="2:8">
      <c r="B191" s="496"/>
      <c r="C191" s="496"/>
      <c r="D191" s="496"/>
      <c r="E191" s="496"/>
      <c r="F191" s="496"/>
      <c r="G191" s="496"/>
      <c r="H191" s="496"/>
    </row>
    <row r="192" spans="2:8">
      <c r="B192" s="496"/>
      <c r="C192" s="496"/>
      <c r="D192" s="496"/>
      <c r="E192" s="496"/>
      <c r="F192" s="496"/>
      <c r="G192" s="496"/>
      <c r="H192" s="496"/>
    </row>
    <row r="193" spans="2:8">
      <c r="B193" s="496"/>
      <c r="C193" s="496"/>
      <c r="D193" s="496"/>
      <c r="E193" s="496"/>
      <c r="F193" s="496"/>
      <c r="G193" s="496"/>
      <c r="H193" s="496"/>
    </row>
    <row r="194" spans="2:8">
      <c r="B194" s="496"/>
      <c r="C194" s="496"/>
      <c r="D194" s="496"/>
      <c r="E194" s="496"/>
      <c r="F194" s="496"/>
      <c r="G194" s="496"/>
      <c r="H194" s="496"/>
    </row>
    <row r="195" spans="2:8">
      <c r="B195" s="496"/>
      <c r="C195" s="496"/>
      <c r="D195" s="496"/>
      <c r="E195" s="496"/>
      <c r="F195" s="496"/>
      <c r="G195" s="496"/>
      <c r="H195" s="496"/>
    </row>
    <row r="196" spans="2:8">
      <c r="B196" s="496"/>
      <c r="C196" s="496"/>
      <c r="D196" s="496"/>
      <c r="E196" s="496"/>
      <c r="F196" s="496"/>
      <c r="G196" s="496"/>
      <c r="H196" s="496"/>
    </row>
    <row r="197" spans="2:8">
      <c r="B197" s="496"/>
      <c r="C197" s="496"/>
      <c r="D197" s="496"/>
      <c r="E197" s="496"/>
      <c r="F197" s="496"/>
      <c r="G197" s="496"/>
      <c r="H197" s="496"/>
    </row>
    <row r="198" spans="2:8">
      <c r="B198" s="496"/>
      <c r="C198" s="496"/>
      <c r="D198" s="496"/>
      <c r="E198" s="496"/>
      <c r="F198" s="496"/>
      <c r="G198" s="496"/>
      <c r="H198" s="496"/>
    </row>
    <row r="199" spans="2:8">
      <c r="B199" s="496"/>
      <c r="C199" s="496"/>
      <c r="D199" s="496"/>
      <c r="E199" s="496"/>
      <c r="F199" s="496"/>
      <c r="G199" s="496"/>
      <c r="H199" s="496"/>
    </row>
    <row r="200" spans="2:8">
      <c r="B200" s="496"/>
      <c r="C200" s="496"/>
      <c r="D200" s="496"/>
      <c r="E200" s="496"/>
      <c r="F200" s="496"/>
      <c r="G200" s="496"/>
      <c r="H200" s="496"/>
    </row>
    <row r="201" spans="2:8" ht="15.75">
      <c r="B201" s="695" t="s">
        <v>442</v>
      </c>
      <c r="C201" s="695"/>
      <c r="D201" s="695"/>
      <c r="E201" s="695"/>
      <c r="F201" s="695"/>
      <c r="G201" s="695"/>
      <c r="H201" s="695"/>
    </row>
    <row r="202" spans="2:8" ht="15.75">
      <c r="B202" s="695" t="s">
        <v>463</v>
      </c>
      <c r="C202" s="695"/>
      <c r="D202" s="695"/>
      <c r="E202" s="695"/>
      <c r="F202" s="695"/>
      <c r="G202" s="695"/>
      <c r="H202" s="695"/>
    </row>
    <row r="203" spans="2:8">
      <c r="B203" s="496"/>
      <c r="C203" s="496"/>
      <c r="D203" s="496"/>
      <c r="E203" s="496"/>
      <c r="F203" s="496"/>
      <c r="G203" s="496"/>
      <c r="H203" s="496"/>
    </row>
    <row r="204" spans="2:8">
      <c r="B204" s="498" t="s">
        <v>444</v>
      </c>
      <c r="C204" s="496"/>
      <c r="D204" s="496"/>
      <c r="E204" s="496" t="s">
        <v>466</v>
      </c>
      <c r="F204" s="496"/>
      <c r="G204" s="496"/>
      <c r="H204" s="496"/>
    </row>
    <row r="205" spans="2:8">
      <c r="B205" s="498" t="s">
        <v>445</v>
      </c>
      <c r="C205" s="496"/>
      <c r="D205" s="496"/>
      <c r="E205" s="496" t="s">
        <v>466</v>
      </c>
      <c r="F205" s="496"/>
      <c r="G205" s="496"/>
      <c r="H205" s="496"/>
    </row>
    <row r="206" spans="2:8">
      <c r="B206" s="498" t="s">
        <v>446</v>
      </c>
      <c r="C206" s="496"/>
      <c r="D206" s="496"/>
      <c r="E206" s="496" t="s">
        <v>466</v>
      </c>
      <c r="F206" s="496"/>
      <c r="G206" s="496"/>
      <c r="H206" s="496"/>
    </row>
    <row r="207" spans="2:8">
      <c r="B207" s="499"/>
      <c r="C207" s="499"/>
      <c r="D207" s="499"/>
      <c r="E207" s="500"/>
      <c r="F207" s="500"/>
      <c r="G207" s="500"/>
      <c r="H207" s="500"/>
    </row>
    <row r="208" spans="2:8" ht="15" customHeight="1">
      <c r="B208" s="686" t="s">
        <v>0</v>
      </c>
      <c r="C208" s="550"/>
      <c r="D208" s="502"/>
      <c r="E208" s="689" t="s">
        <v>447</v>
      </c>
      <c r="F208" s="692" t="s">
        <v>1</v>
      </c>
      <c r="G208" s="692"/>
      <c r="H208" s="692"/>
    </row>
    <row r="209" spans="2:8" ht="51">
      <c r="B209" s="687"/>
      <c r="C209" s="551" t="s">
        <v>448</v>
      </c>
      <c r="D209" s="504"/>
      <c r="E209" s="690"/>
      <c r="F209" s="505" t="s">
        <v>449</v>
      </c>
      <c r="G209" s="505" t="s">
        <v>450</v>
      </c>
      <c r="H209" s="505" t="s">
        <v>451</v>
      </c>
    </row>
    <row r="210" spans="2:8">
      <c r="B210" s="688"/>
      <c r="C210" s="552"/>
      <c r="D210" s="507"/>
      <c r="E210" s="691"/>
      <c r="F210" s="508">
        <v>0</v>
      </c>
      <c r="G210" s="508">
        <v>1</v>
      </c>
      <c r="H210" s="508">
        <v>2</v>
      </c>
    </row>
    <row r="211" spans="2:8" ht="35.25" customHeight="1">
      <c r="B211" s="518" t="s">
        <v>452</v>
      </c>
      <c r="C211" s="547" t="s">
        <v>213</v>
      </c>
      <c r="D211" s="408">
        <v>1</v>
      </c>
      <c r="E211" s="409" t="s">
        <v>481</v>
      </c>
      <c r="F211" s="519"/>
      <c r="G211" s="519"/>
      <c r="H211" s="519"/>
    </row>
    <row r="212" spans="2:8" ht="19.5" customHeight="1">
      <c r="B212" s="520"/>
      <c r="C212" s="434"/>
      <c r="D212" s="408">
        <v>2</v>
      </c>
      <c r="E212" s="409" t="s">
        <v>480</v>
      </c>
      <c r="F212" s="519"/>
      <c r="G212" s="519"/>
      <c r="H212" s="519"/>
    </row>
    <row r="213" spans="2:8" ht="35.25" customHeight="1">
      <c r="B213" s="520"/>
      <c r="C213" s="434"/>
      <c r="D213" s="408">
        <v>3</v>
      </c>
      <c r="E213" s="409" t="s">
        <v>402</v>
      </c>
      <c r="F213" s="519"/>
      <c r="G213" s="519"/>
      <c r="H213" s="519"/>
    </row>
    <row r="214" spans="2:8" ht="19.5" customHeight="1">
      <c r="B214" s="520"/>
      <c r="C214" s="412"/>
      <c r="D214" s="408">
        <v>4</v>
      </c>
      <c r="E214" s="409" t="s">
        <v>403</v>
      </c>
      <c r="F214" s="519"/>
      <c r="G214" s="519"/>
      <c r="H214" s="519"/>
    </row>
    <row r="215" spans="2:8" ht="32.25" customHeight="1">
      <c r="B215" s="520"/>
      <c r="C215" s="414"/>
      <c r="D215" s="408">
        <v>5</v>
      </c>
      <c r="E215" s="409" t="s">
        <v>404</v>
      </c>
      <c r="F215" s="519"/>
      <c r="G215" s="519"/>
      <c r="H215" s="519"/>
    </row>
    <row r="216" spans="2:8" ht="33.75" customHeight="1">
      <c r="B216" s="518" t="s">
        <v>454</v>
      </c>
      <c r="C216" s="685" t="s">
        <v>205</v>
      </c>
      <c r="D216" s="408">
        <v>1</v>
      </c>
      <c r="E216" s="409" t="s">
        <v>405</v>
      </c>
      <c r="F216" s="519"/>
      <c r="G216" s="519"/>
      <c r="H216" s="519"/>
    </row>
    <row r="217" spans="2:8" ht="44.25" customHeight="1">
      <c r="B217" s="520"/>
      <c r="C217" s="676"/>
      <c r="D217" s="408">
        <v>2</v>
      </c>
      <c r="E217" s="409" t="s">
        <v>406</v>
      </c>
      <c r="F217" s="519"/>
      <c r="G217" s="519"/>
      <c r="H217" s="519"/>
    </row>
    <row r="218" spans="2:8" ht="44.25" customHeight="1">
      <c r="B218" s="520"/>
      <c r="C218" s="412"/>
      <c r="D218" s="408">
        <v>3</v>
      </c>
      <c r="E218" s="409" t="s">
        <v>407</v>
      </c>
      <c r="F218" s="519"/>
      <c r="G218" s="519"/>
      <c r="H218" s="519"/>
    </row>
    <row r="219" spans="2:8" ht="36" customHeight="1">
      <c r="B219" s="520"/>
      <c r="C219" s="412"/>
      <c r="D219" s="408">
        <v>4</v>
      </c>
      <c r="E219" s="409" t="s">
        <v>408</v>
      </c>
      <c r="F219" s="519"/>
      <c r="G219" s="519"/>
      <c r="H219" s="519"/>
    </row>
    <row r="220" spans="2:8" ht="44.25" customHeight="1">
      <c r="B220" s="520"/>
      <c r="C220" s="412"/>
      <c r="D220" s="408">
        <v>5</v>
      </c>
      <c r="E220" s="409" t="s">
        <v>409</v>
      </c>
      <c r="F220" s="519"/>
      <c r="G220" s="519"/>
      <c r="H220" s="519"/>
    </row>
    <row r="221" spans="2:8" ht="30" customHeight="1">
      <c r="B221" s="525"/>
      <c r="C221" s="526"/>
      <c r="D221" s="526"/>
      <c r="E221" s="527" t="s">
        <v>458</v>
      </c>
      <c r="F221" s="528"/>
      <c r="G221" s="528"/>
      <c r="H221" s="528"/>
    </row>
    <row r="222" spans="2:8" ht="30" customHeight="1">
      <c r="B222" s="525"/>
      <c r="C222" s="526"/>
      <c r="D222" s="526"/>
      <c r="E222" s="527" t="s">
        <v>459</v>
      </c>
      <c r="F222" s="525"/>
      <c r="G222" s="526"/>
      <c r="H222" s="529"/>
    </row>
    <row r="223" spans="2:8">
      <c r="B223" s="496"/>
      <c r="C223" s="496"/>
      <c r="D223" s="496"/>
      <c r="E223" s="496"/>
      <c r="F223" s="496"/>
      <c r="G223" s="496"/>
      <c r="H223" s="496"/>
    </row>
    <row r="224" spans="2:8">
      <c r="B224" s="496"/>
      <c r="C224" s="496"/>
      <c r="D224" s="496"/>
      <c r="E224" s="496"/>
      <c r="F224" s="496"/>
      <c r="G224" s="496"/>
      <c r="H224" s="496"/>
    </row>
    <row r="225" spans="2:8">
      <c r="B225" s="496"/>
      <c r="C225" s="496"/>
      <c r="D225" s="496"/>
      <c r="E225" s="496"/>
      <c r="F225" s="496"/>
      <c r="G225" s="496"/>
      <c r="H225" s="496"/>
    </row>
    <row r="226" spans="2:8">
      <c r="B226" s="496"/>
      <c r="C226" s="496"/>
      <c r="D226" s="496"/>
      <c r="E226" s="496"/>
      <c r="F226" s="496"/>
      <c r="G226" s="496"/>
      <c r="H226" s="496"/>
    </row>
    <row r="227" spans="2:8">
      <c r="B227" s="496"/>
      <c r="C227" s="496"/>
      <c r="D227" s="496"/>
      <c r="E227" s="496"/>
      <c r="F227" s="496" t="s">
        <v>464</v>
      </c>
      <c r="G227" s="496"/>
      <c r="H227" s="496"/>
    </row>
    <row r="228" spans="2:8">
      <c r="B228" s="496"/>
      <c r="C228" s="496"/>
      <c r="D228" s="496"/>
      <c r="E228" s="496"/>
      <c r="F228" s="496" t="s">
        <v>460</v>
      </c>
      <c r="G228" s="496"/>
      <c r="H228" s="496"/>
    </row>
    <row r="229" spans="2:8">
      <c r="B229" s="496"/>
      <c r="C229" s="496"/>
      <c r="D229" s="496"/>
      <c r="E229" s="496"/>
      <c r="F229" s="496"/>
      <c r="G229" s="496"/>
      <c r="H229" s="496"/>
    </row>
    <row r="230" spans="2:8">
      <c r="B230" s="496"/>
      <c r="C230" s="496"/>
      <c r="D230" s="496"/>
      <c r="E230" s="496"/>
      <c r="F230" s="496"/>
      <c r="G230" s="496"/>
      <c r="H230" s="496"/>
    </row>
    <row r="231" spans="2:8">
      <c r="B231" s="496"/>
      <c r="C231" s="496"/>
      <c r="D231" s="496"/>
      <c r="E231" s="496"/>
      <c r="F231" s="496"/>
      <c r="G231" s="496"/>
      <c r="H231" s="496"/>
    </row>
    <row r="232" spans="2:8">
      <c r="B232" s="496"/>
      <c r="C232" s="496"/>
      <c r="D232" s="496"/>
      <c r="E232" s="496"/>
      <c r="F232" s="517" t="s">
        <v>465</v>
      </c>
      <c r="G232" s="496"/>
      <c r="H232" s="496"/>
    </row>
    <row r="233" spans="2:8">
      <c r="B233" s="496"/>
      <c r="C233" s="496"/>
      <c r="D233" s="496"/>
      <c r="E233" s="496"/>
      <c r="F233" s="496"/>
      <c r="G233" s="496"/>
      <c r="H233" s="496"/>
    </row>
    <row r="234" spans="2:8">
      <c r="B234" s="496"/>
      <c r="C234" s="496"/>
      <c r="D234" s="496"/>
      <c r="E234" s="496"/>
      <c r="F234" s="496"/>
      <c r="G234" s="496"/>
      <c r="H234" s="496"/>
    </row>
    <row r="235" spans="2:8">
      <c r="B235" s="496"/>
      <c r="C235" s="496"/>
      <c r="D235" s="496"/>
      <c r="E235" s="496"/>
      <c r="F235" s="496"/>
      <c r="G235" s="496"/>
      <c r="H235" s="496"/>
    </row>
    <row r="236" spans="2:8">
      <c r="B236" s="496"/>
      <c r="C236" s="496"/>
      <c r="D236" s="496"/>
      <c r="E236" s="496"/>
      <c r="F236" s="496"/>
      <c r="G236" s="496"/>
      <c r="H236" s="496"/>
    </row>
    <row r="237" spans="2:8">
      <c r="B237" s="496"/>
      <c r="C237" s="496"/>
      <c r="D237" s="496"/>
      <c r="E237" s="496"/>
      <c r="F237" s="496"/>
      <c r="G237" s="496"/>
      <c r="H237" s="496"/>
    </row>
    <row r="238" spans="2:8">
      <c r="B238" s="496"/>
      <c r="C238" s="496"/>
      <c r="D238" s="496"/>
      <c r="E238" s="496"/>
      <c r="F238" s="496"/>
      <c r="G238" s="496"/>
      <c r="H238" s="496"/>
    </row>
    <row r="239" spans="2:8">
      <c r="B239" s="496"/>
      <c r="C239" s="496"/>
      <c r="D239" s="496"/>
      <c r="E239" s="496"/>
      <c r="F239" s="496"/>
      <c r="G239" s="496"/>
      <c r="H239" s="496"/>
    </row>
    <row r="240" spans="2:8">
      <c r="B240" s="496"/>
      <c r="C240" s="496"/>
      <c r="D240" s="496"/>
      <c r="E240" s="496"/>
      <c r="F240" s="496"/>
      <c r="G240" s="496"/>
      <c r="H240" s="496"/>
    </row>
    <row r="241" spans="2:8">
      <c r="B241" s="496"/>
      <c r="C241" s="496"/>
      <c r="D241" s="496"/>
      <c r="E241" s="496"/>
      <c r="F241" s="496"/>
      <c r="G241" s="496"/>
      <c r="H241" s="496"/>
    </row>
  </sheetData>
  <sheetProtection sheet="1" objects="1" scenarios="1"/>
  <mergeCells count="32">
    <mergeCell ref="C23:C24"/>
    <mergeCell ref="B3:H3"/>
    <mergeCell ref="B4:H4"/>
    <mergeCell ref="B10:B12"/>
    <mergeCell ref="E10:E12"/>
    <mergeCell ref="F10:H10"/>
    <mergeCell ref="C13:C14"/>
    <mergeCell ref="F163:H163"/>
    <mergeCell ref="C63:C64"/>
    <mergeCell ref="C68:C69"/>
    <mergeCell ref="C82:C83"/>
    <mergeCell ref="B53:H53"/>
    <mergeCell ref="B54:H54"/>
    <mergeCell ref="B60:B62"/>
    <mergeCell ref="E60:E62"/>
    <mergeCell ref="F60:H60"/>
    <mergeCell ref="C216:C217"/>
    <mergeCell ref="B100:B102"/>
    <mergeCell ref="E100:E102"/>
    <mergeCell ref="F100:H100"/>
    <mergeCell ref="C166:C167"/>
    <mergeCell ref="C169:C170"/>
    <mergeCell ref="B201:H201"/>
    <mergeCell ref="B202:H202"/>
    <mergeCell ref="B208:B210"/>
    <mergeCell ref="E208:E210"/>
    <mergeCell ref="F208:H208"/>
    <mergeCell ref="C103:C104"/>
    <mergeCell ref="B156:H156"/>
    <mergeCell ref="B157:H157"/>
    <mergeCell ref="B163:B165"/>
    <mergeCell ref="E163:E165"/>
  </mergeCells>
  <printOptions horizontalCentered="1"/>
  <pageMargins left="0.59055118110236227" right="0.39370078740157483" top="0.78740157480314965" bottom="0.78740157480314965" header="0.31496062992125984" footer="0.59055118110236227"/>
  <pageSetup paperSize="9" scale="80" orientation="portrait" horizontalDpi="4294967293" verticalDpi="0" r:id="rId1"/>
  <headerFooter>
    <oddFooter>&amp;A&amp;RPage &amp;P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8"/>
  <sheetViews>
    <sheetView showGridLines="0" zoomScale="85" zoomScaleNormal="85" workbookViewId="0">
      <pane xSplit="3" ySplit="3" topLeftCell="D4" activePane="bottomRight" state="frozen"/>
      <selection pane="topRight" activeCell="D1" sqref="D1"/>
      <selection pane="bottomLeft" activeCell="A4" sqref="A4"/>
      <selection pane="bottomRight" activeCell="A3" sqref="A3"/>
    </sheetView>
  </sheetViews>
  <sheetFormatPr defaultRowHeight="15"/>
  <cols>
    <col min="1" max="1" width="4.7109375" style="533" customWidth="1"/>
    <col min="2" max="2" width="9.140625" style="533"/>
    <col min="3" max="3" width="9.7109375" style="533" customWidth="1"/>
    <col min="4" max="7" width="40.7109375" style="533" customWidth="1"/>
    <col min="8" max="8" width="48.7109375" style="533" customWidth="1"/>
    <col min="9" max="16384" width="9.140625" style="533"/>
  </cols>
  <sheetData>
    <row r="1" spans="2:8" ht="21.75" customHeight="1"/>
    <row r="2" spans="2:8">
      <c r="B2" s="600" t="s">
        <v>468</v>
      </c>
      <c r="C2" s="534"/>
      <c r="D2" s="534"/>
      <c r="E2" s="534"/>
      <c r="F2" s="534"/>
      <c r="G2" s="534"/>
      <c r="H2" s="534"/>
    </row>
    <row r="3" spans="2:8" s="559" customFormat="1">
      <c r="B3" s="558" t="s">
        <v>469</v>
      </c>
      <c r="C3" s="558" t="s">
        <v>470</v>
      </c>
      <c r="D3" s="558" t="s">
        <v>580</v>
      </c>
      <c r="E3" s="558" t="s">
        <v>581</v>
      </c>
      <c r="F3" s="558" t="s">
        <v>582</v>
      </c>
      <c r="G3" s="558" t="s">
        <v>583</v>
      </c>
      <c r="H3" s="558" t="s">
        <v>605</v>
      </c>
    </row>
    <row r="4" spans="2:8" ht="141" customHeight="1">
      <c r="B4" s="535">
        <v>1</v>
      </c>
      <c r="C4" s="536" t="s">
        <v>500</v>
      </c>
      <c r="D4" s="537" t="s">
        <v>575</v>
      </c>
      <c r="E4" s="537" t="s">
        <v>584</v>
      </c>
      <c r="F4" s="537" t="s">
        <v>589</v>
      </c>
      <c r="G4" s="537" t="s">
        <v>594</v>
      </c>
      <c r="H4" s="537" t="s">
        <v>606</v>
      </c>
    </row>
    <row r="5" spans="2:8" ht="145.5" customHeight="1">
      <c r="B5" s="570">
        <v>2</v>
      </c>
      <c r="C5" s="571" t="s">
        <v>505</v>
      </c>
      <c r="D5" s="572" t="s">
        <v>576</v>
      </c>
      <c r="E5" s="572" t="s">
        <v>585</v>
      </c>
      <c r="F5" s="572" t="s">
        <v>590</v>
      </c>
      <c r="G5" s="572" t="s">
        <v>595</v>
      </c>
      <c r="H5" s="572" t="s">
        <v>607</v>
      </c>
    </row>
    <row r="6" spans="2:8" ht="144.75" customHeight="1">
      <c r="B6" s="535">
        <v>3</v>
      </c>
      <c r="C6" s="536" t="s">
        <v>506</v>
      </c>
      <c r="D6" s="537" t="s">
        <v>577</v>
      </c>
      <c r="E6" s="537" t="s">
        <v>586</v>
      </c>
      <c r="F6" s="537" t="s">
        <v>591</v>
      </c>
      <c r="G6" s="537" t="s">
        <v>596</v>
      </c>
      <c r="H6" s="537" t="s">
        <v>608</v>
      </c>
    </row>
    <row r="7" spans="2:8" ht="169.5" customHeight="1">
      <c r="B7" s="570">
        <v>4</v>
      </c>
      <c r="C7" s="571" t="s">
        <v>507</v>
      </c>
      <c r="D7" s="572" t="s">
        <v>578</v>
      </c>
      <c r="E7" s="572" t="s">
        <v>587</v>
      </c>
      <c r="F7" s="572" t="s">
        <v>592</v>
      </c>
      <c r="G7" s="572" t="s">
        <v>597</v>
      </c>
      <c r="H7" s="572" t="s">
        <v>609</v>
      </c>
    </row>
    <row r="8" spans="2:8" ht="169.5" customHeight="1">
      <c r="B8" s="535">
        <v>5</v>
      </c>
      <c r="C8" s="536" t="s">
        <v>508</v>
      </c>
      <c r="D8" s="537" t="s">
        <v>579</v>
      </c>
      <c r="E8" s="537" t="s">
        <v>588</v>
      </c>
      <c r="F8" s="537" t="s">
        <v>593</v>
      </c>
      <c r="G8" s="537" t="s">
        <v>598</v>
      </c>
      <c r="H8" s="537" t="s">
        <v>610</v>
      </c>
    </row>
  </sheetData>
  <sheetProtection password="CC3D" sheet="1" objects="1" scenarios="1"/>
  <protectedRanges>
    <protectedRange sqref="D4:H8" name="Range1"/>
  </protectedRanges>
  <printOptions horizontalCentered="1"/>
  <pageMargins left="0.70866141732283472" right="0.70866141732283472" top="0.74803149606299213" bottom="0.74803149606299213" header="0.31496062992125984" footer="0.31496062992125984"/>
  <pageSetup paperSize="9" scale="125" orientation="landscape" horizontalDpi="0" verticalDpi="0"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8"/>
  </sheetPr>
  <dimension ref="B1:O43"/>
  <sheetViews>
    <sheetView showGridLines="0" tabSelected="1" zoomScale="115" zoomScaleNormal="115" zoomScaleSheetLayoutView="120" workbookViewId="0">
      <pane ySplit="3" topLeftCell="A4" activePane="bottomLeft" state="frozen"/>
      <selection pane="bottomLeft" activeCell="E14" sqref="E14"/>
    </sheetView>
  </sheetViews>
  <sheetFormatPr defaultRowHeight="12.75"/>
  <cols>
    <col min="1" max="1" width="3.85546875" style="134" customWidth="1"/>
    <col min="2" max="2" width="4.28515625" style="134" customWidth="1"/>
    <col min="3" max="3" width="20.7109375" style="134" bestFit="1" customWidth="1"/>
    <col min="4" max="4" width="3.28515625" style="134" customWidth="1"/>
    <col min="5" max="5" width="14.140625" style="134" customWidth="1"/>
    <col min="6" max="6" width="11.85546875" style="134" customWidth="1"/>
    <col min="7" max="7" width="9" style="134" customWidth="1"/>
    <col min="8" max="8" width="9.28515625" style="134" customWidth="1"/>
    <col min="9" max="9" width="4.28515625" style="134" customWidth="1"/>
    <col min="10" max="10" width="6.85546875" style="146" customWidth="1"/>
    <col min="11" max="14" width="9.140625" style="134"/>
    <col min="15" max="15" width="7" style="134" customWidth="1"/>
    <col min="16" max="16384" width="9.140625" style="134"/>
  </cols>
  <sheetData>
    <row r="1" spans="2:15" ht="14.25">
      <c r="M1" s="331" t="s">
        <v>163</v>
      </c>
    </row>
    <row r="2" spans="2:15" s="72" customFormat="1" ht="14.25" customHeight="1">
      <c r="B2" s="631" t="s">
        <v>60</v>
      </c>
      <c r="C2" s="631"/>
      <c r="D2" s="631"/>
      <c r="E2" s="631"/>
      <c r="F2" s="631"/>
      <c r="G2" s="631"/>
      <c r="H2" s="631"/>
      <c r="J2" s="145"/>
      <c r="M2" s="437" t="s">
        <v>603</v>
      </c>
    </row>
    <row r="3" spans="2:15" s="72" customFormat="1" ht="14.25" customHeight="1">
      <c r="B3" s="631" t="s">
        <v>410</v>
      </c>
      <c r="C3" s="631"/>
      <c r="D3" s="631"/>
      <c r="E3" s="631"/>
      <c r="F3" s="631"/>
      <c r="G3" s="631"/>
      <c r="H3" s="631"/>
      <c r="J3" s="145"/>
    </row>
    <row r="4" spans="2:15" s="72" customFormat="1" ht="11.25" customHeight="1">
      <c r="B4" s="107"/>
      <c r="C4" s="107"/>
      <c r="D4" s="107"/>
      <c r="E4" s="107"/>
      <c r="F4" s="107"/>
      <c r="G4" s="107"/>
      <c r="H4" s="107"/>
      <c r="J4" s="155" t="s">
        <v>62</v>
      </c>
      <c r="K4" s="156"/>
      <c r="L4" s="156"/>
      <c r="M4" s="156"/>
      <c r="N4" s="156"/>
      <c r="O4" s="157"/>
    </row>
    <row r="5" spans="2:15" s="83" customFormat="1">
      <c r="B5" s="108" t="s">
        <v>18</v>
      </c>
      <c r="C5" s="109" t="s">
        <v>411</v>
      </c>
      <c r="D5" s="110" t="s">
        <v>41</v>
      </c>
      <c r="E5" s="135" t="s">
        <v>721</v>
      </c>
      <c r="F5" s="111"/>
      <c r="G5" s="111"/>
      <c r="H5" s="112"/>
      <c r="J5" s="246" t="s">
        <v>91</v>
      </c>
      <c r="K5" s="154" t="s">
        <v>127</v>
      </c>
      <c r="L5" s="152"/>
      <c r="M5" s="151"/>
      <c r="N5" s="153"/>
      <c r="O5" s="158"/>
    </row>
    <row r="6" spans="2:15" s="83" customFormat="1">
      <c r="B6" s="108"/>
      <c r="C6" s="109" t="s">
        <v>20</v>
      </c>
      <c r="D6" s="110" t="s">
        <v>41</v>
      </c>
      <c r="E6" s="113" t="s">
        <v>716</v>
      </c>
      <c r="F6" s="114"/>
      <c r="G6" s="114"/>
      <c r="H6" s="112"/>
      <c r="J6" s="246" t="s">
        <v>92</v>
      </c>
      <c r="K6" s="154" t="s">
        <v>63</v>
      </c>
      <c r="L6" s="154"/>
      <c r="M6" s="151"/>
      <c r="N6" s="153"/>
      <c r="O6" s="158"/>
    </row>
    <row r="7" spans="2:15" s="83" customFormat="1">
      <c r="B7" s="108"/>
      <c r="C7" s="109" t="s">
        <v>42</v>
      </c>
      <c r="D7" s="110" t="s">
        <v>41</v>
      </c>
      <c r="E7" s="115" t="s">
        <v>706</v>
      </c>
      <c r="F7" s="114"/>
      <c r="G7" s="114"/>
      <c r="H7" s="112"/>
      <c r="J7" s="247" t="s">
        <v>93</v>
      </c>
      <c r="K7" s="154" t="s">
        <v>64</v>
      </c>
      <c r="L7" s="151"/>
      <c r="M7" s="151"/>
      <c r="N7" s="151"/>
      <c r="O7" s="158"/>
    </row>
    <row r="8" spans="2:15" s="83" customFormat="1">
      <c r="B8" s="108"/>
      <c r="C8" s="109" t="s">
        <v>21</v>
      </c>
      <c r="D8" s="110" t="s">
        <v>41</v>
      </c>
      <c r="E8" s="113" t="s">
        <v>707</v>
      </c>
      <c r="F8" s="114"/>
      <c r="G8" s="114"/>
      <c r="H8" s="112"/>
      <c r="J8" s="246" t="s">
        <v>94</v>
      </c>
      <c r="K8" s="154" t="s">
        <v>65</v>
      </c>
      <c r="L8" s="151"/>
      <c r="M8" s="151"/>
      <c r="N8" s="151"/>
      <c r="O8" s="158"/>
    </row>
    <row r="9" spans="2:15" s="83" customFormat="1">
      <c r="B9" s="108"/>
      <c r="C9" s="109" t="s">
        <v>135</v>
      </c>
      <c r="D9" s="110" t="s">
        <v>41</v>
      </c>
      <c r="E9" s="113" t="s">
        <v>713</v>
      </c>
      <c r="F9" s="261" t="s">
        <v>714</v>
      </c>
      <c r="G9" s="113" t="s">
        <v>715</v>
      </c>
      <c r="H9" s="112"/>
      <c r="J9" s="246" t="s">
        <v>95</v>
      </c>
      <c r="K9" s="154" t="s">
        <v>122</v>
      </c>
      <c r="L9" s="151"/>
      <c r="M9" s="151"/>
      <c r="N9" s="151"/>
      <c r="O9" s="158"/>
    </row>
    <row r="10" spans="2:15" s="83" customFormat="1">
      <c r="B10" s="108"/>
      <c r="C10" s="109" t="s">
        <v>83</v>
      </c>
      <c r="D10" s="110" t="s">
        <v>41</v>
      </c>
      <c r="E10" s="113" t="s">
        <v>712</v>
      </c>
      <c r="F10" s="114"/>
      <c r="G10" s="114"/>
      <c r="H10" s="112"/>
      <c r="J10" s="246" t="s">
        <v>96</v>
      </c>
      <c r="K10" s="154" t="s">
        <v>125</v>
      </c>
      <c r="L10" s="151"/>
      <c r="M10" s="151"/>
      <c r="N10" s="151"/>
      <c r="O10" s="158"/>
    </row>
    <row r="11" spans="2:15" s="83" customFormat="1">
      <c r="B11" s="108"/>
      <c r="C11" s="109" t="s">
        <v>23</v>
      </c>
      <c r="D11" s="110" t="s">
        <v>41</v>
      </c>
      <c r="E11" s="113" t="s">
        <v>711</v>
      </c>
      <c r="F11" s="114"/>
      <c r="G11" s="114"/>
      <c r="H11" s="112"/>
      <c r="J11" s="246" t="s">
        <v>97</v>
      </c>
      <c r="K11" s="154" t="s">
        <v>128</v>
      </c>
      <c r="L11" s="151"/>
      <c r="M11" s="151"/>
      <c r="N11" s="151"/>
      <c r="O11" s="158"/>
    </row>
    <row r="12" spans="2:15" s="83" customFormat="1">
      <c r="B12" s="108"/>
      <c r="C12" s="109" t="s">
        <v>24</v>
      </c>
      <c r="D12" s="110" t="s">
        <v>41</v>
      </c>
      <c r="E12" s="113" t="s">
        <v>412</v>
      </c>
      <c r="F12" s="114"/>
      <c r="G12" s="114"/>
      <c r="H12" s="112"/>
      <c r="J12" s="246" t="s">
        <v>98</v>
      </c>
      <c r="K12" s="154" t="s">
        <v>66</v>
      </c>
      <c r="L12" s="151"/>
      <c r="M12" s="151"/>
      <c r="N12" s="151"/>
      <c r="O12" s="158"/>
    </row>
    <row r="13" spans="2:15" s="83" customFormat="1">
      <c r="B13" s="108"/>
      <c r="C13" s="109" t="s">
        <v>25</v>
      </c>
      <c r="D13" s="110" t="s">
        <v>41</v>
      </c>
      <c r="E13" s="113" t="s">
        <v>708</v>
      </c>
      <c r="F13" s="114"/>
      <c r="G13" s="114"/>
      <c r="H13" s="112"/>
      <c r="J13" s="246" t="s">
        <v>99</v>
      </c>
      <c r="K13" s="154" t="s">
        <v>67</v>
      </c>
      <c r="L13" s="151"/>
      <c r="M13" s="151"/>
      <c r="N13" s="151"/>
      <c r="O13" s="158"/>
    </row>
    <row r="14" spans="2:15" s="83" customFormat="1">
      <c r="B14" s="108"/>
      <c r="C14" s="109" t="s">
        <v>26</v>
      </c>
      <c r="D14" s="110" t="s">
        <v>41</v>
      </c>
      <c r="E14" s="113" t="s">
        <v>710</v>
      </c>
      <c r="F14" s="114"/>
      <c r="G14" s="114"/>
      <c r="H14" s="112"/>
      <c r="J14" s="246" t="s">
        <v>100</v>
      </c>
      <c r="K14" s="154" t="s">
        <v>129</v>
      </c>
      <c r="L14" s="151"/>
      <c r="M14" s="151"/>
      <c r="N14" s="151"/>
      <c r="O14" s="158"/>
    </row>
    <row r="15" spans="2:15" s="83" customFormat="1">
      <c r="B15" s="108"/>
      <c r="C15" s="109" t="s">
        <v>43</v>
      </c>
      <c r="D15" s="110" t="s">
        <v>41</v>
      </c>
      <c r="E15" s="117" t="s">
        <v>604</v>
      </c>
      <c r="F15" s="111"/>
      <c r="G15" s="111"/>
      <c r="H15" s="112"/>
      <c r="J15" s="246" t="s">
        <v>101</v>
      </c>
      <c r="K15" s="154" t="s">
        <v>68</v>
      </c>
      <c r="L15" s="151"/>
      <c r="M15" s="151"/>
      <c r="N15" s="151"/>
      <c r="O15" s="158"/>
    </row>
    <row r="16" spans="2:15" s="83" customFormat="1">
      <c r="B16" s="108"/>
      <c r="C16" s="109"/>
      <c r="D16" s="110"/>
      <c r="E16" s="118"/>
      <c r="F16" s="118"/>
      <c r="G16" s="118"/>
      <c r="H16" s="112"/>
      <c r="J16" s="248"/>
      <c r="K16" s="154"/>
      <c r="L16" s="151"/>
      <c r="M16" s="151"/>
      <c r="N16" s="151"/>
      <c r="O16" s="158"/>
    </row>
    <row r="17" spans="2:15" s="83" customFormat="1">
      <c r="B17" s="108" t="s">
        <v>27</v>
      </c>
      <c r="C17" s="109" t="s">
        <v>44</v>
      </c>
      <c r="D17" s="110" t="s">
        <v>41</v>
      </c>
      <c r="E17" s="135" t="s">
        <v>413</v>
      </c>
      <c r="F17" s="111"/>
      <c r="G17" s="111"/>
      <c r="H17" s="112"/>
      <c r="J17" s="247" t="s">
        <v>102</v>
      </c>
      <c r="K17" s="154" t="str">
        <f>"Tuliskan "&amp;C17&amp;""</f>
        <v>Tuliskan Nama Kepsek</v>
      </c>
      <c r="L17" s="151"/>
      <c r="M17" s="151"/>
      <c r="N17" s="151"/>
      <c r="O17" s="158"/>
    </row>
    <row r="18" spans="2:15" s="83" customFormat="1">
      <c r="B18" s="108"/>
      <c r="C18" s="109" t="s">
        <v>20</v>
      </c>
      <c r="D18" s="110" t="s">
        <v>41</v>
      </c>
      <c r="E18" s="113" t="s">
        <v>414</v>
      </c>
      <c r="F18" s="114"/>
      <c r="G18" s="114"/>
      <c r="H18" s="112"/>
      <c r="J18" s="247" t="s">
        <v>103</v>
      </c>
      <c r="K18" s="154" t="str">
        <f>"Tuliskan "&amp;C18&amp;""</f>
        <v>Tuliskan N I P</v>
      </c>
      <c r="L18" s="151"/>
      <c r="M18" s="151"/>
      <c r="N18" s="151"/>
      <c r="O18" s="158"/>
    </row>
    <row r="19" spans="2:15" s="83" customFormat="1">
      <c r="B19" s="108"/>
      <c r="C19" s="109" t="s">
        <v>84</v>
      </c>
      <c r="D19" s="110" t="s">
        <v>41</v>
      </c>
      <c r="E19" s="113" t="s">
        <v>47</v>
      </c>
      <c r="F19" s="114"/>
      <c r="G19" s="114"/>
      <c r="H19" s="112"/>
      <c r="J19" s="247" t="s">
        <v>104</v>
      </c>
      <c r="K19" s="154" t="str">
        <f>"Tuliskan "&amp;C19&amp;""</f>
        <v>Tuliskan Jabatan</v>
      </c>
      <c r="L19" s="151"/>
      <c r="M19" s="151"/>
      <c r="N19" s="151"/>
      <c r="O19" s="158"/>
    </row>
    <row r="20" spans="2:15" s="83" customFormat="1">
      <c r="B20" s="108"/>
      <c r="C20" s="109" t="s">
        <v>22</v>
      </c>
      <c r="D20" s="110" t="s">
        <v>41</v>
      </c>
      <c r="E20" s="113" t="s">
        <v>418</v>
      </c>
      <c r="F20" s="114"/>
      <c r="G20" s="114"/>
      <c r="H20" s="112"/>
      <c r="J20" s="247" t="s">
        <v>105</v>
      </c>
      <c r="K20" s="154" t="str">
        <f>"Tuliskan "&amp;C20&amp;""&amp;" / TMT Gol."</f>
        <v>Tuliskan Pangkat / Gol. / TMT Gol.</v>
      </c>
      <c r="L20" s="151"/>
      <c r="M20" s="151"/>
      <c r="N20" s="151"/>
      <c r="O20" s="158"/>
    </row>
    <row r="21" spans="2:15" s="83" customFormat="1">
      <c r="B21" s="108"/>
      <c r="C21" s="109" t="s">
        <v>23</v>
      </c>
      <c r="D21" s="110" t="s">
        <v>41</v>
      </c>
      <c r="E21" s="113" t="s">
        <v>85</v>
      </c>
      <c r="F21" s="261"/>
      <c r="G21" s="114"/>
      <c r="H21" s="112"/>
      <c r="J21" s="246" t="s">
        <v>106</v>
      </c>
      <c r="K21" s="154" t="str">
        <f>"Tuliskan "&amp;C21&amp;""</f>
        <v>Tuliskan Masa Kerja</v>
      </c>
      <c r="L21" s="151"/>
      <c r="M21" s="151"/>
      <c r="N21" s="151"/>
      <c r="O21" s="158"/>
    </row>
    <row r="22" spans="2:15" s="83" customFormat="1">
      <c r="B22" s="108"/>
      <c r="C22" s="109" t="s">
        <v>24</v>
      </c>
      <c r="D22" s="110" t="s">
        <v>41</v>
      </c>
      <c r="E22" s="113" t="s">
        <v>124</v>
      </c>
      <c r="F22" s="114"/>
      <c r="G22" s="114"/>
      <c r="H22" s="112"/>
      <c r="J22" s="247" t="s">
        <v>107</v>
      </c>
      <c r="K22" s="154" t="str">
        <f>"Tuliskan "&amp;C22&amp;""</f>
        <v>Tuliskan Jenis Kelamin</v>
      </c>
      <c r="L22" s="151"/>
      <c r="M22" s="151"/>
      <c r="N22" s="151"/>
      <c r="O22" s="158"/>
    </row>
    <row r="23" spans="2:15" s="83" customFormat="1">
      <c r="B23" s="108"/>
      <c r="C23" s="109" t="s">
        <v>25</v>
      </c>
      <c r="D23" s="110" t="s">
        <v>41</v>
      </c>
      <c r="E23" s="113" t="s">
        <v>86</v>
      </c>
      <c r="F23" s="114"/>
      <c r="G23" s="114"/>
      <c r="H23" s="112"/>
      <c r="J23" s="247" t="s">
        <v>108</v>
      </c>
      <c r="K23" s="154" t="str">
        <f>"Tuliskan "&amp;C23&amp;""</f>
        <v>Tuliskan Pend. Terakhir</v>
      </c>
      <c r="L23" s="151"/>
      <c r="M23" s="151"/>
      <c r="N23" s="151"/>
      <c r="O23" s="158"/>
    </row>
    <row r="24" spans="2:15" s="83" customFormat="1">
      <c r="B24" s="108"/>
      <c r="C24" s="109" t="s">
        <v>26</v>
      </c>
      <c r="D24" s="110" t="s">
        <v>41</v>
      </c>
      <c r="E24" s="113" t="s">
        <v>415</v>
      </c>
      <c r="F24" s="114"/>
      <c r="G24" s="114"/>
      <c r="H24" s="112"/>
      <c r="J24" s="247" t="s">
        <v>109</v>
      </c>
      <c r="K24" s="154" t="str">
        <f>"Tuliskan "&amp;C24&amp;""</f>
        <v>Tuliskan Spesialisasi</v>
      </c>
      <c r="L24" s="151"/>
      <c r="M24" s="151"/>
      <c r="N24" s="151"/>
      <c r="O24" s="158"/>
    </row>
    <row r="25" spans="2:15" s="83" customFormat="1">
      <c r="B25" s="108"/>
      <c r="C25" s="109"/>
      <c r="D25" s="110"/>
      <c r="E25" s="118"/>
      <c r="F25" s="118"/>
      <c r="G25" s="118"/>
      <c r="H25" s="112"/>
      <c r="J25" s="248"/>
      <c r="K25" s="154"/>
      <c r="L25" s="151"/>
      <c r="M25" s="151"/>
      <c r="N25" s="151"/>
      <c r="O25" s="158"/>
    </row>
    <row r="26" spans="2:15" s="83" customFormat="1">
      <c r="B26" s="108" t="s">
        <v>45</v>
      </c>
      <c r="C26" s="109" t="s">
        <v>28</v>
      </c>
      <c r="D26" s="110" t="s">
        <v>41</v>
      </c>
      <c r="E26" s="136" t="s">
        <v>709</v>
      </c>
      <c r="F26" s="111"/>
      <c r="G26" s="111"/>
      <c r="H26" s="112"/>
      <c r="J26" s="247" t="s">
        <v>110</v>
      </c>
      <c r="K26" s="154" t="str">
        <f t="shared" ref="K26:K31" si="0">"Tuliskan "&amp;C26&amp;""</f>
        <v>Tuliskan Nama Instansi/Sklh.</v>
      </c>
      <c r="L26" s="151"/>
      <c r="M26" s="151"/>
      <c r="N26" s="151"/>
      <c r="O26" s="158"/>
    </row>
    <row r="27" spans="2:15" s="83" customFormat="1">
      <c r="B27" s="108"/>
      <c r="C27" s="109" t="s">
        <v>29</v>
      </c>
      <c r="D27" s="110" t="s">
        <v>41</v>
      </c>
      <c r="E27" s="115" t="s">
        <v>87</v>
      </c>
      <c r="F27" s="114"/>
      <c r="G27" s="114"/>
      <c r="H27" s="112"/>
      <c r="J27" s="247" t="s">
        <v>111</v>
      </c>
      <c r="K27" s="154" t="str">
        <f t="shared" si="0"/>
        <v>Tuliskan Telepon / Fax</v>
      </c>
      <c r="L27" s="151"/>
      <c r="M27" s="151"/>
      <c r="N27" s="151"/>
      <c r="O27" s="158"/>
    </row>
    <row r="28" spans="2:15" s="83" customFormat="1">
      <c r="B28" s="108"/>
      <c r="C28" s="109" t="s">
        <v>30</v>
      </c>
      <c r="D28" s="110" t="s">
        <v>41</v>
      </c>
      <c r="E28" s="115" t="s">
        <v>720</v>
      </c>
      <c r="F28" s="114"/>
      <c r="G28" s="114"/>
      <c r="H28" s="112"/>
      <c r="J28" s="247" t="s">
        <v>112</v>
      </c>
      <c r="K28" s="154" t="str">
        <f t="shared" si="0"/>
        <v>Tuliskan Kelurahan</v>
      </c>
      <c r="L28" s="151"/>
      <c r="M28" s="151"/>
      <c r="N28" s="151"/>
      <c r="O28" s="158"/>
    </row>
    <row r="29" spans="2:15" s="83" customFormat="1">
      <c r="B29" s="108"/>
      <c r="C29" s="109" t="s">
        <v>31</v>
      </c>
      <c r="D29" s="110" t="s">
        <v>41</v>
      </c>
      <c r="E29" s="115" t="s">
        <v>719</v>
      </c>
      <c r="F29" s="114"/>
      <c r="G29" s="114"/>
      <c r="H29" s="112"/>
      <c r="J29" s="247" t="s">
        <v>113</v>
      </c>
      <c r="K29" s="154" t="str">
        <f t="shared" si="0"/>
        <v>Tuliskan Kecamatan</v>
      </c>
      <c r="L29" s="151"/>
      <c r="M29" s="151"/>
      <c r="N29" s="151"/>
      <c r="O29" s="158"/>
    </row>
    <row r="30" spans="2:15" s="83" customFormat="1">
      <c r="B30" s="108"/>
      <c r="C30" s="109" t="s">
        <v>638</v>
      </c>
      <c r="D30" s="110" t="s">
        <v>41</v>
      </c>
      <c r="E30" s="115" t="s">
        <v>718</v>
      </c>
      <c r="F30" s="114"/>
      <c r="G30" s="114"/>
      <c r="H30" s="112"/>
      <c r="J30" s="247" t="s">
        <v>114</v>
      </c>
      <c r="K30" s="154" t="str">
        <f t="shared" si="0"/>
        <v>Tuliskan Kabupaten</v>
      </c>
      <c r="L30" s="151"/>
      <c r="M30" s="151"/>
      <c r="N30" s="151"/>
      <c r="O30" s="158"/>
    </row>
    <row r="31" spans="2:15" s="83" customFormat="1">
      <c r="B31" s="108"/>
      <c r="C31" s="109" t="s">
        <v>46</v>
      </c>
      <c r="D31" s="110" t="s">
        <v>41</v>
      </c>
      <c r="E31" s="115" t="s">
        <v>717</v>
      </c>
      <c r="F31" s="114"/>
      <c r="G31" s="114"/>
      <c r="H31" s="112"/>
      <c r="J31" s="247" t="s">
        <v>115</v>
      </c>
      <c r="K31" s="154" t="str">
        <f t="shared" si="0"/>
        <v>Tuliskan Provinsi</v>
      </c>
      <c r="L31" s="151"/>
      <c r="M31" s="151"/>
      <c r="N31" s="151"/>
      <c r="O31" s="158"/>
    </row>
    <row r="32" spans="2:15" s="83" customFormat="1">
      <c r="B32" s="108"/>
      <c r="C32" s="109"/>
      <c r="D32" s="110"/>
      <c r="E32" s="119"/>
      <c r="F32" s="116"/>
      <c r="G32" s="116"/>
      <c r="H32" s="112"/>
      <c r="J32" s="249"/>
      <c r="K32" s="154"/>
      <c r="L32" s="151"/>
      <c r="M32" s="151"/>
      <c r="N32" s="151"/>
      <c r="O32" s="158"/>
    </row>
    <row r="33" spans="2:15" s="83" customFormat="1">
      <c r="B33" s="108" t="s">
        <v>49</v>
      </c>
      <c r="C33" s="109" t="s">
        <v>50</v>
      </c>
      <c r="D33" s="110" t="s">
        <v>41</v>
      </c>
      <c r="E33" s="135" t="s">
        <v>416</v>
      </c>
      <c r="F33" s="111"/>
      <c r="G33" s="111"/>
      <c r="H33" s="112"/>
      <c r="J33" s="246" t="s">
        <v>116</v>
      </c>
      <c r="K33" s="154" t="str">
        <f t="shared" ref="K33:K38" si="1">"Tuliskan "&amp;C33&amp;""</f>
        <v>Tuliskan Penilai</v>
      </c>
      <c r="L33" s="151"/>
      <c r="M33" s="151"/>
      <c r="N33" s="151"/>
      <c r="O33" s="158"/>
    </row>
    <row r="34" spans="2:15" s="83" customFormat="1">
      <c r="B34" s="108"/>
      <c r="C34" s="109" t="s">
        <v>48</v>
      </c>
      <c r="D34" s="110" t="s">
        <v>41</v>
      </c>
      <c r="E34" s="113" t="s">
        <v>126</v>
      </c>
      <c r="F34" s="114"/>
      <c r="G34" s="114"/>
      <c r="H34" s="112"/>
      <c r="J34" s="246" t="s">
        <v>117</v>
      </c>
      <c r="K34" s="154" t="str">
        <f t="shared" si="1"/>
        <v>Tuliskan NIP</v>
      </c>
      <c r="L34" s="151"/>
      <c r="M34" s="151"/>
      <c r="N34" s="151"/>
      <c r="O34" s="158"/>
    </row>
    <row r="35" spans="2:15" s="83" customFormat="1">
      <c r="B35" s="108"/>
      <c r="C35" s="109" t="s">
        <v>51</v>
      </c>
      <c r="D35" s="110" t="s">
        <v>41</v>
      </c>
      <c r="E35" s="115" t="s">
        <v>417</v>
      </c>
      <c r="F35" s="114"/>
      <c r="G35" s="114"/>
      <c r="H35" s="112"/>
      <c r="J35" s="246" t="s">
        <v>118</v>
      </c>
      <c r="K35" s="154" t="str">
        <f t="shared" si="1"/>
        <v>Tuliskan SK Penugasan</v>
      </c>
      <c r="L35" s="151"/>
      <c r="M35" s="151"/>
      <c r="N35" s="151"/>
      <c r="O35" s="158"/>
    </row>
    <row r="36" spans="2:15" s="83" customFormat="1">
      <c r="B36" s="108"/>
      <c r="C36" s="109" t="s">
        <v>52</v>
      </c>
      <c r="D36" s="110" t="s">
        <v>41</v>
      </c>
      <c r="E36" s="115" t="s">
        <v>88</v>
      </c>
      <c r="F36" s="114"/>
      <c r="G36" s="114"/>
      <c r="H36" s="112"/>
      <c r="J36" s="247" t="s">
        <v>119</v>
      </c>
      <c r="K36" s="154" t="str">
        <f t="shared" si="1"/>
        <v>Tuliskan Nomor</v>
      </c>
      <c r="L36" s="151"/>
      <c r="M36" s="151"/>
      <c r="N36" s="151"/>
      <c r="O36" s="158"/>
    </row>
    <row r="37" spans="2:15" s="83" customFormat="1">
      <c r="B37" s="108"/>
      <c r="C37" s="109" t="s">
        <v>53</v>
      </c>
      <c r="D37" s="110" t="s">
        <v>41</v>
      </c>
      <c r="E37" s="120" t="s">
        <v>89</v>
      </c>
      <c r="F37" s="114"/>
      <c r="G37" s="114"/>
      <c r="H37" s="112"/>
      <c r="J37" s="250" t="s">
        <v>120</v>
      </c>
      <c r="K37" s="154" t="str">
        <f t="shared" si="1"/>
        <v>Tuliskan Tanggal</v>
      </c>
      <c r="L37" s="151"/>
      <c r="M37" s="151"/>
      <c r="N37" s="151"/>
      <c r="O37" s="158"/>
    </row>
    <row r="38" spans="2:15" s="83" customFormat="1">
      <c r="B38" s="108"/>
      <c r="C38" s="109" t="s">
        <v>54</v>
      </c>
      <c r="D38" s="110" t="s">
        <v>41</v>
      </c>
      <c r="E38" s="121" t="s">
        <v>57</v>
      </c>
      <c r="F38" s="114"/>
      <c r="G38" s="114"/>
      <c r="H38" s="112"/>
      <c r="J38" s="250" t="s">
        <v>121</v>
      </c>
      <c r="K38" s="154" t="str">
        <f t="shared" si="1"/>
        <v>Tuliskan Berlaku sampai dgn</v>
      </c>
      <c r="L38" s="151"/>
      <c r="M38" s="151"/>
      <c r="N38" s="151"/>
      <c r="O38" s="158"/>
    </row>
    <row r="39" spans="2:15" s="83" customFormat="1">
      <c r="B39" s="108"/>
      <c r="C39" s="109"/>
      <c r="D39" s="112"/>
      <c r="E39" s="112"/>
      <c r="F39" s="112"/>
      <c r="G39" s="112"/>
      <c r="H39" s="112"/>
      <c r="J39" s="159"/>
      <c r="K39" s="151"/>
      <c r="L39" s="151"/>
      <c r="M39" s="151"/>
      <c r="N39" s="151"/>
      <c r="O39" s="158"/>
    </row>
    <row r="40" spans="2:15" s="93" customFormat="1" ht="12.75" customHeight="1">
      <c r="B40" s="122"/>
      <c r="C40" s="123"/>
      <c r="D40" s="124" t="s">
        <v>32</v>
      </c>
      <c r="E40" s="125"/>
      <c r="F40" s="126" t="s">
        <v>33</v>
      </c>
      <c r="G40" s="127"/>
      <c r="H40" s="128" t="s">
        <v>55</v>
      </c>
      <c r="J40" s="159"/>
      <c r="K40" s="153"/>
      <c r="L40" s="153"/>
      <c r="M40" s="153"/>
      <c r="N40" s="153"/>
      <c r="O40" s="160"/>
    </row>
    <row r="41" spans="2:15" s="93" customFormat="1" ht="12.75" customHeight="1">
      <c r="B41" s="122"/>
      <c r="C41" s="127" t="s">
        <v>623</v>
      </c>
      <c r="D41" s="129" t="s">
        <v>56</v>
      </c>
      <c r="E41" s="130" t="s">
        <v>624</v>
      </c>
      <c r="F41" s="126" t="s">
        <v>34</v>
      </c>
      <c r="G41" s="127" t="s">
        <v>123</v>
      </c>
      <c r="H41" s="699" t="s">
        <v>625</v>
      </c>
      <c r="J41" s="159"/>
      <c r="K41" s="161" t="s">
        <v>69</v>
      </c>
      <c r="L41" s="153"/>
      <c r="M41" s="153"/>
      <c r="N41" s="153"/>
      <c r="O41" s="160"/>
    </row>
    <row r="42" spans="2:15" s="93" customFormat="1" ht="25.5">
      <c r="B42" s="122"/>
      <c r="C42" s="129" t="s">
        <v>35</v>
      </c>
      <c r="D42" s="129"/>
      <c r="E42" s="131" t="s">
        <v>35</v>
      </c>
      <c r="F42" s="126" t="s">
        <v>36</v>
      </c>
      <c r="G42" s="128"/>
      <c r="H42" s="700"/>
      <c r="J42" s="159"/>
      <c r="K42" s="701" t="s">
        <v>70</v>
      </c>
      <c r="L42" s="702"/>
      <c r="M42" s="702"/>
      <c r="N42" s="702"/>
      <c r="O42" s="160"/>
    </row>
    <row r="43" spans="2:15">
      <c r="F43" s="132"/>
      <c r="G43" s="133"/>
      <c r="J43" s="162"/>
      <c r="K43" s="163"/>
      <c r="L43" s="163"/>
      <c r="M43" s="163"/>
      <c r="N43" s="163"/>
      <c r="O43" s="164"/>
    </row>
  </sheetData>
  <sheetProtection password="CC3D" sheet="1" objects="1" scenarios="1"/>
  <protectedRanges>
    <protectedRange sqref="C30" name="Range5"/>
    <protectedRange sqref="E33:E38 C41 E41 G40:G41" name="Range3"/>
    <protectedRange password="DE58" sqref="F9:G9 M2 F21 E17:E24 E5:E15" name="Range1"/>
    <protectedRange sqref="H41:H42" name="Range4"/>
    <protectedRange sqref="E26:E31" name="Range6"/>
  </protectedRanges>
  <mergeCells count="4">
    <mergeCell ref="B2:H2"/>
    <mergeCell ref="B3:H3"/>
    <mergeCell ref="H41:H42"/>
    <mergeCell ref="K42:N42"/>
  </mergeCells>
  <pageMargins left="0.98425196850393704" right="0.74803149606299213" top="0.98425196850393704" bottom="0.74803149606299213" header="0.51181102362204722" footer="0.51181102362204722"/>
  <pageSetup paperSize="9" scale="115" orientation="portrait" horizontalDpi="4294967292" verticalDpi="300"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WVR183"/>
  <sheetViews>
    <sheetView showGridLines="0" zoomScale="85" zoomScaleNormal="85" zoomScaleSheetLayoutView="55" workbookViewId="0">
      <pane xSplit="2" ySplit="2" topLeftCell="C3" activePane="bottomRight" state="frozen"/>
      <selection pane="topRight" activeCell="C1" sqref="C1"/>
      <selection pane="bottomLeft" activeCell="A3" sqref="A3"/>
      <selection pane="bottomRight"/>
    </sheetView>
  </sheetViews>
  <sheetFormatPr defaultRowHeight="12.75"/>
  <cols>
    <col min="1" max="1" width="5.28515625" style="5" customWidth="1"/>
    <col min="2" max="2" width="6.28515625" style="7" customWidth="1"/>
    <col min="3" max="5" width="20.5703125" style="5" customWidth="1"/>
    <col min="6" max="6" width="22.140625" style="5" customWidth="1"/>
    <col min="7" max="7" width="15.140625" style="8" customWidth="1"/>
    <col min="8" max="8" width="5.85546875" style="5" customWidth="1"/>
    <col min="9" max="9" width="7" style="32" hidden="1" customWidth="1"/>
    <col min="10" max="13" width="5.85546875" style="4" hidden="1" customWidth="1"/>
    <col min="14" max="235" width="9.140625" style="5"/>
    <col min="236" max="236" width="5.28515625" style="5" customWidth="1"/>
    <col min="237" max="253" width="5.85546875" style="5" customWidth="1"/>
    <col min="254" max="254" width="0" style="5" hidden="1" customWidth="1"/>
    <col min="255" max="255" width="5.85546875" style="5" customWidth="1"/>
    <col min="256" max="256" width="4" style="5" customWidth="1"/>
    <col min="257" max="491" width="9.140625" style="5"/>
    <col min="492" max="492" width="5.28515625" style="5" customWidth="1"/>
    <col min="493" max="509" width="5.85546875" style="5" customWidth="1"/>
    <col min="510" max="510" width="0" style="5" hidden="1" customWidth="1"/>
    <col min="511" max="511" width="5.85546875" style="5" customWidth="1"/>
    <col min="512" max="512" width="4" style="5" customWidth="1"/>
    <col min="513" max="747" width="9.140625" style="5"/>
    <col min="748" max="748" width="5.28515625" style="5" customWidth="1"/>
    <col min="749" max="765" width="5.85546875" style="5" customWidth="1"/>
    <col min="766" max="766" width="0" style="5" hidden="1" customWidth="1"/>
    <col min="767" max="767" width="5.85546875" style="5" customWidth="1"/>
    <col min="768" max="768" width="4" style="5" customWidth="1"/>
    <col min="769" max="1003" width="9.140625" style="5"/>
    <col min="1004" max="1004" width="5.28515625" style="5" customWidth="1"/>
    <col min="1005" max="1021" width="5.85546875" style="5" customWidth="1"/>
    <col min="1022" max="1022" width="0" style="5" hidden="1" customWidth="1"/>
    <col min="1023" max="1023" width="5.85546875" style="5" customWidth="1"/>
    <col min="1024" max="1024" width="4" style="5" customWidth="1"/>
    <col min="1025" max="1259" width="9.140625" style="5"/>
    <col min="1260" max="1260" width="5.28515625" style="5" customWidth="1"/>
    <col min="1261" max="1277" width="5.85546875" style="5" customWidth="1"/>
    <col min="1278" max="1278" width="0" style="5" hidden="1" customWidth="1"/>
    <col min="1279" max="1279" width="5.85546875" style="5" customWidth="1"/>
    <col min="1280" max="1280" width="4" style="5" customWidth="1"/>
    <col min="1281" max="1515" width="9.140625" style="5"/>
    <col min="1516" max="1516" width="5.28515625" style="5" customWidth="1"/>
    <col min="1517" max="1533" width="5.85546875" style="5" customWidth="1"/>
    <col min="1534" max="1534" width="0" style="5" hidden="1" customWidth="1"/>
    <col min="1535" max="1535" width="5.85546875" style="5" customWidth="1"/>
    <col min="1536" max="1536" width="4" style="5" customWidth="1"/>
    <col min="1537" max="1771" width="9.140625" style="5"/>
    <col min="1772" max="1772" width="5.28515625" style="5" customWidth="1"/>
    <col min="1773" max="1789" width="5.85546875" style="5" customWidth="1"/>
    <col min="1790" max="1790" width="0" style="5" hidden="1" customWidth="1"/>
    <col min="1791" max="1791" width="5.85546875" style="5" customWidth="1"/>
    <col min="1792" max="1792" width="4" style="5" customWidth="1"/>
    <col min="1793" max="2027" width="9.140625" style="5"/>
    <col min="2028" max="2028" width="5.28515625" style="5" customWidth="1"/>
    <col min="2029" max="2045" width="5.85546875" style="5" customWidth="1"/>
    <col min="2046" max="2046" width="0" style="5" hidden="1" customWidth="1"/>
    <col min="2047" max="2047" width="5.85546875" style="5" customWidth="1"/>
    <col min="2048" max="2048" width="4" style="5" customWidth="1"/>
    <col min="2049" max="2283" width="9.140625" style="5"/>
    <col min="2284" max="2284" width="5.28515625" style="5" customWidth="1"/>
    <col min="2285" max="2301" width="5.85546875" style="5" customWidth="1"/>
    <col min="2302" max="2302" width="0" style="5" hidden="1" customWidth="1"/>
    <col min="2303" max="2303" width="5.85546875" style="5" customWidth="1"/>
    <col min="2304" max="2304" width="4" style="5" customWidth="1"/>
    <col min="2305" max="2539" width="9.140625" style="5"/>
    <col min="2540" max="2540" width="5.28515625" style="5" customWidth="1"/>
    <col min="2541" max="2557" width="5.85546875" style="5" customWidth="1"/>
    <col min="2558" max="2558" width="0" style="5" hidden="1" customWidth="1"/>
    <col min="2559" max="2559" width="5.85546875" style="5" customWidth="1"/>
    <col min="2560" max="2560" width="4" style="5" customWidth="1"/>
    <col min="2561" max="2795" width="9.140625" style="5"/>
    <col min="2796" max="2796" width="5.28515625" style="5" customWidth="1"/>
    <col min="2797" max="2813" width="5.85546875" style="5" customWidth="1"/>
    <col min="2814" max="2814" width="0" style="5" hidden="1" customWidth="1"/>
    <col min="2815" max="2815" width="5.85546875" style="5" customWidth="1"/>
    <col min="2816" max="2816" width="4" style="5" customWidth="1"/>
    <col min="2817" max="3051" width="9.140625" style="5"/>
    <col min="3052" max="3052" width="5.28515625" style="5" customWidth="1"/>
    <col min="3053" max="3069" width="5.85546875" style="5" customWidth="1"/>
    <col min="3070" max="3070" width="0" style="5" hidden="1" customWidth="1"/>
    <col min="3071" max="3071" width="5.85546875" style="5" customWidth="1"/>
    <col min="3072" max="3072" width="4" style="5" customWidth="1"/>
    <col min="3073" max="3307" width="9.140625" style="5"/>
    <col min="3308" max="3308" width="5.28515625" style="5" customWidth="1"/>
    <col min="3309" max="3325" width="5.85546875" style="5" customWidth="1"/>
    <col min="3326" max="3326" width="0" style="5" hidden="1" customWidth="1"/>
    <col min="3327" max="3327" width="5.85546875" style="5" customWidth="1"/>
    <col min="3328" max="3328" width="4" style="5" customWidth="1"/>
    <col min="3329" max="3563" width="9.140625" style="5"/>
    <col min="3564" max="3564" width="5.28515625" style="5" customWidth="1"/>
    <col min="3565" max="3581" width="5.85546875" style="5" customWidth="1"/>
    <col min="3582" max="3582" width="0" style="5" hidden="1" customWidth="1"/>
    <col min="3583" max="3583" width="5.85546875" style="5" customWidth="1"/>
    <col min="3584" max="3584" width="4" style="5" customWidth="1"/>
    <col min="3585" max="3819" width="9.140625" style="5"/>
    <col min="3820" max="3820" width="5.28515625" style="5" customWidth="1"/>
    <col min="3821" max="3837" width="5.85546875" style="5" customWidth="1"/>
    <col min="3838" max="3838" width="0" style="5" hidden="1" customWidth="1"/>
    <col min="3839" max="3839" width="5.85546875" style="5" customWidth="1"/>
    <col min="3840" max="3840" width="4" style="5" customWidth="1"/>
    <col min="3841" max="4075" width="9.140625" style="5"/>
    <col min="4076" max="4076" width="5.28515625" style="5" customWidth="1"/>
    <col min="4077" max="4093" width="5.85546875" style="5" customWidth="1"/>
    <col min="4094" max="4094" width="0" style="5" hidden="1" customWidth="1"/>
    <col min="4095" max="4095" width="5.85546875" style="5" customWidth="1"/>
    <col min="4096" max="4096" width="4" style="5" customWidth="1"/>
    <col min="4097" max="4331" width="9.140625" style="5"/>
    <col min="4332" max="4332" width="5.28515625" style="5" customWidth="1"/>
    <col min="4333" max="4349" width="5.85546875" style="5" customWidth="1"/>
    <col min="4350" max="4350" width="0" style="5" hidden="1" customWidth="1"/>
    <col min="4351" max="4351" width="5.85546875" style="5" customWidth="1"/>
    <col min="4352" max="4352" width="4" style="5" customWidth="1"/>
    <col min="4353" max="4587" width="9.140625" style="5"/>
    <col min="4588" max="4588" width="5.28515625" style="5" customWidth="1"/>
    <col min="4589" max="4605" width="5.85546875" style="5" customWidth="1"/>
    <col min="4606" max="4606" width="0" style="5" hidden="1" customWidth="1"/>
    <col min="4607" max="4607" width="5.85546875" style="5" customWidth="1"/>
    <col min="4608" max="4608" width="4" style="5" customWidth="1"/>
    <col min="4609" max="4843" width="9.140625" style="5"/>
    <col min="4844" max="4844" width="5.28515625" style="5" customWidth="1"/>
    <col min="4845" max="4861" width="5.85546875" style="5" customWidth="1"/>
    <col min="4862" max="4862" width="0" style="5" hidden="1" customWidth="1"/>
    <col min="4863" max="4863" width="5.85546875" style="5" customWidth="1"/>
    <col min="4864" max="4864" width="4" style="5" customWidth="1"/>
    <col min="4865" max="5099" width="9.140625" style="5"/>
    <col min="5100" max="5100" width="5.28515625" style="5" customWidth="1"/>
    <col min="5101" max="5117" width="5.85546875" style="5" customWidth="1"/>
    <col min="5118" max="5118" width="0" style="5" hidden="1" customWidth="1"/>
    <col min="5119" max="5119" width="5.85546875" style="5" customWidth="1"/>
    <col min="5120" max="5120" width="4" style="5" customWidth="1"/>
    <col min="5121" max="5355" width="9.140625" style="5"/>
    <col min="5356" max="5356" width="5.28515625" style="5" customWidth="1"/>
    <col min="5357" max="5373" width="5.85546875" style="5" customWidth="1"/>
    <col min="5374" max="5374" width="0" style="5" hidden="1" customWidth="1"/>
    <col min="5375" max="5375" width="5.85546875" style="5" customWidth="1"/>
    <col min="5376" max="5376" width="4" style="5" customWidth="1"/>
    <col min="5377" max="5611" width="9.140625" style="5"/>
    <col min="5612" max="5612" width="5.28515625" style="5" customWidth="1"/>
    <col min="5613" max="5629" width="5.85546875" style="5" customWidth="1"/>
    <col min="5630" max="5630" width="0" style="5" hidden="1" customWidth="1"/>
    <col min="5631" max="5631" width="5.85546875" style="5" customWidth="1"/>
    <col min="5632" max="5632" width="4" style="5" customWidth="1"/>
    <col min="5633" max="5867" width="9.140625" style="5"/>
    <col min="5868" max="5868" width="5.28515625" style="5" customWidth="1"/>
    <col min="5869" max="5885" width="5.85546875" style="5" customWidth="1"/>
    <col min="5886" max="5886" width="0" style="5" hidden="1" customWidth="1"/>
    <col min="5887" max="5887" width="5.85546875" style="5" customWidth="1"/>
    <col min="5888" max="5888" width="4" style="5" customWidth="1"/>
    <col min="5889" max="6123" width="9.140625" style="5"/>
    <col min="6124" max="6124" width="5.28515625" style="5" customWidth="1"/>
    <col min="6125" max="6141" width="5.85546875" style="5" customWidth="1"/>
    <col min="6142" max="6142" width="0" style="5" hidden="1" customWidth="1"/>
    <col min="6143" max="6143" width="5.85546875" style="5" customWidth="1"/>
    <col min="6144" max="6144" width="4" style="5" customWidth="1"/>
    <col min="6145" max="6379" width="9.140625" style="5"/>
    <col min="6380" max="6380" width="5.28515625" style="5" customWidth="1"/>
    <col min="6381" max="6397" width="5.85546875" style="5" customWidth="1"/>
    <col min="6398" max="6398" width="0" style="5" hidden="1" customWidth="1"/>
    <col min="6399" max="6399" width="5.85546875" style="5" customWidth="1"/>
    <col min="6400" max="6400" width="4" style="5" customWidth="1"/>
    <col min="6401" max="6635" width="9.140625" style="5"/>
    <col min="6636" max="6636" width="5.28515625" style="5" customWidth="1"/>
    <col min="6637" max="6653" width="5.85546875" style="5" customWidth="1"/>
    <col min="6654" max="6654" width="0" style="5" hidden="1" customWidth="1"/>
    <col min="6655" max="6655" width="5.85546875" style="5" customWidth="1"/>
    <col min="6656" max="6656" width="4" style="5" customWidth="1"/>
    <col min="6657" max="6891" width="9.140625" style="5"/>
    <col min="6892" max="6892" width="5.28515625" style="5" customWidth="1"/>
    <col min="6893" max="6909" width="5.85546875" style="5" customWidth="1"/>
    <col min="6910" max="6910" width="0" style="5" hidden="1" customWidth="1"/>
    <col min="6911" max="6911" width="5.85546875" style="5" customWidth="1"/>
    <col min="6912" max="6912" width="4" style="5" customWidth="1"/>
    <col min="6913" max="7147" width="9.140625" style="5"/>
    <col min="7148" max="7148" width="5.28515625" style="5" customWidth="1"/>
    <col min="7149" max="7165" width="5.85546875" style="5" customWidth="1"/>
    <col min="7166" max="7166" width="0" style="5" hidden="1" customWidth="1"/>
    <col min="7167" max="7167" width="5.85546875" style="5" customWidth="1"/>
    <col min="7168" max="7168" width="4" style="5" customWidth="1"/>
    <col min="7169" max="7403" width="9.140625" style="5"/>
    <col min="7404" max="7404" width="5.28515625" style="5" customWidth="1"/>
    <col min="7405" max="7421" width="5.85546875" style="5" customWidth="1"/>
    <col min="7422" max="7422" width="0" style="5" hidden="1" customWidth="1"/>
    <col min="7423" max="7423" width="5.85546875" style="5" customWidth="1"/>
    <col min="7424" max="7424" width="4" style="5" customWidth="1"/>
    <col min="7425" max="7659" width="9.140625" style="5"/>
    <col min="7660" max="7660" width="5.28515625" style="5" customWidth="1"/>
    <col min="7661" max="7677" width="5.85546875" style="5" customWidth="1"/>
    <col min="7678" max="7678" width="0" style="5" hidden="1" customWidth="1"/>
    <col min="7679" max="7679" width="5.85546875" style="5" customWidth="1"/>
    <col min="7680" max="7680" width="4" style="5" customWidth="1"/>
    <col min="7681" max="7915" width="9.140625" style="5"/>
    <col min="7916" max="7916" width="5.28515625" style="5" customWidth="1"/>
    <col min="7917" max="7933" width="5.85546875" style="5" customWidth="1"/>
    <col min="7934" max="7934" width="0" style="5" hidden="1" customWidth="1"/>
    <col min="7935" max="7935" width="5.85546875" style="5" customWidth="1"/>
    <col min="7936" max="7936" width="4" style="5" customWidth="1"/>
    <col min="7937" max="8171" width="9.140625" style="5"/>
    <col min="8172" max="8172" width="5.28515625" style="5" customWidth="1"/>
    <col min="8173" max="8189" width="5.85546875" style="5" customWidth="1"/>
    <col min="8190" max="8190" width="0" style="5" hidden="1" customWidth="1"/>
    <col min="8191" max="8191" width="5.85546875" style="5" customWidth="1"/>
    <col min="8192" max="8192" width="4" style="5" customWidth="1"/>
    <col min="8193" max="8427" width="9.140625" style="5"/>
    <col min="8428" max="8428" width="5.28515625" style="5" customWidth="1"/>
    <col min="8429" max="8445" width="5.85546875" style="5" customWidth="1"/>
    <col min="8446" max="8446" width="0" style="5" hidden="1" customWidth="1"/>
    <col min="8447" max="8447" width="5.85546875" style="5" customWidth="1"/>
    <col min="8448" max="8448" width="4" style="5" customWidth="1"/>
    <col min="8449" max="8683" width="9.140625" style="5"/>
    <col min="8684" max="8684" width="5.28515625" style="5" customWidth="1"/>
    <col min="8685" max="8701" width="5.85546875" style="5" customWidth="1"/>
    <col min="8702" max="8702" width="0" style="5" hidden="1" customWidth="1"/>
    <col min="8703" max="8703" width="5.85546875" style="5" customWidth="1"/>
    <col min="8704" max="8704" width="4" style="5" customWidth="1"/>
    <col min="8705" max="8939" width="9.140625" style="5"/>
    <col min="8940" max="8940" width="5.28515625" style="5" customWidth="1"/>
    <col min="8941" max="8957" width="5.85546875" style="5" customWidth="1"/>
    <col min="8958" max="8958" width="0" style="5" hidden="1" customWidth="1"/>
    <col min="8959" max="8959" width="5.85546875" style="5" customWidth="1"/>
    <col min="8960" max="8960" width="4" style="5" customWidth="1"/>
    <col min="8961" max="9195" width="9.140625" style="5"/>
    <col min="9196" max="9196" width="5.28515625" style="5" customWidth="1"/>
    <col min="9197" max="9213" width="5.85546875" style="5" customWidth="1"/>
    <col min="9214" max="9214" width="0" style="5" hidden="1" customWidth="1"/>
    <col min="9215" max="9215" width="5.85546875" style="5" customWidth="1"/>
    <col min="9216" max="9216" width="4" style="5" customWidth="1"/>
    <col min="9217" max="9451" width="9.140625" style="5"/>
    <col min="9452" max="9452" width="5.28515625" style="5" customWidth="1"/>
    <col min="9453" max="9469" width="5.85546875" style="5" customWidth="1"/>
    <col min="9470" max="9470" width="0" style="5" hidden="1" customWidth="1"/>
    <col min="9471" max="9471" width="5.85546875" style="5" customWidth="1"/>
    <col min="9472" max="9472" width="4" style="5" customWidth="1"/>
    <col min="9473" max="9707" width="9.140625" style="5"/>
    <col min="9708" max="9708" width="5.28515625" style="5" customWidth="1"/>
    <col min="9709" max="9725" width="5.85546875" style="5" customWidth="1"/>
    <col min="9726" max="9726" width="0" style="5" hidden="1" customWidth="1"/>
    <col min="9727" max="9727" width="5.85546875" style="5" customWidth="1"/>
    <col min="9728" max="9728" width="4" style="5" customWidth="1"/>
    <col min="9729" max="9963" width="9.140625" style="5"/>
    <col min="9964" max="9964" width="5.28515625" style="5" customWidth="1"/>
    <col min="9965" max="9981" width="5.85546875" style="5" customWidth="1"/>
    <col min="9982" max="9982" width="0" style="5" hidden="1" customWidth="1"/>
    <col min="9983" max="9983" width="5.85546875" style="5" customWidth="1"/>
    <col min="9984" max="9984" width="4" style="5" customWidth="1"/>
    <col min="9985" max="10219" width="9.140625" style="5"/>
    <col min="10220" max="10220" width="5.28515625" style="5" customWidth="1"/>
    <col min="10221" max="10237" width="5.85546875" style="5" customWidth="1"/>
    <col min="10238" max="10238" width="0" style="5" hidden="1" customWidth="1"/>
    <col min="10239" max="10239" width="5.85546875" style="5" customWidth="1"/>
    <col min="10240" max="10240" width="4" style="5" customWidth="1"/>
    <col min="10241" max="10475" width="9.140625" style="5"/>
    <col min="10476" max="10476" width="5.28515625" style="5" customWidth="1"/>
    <col min="10477" max="10493" width="5.85546875" style="5" customWidth="1"/>
    <col min="10494" max="10494" width="0" style="5" hidden="1" customWidth="1"/>
    <col min="10495" max="10495" width="5.85546875" style="5" customWidth="1"/>
    <col min="10496" max="10496" width="4" style="5" customWidth="1"/>
    <col min="10497" max="10731" width="9.140625" style="5"/>
    <col min="10732" max="10732" width="5.28515625" style="5" customWidth="1"/>
    <col min="10733" max="10749" width="5.85546875" style="5" customWidth="1"/>
    <col min="10750" max="10750" width="0" style="5" hidden="1" customWidth="1"/>
    <col min="10751" max="10751" width="5.85546875" style="5" customWidth="1"/>
    <col min="10752" max="10752" width="4" style="5" customWidth="1"/>
    <col min="10753" max="10987" width="9.140625" style="5"/>
    <col min="10988" max="10988" width="5.28515625" style="5" customWidth="1"/>
    <col min="10989" max="11005" width="5.85546875" style="5" customWidth="1"/>
    <col min="11006" max="11006" width="0" style="5" hidden="1" customWidth="1"/>
    <col min="11007" max="11007" width="5.85546875" style="5" customWidth="1"/>
    <col min="11008" max="11008" width="4" style="5" customWidth="1"/>
    <col min="11009" max="11243" width="9.140625" style="5"/>
    <col min="11244" max="11244" width="5.28515625" style="5" customWidth="1"/>
    <col min="11245" max="11261" width="5.85546875" style="5" customWidth="1"/>
    <col min="11262" max="11262" width="0" style="5" hidden="1" customWidth="1"/>
    <col min="11263" max="11263" width="5.85546875" style="5" customWidth="1"/>
    <col min="11264" max="11264" width="4" style="5" customWidth="1"/>
    <col min="11265" max="11499" width="9.140625" style="5"/>
    <col min="11500" max="11500" width="5.28515625" style="5" customWidth="1"/>
    <col min="11501" max="11517" width="5.85546875" style="5" customWidth="1"/>
    <col min="11518" max="11518" width="0" style="5" hidden="1" customWidth="1"/>
    <col min="11519" max="11519" width="5.85546875" style="5" customWidth="1"/>
    <col min="11520" max="11520" width="4" style="5" customWidth="1"/>
    <col min="11521" max="11755" width="9.140625" style="5"/>
    <col min="11756" max="11756" width="5.28515625" style="5" customWidth="1"/>
    <col min="11757" max="11773" width="5.85546875" style="5" customWidth="1"/>
    <col min="11774" max="11774" width="0" style="5" hidden="1" customWidth="1"/>
    <col min="11775" max="11775" width="5.85546875" style="5" customWidth="1"/>
    <col min="11776" max="11776" width="4" style="5" customWidth="1"/>
    <col min="11777" max="12011" width="9.140625" style="5"/>
    <col min="12012" max="12012" width="5.28515625" style="5" customWidth="1"/>
    <col min="12013" max="12029" width="5.85546875" style="5" customWidth="1"/>
    <col min="12030" max="12030" width="0" style="5" hidden="1" customWidth="1"/>
    <col min="12031" max="12031" width="5.85546875" style="5" customWidth="1"/>
    <col min="12032" max="12032" width="4" style="5" customWidth="1"/>
    <col min="12033" max="12267" width="9.140625" style="5"/>
    <col min="12268" max="12268" width="5.28515625" style="5" customWidth="1"/>
    <col min="12269" max="12285" width="5.85546875" style="5" customWidth="1"/>
    <col min="12286" max="12286" width="0" style="5" hidden="1" customWidth="1"/>
    <col min="12287" max="12287" width="5.85546875" style="5" customWidth="1"/>
    <col min="12288" max="12288" width="4" style="5" customWidth="1"/>
    <col min="12289" max="12523" width="9.140625" style="5"/>
    <col min="12524" max="12524" width="5.28515625" style="5" customWidth="1"/>
    <col min="12525" max="12541" width="5.85546875" style="5" customWidth="1"/>
    <col min="12542" max="12542" width="0" style="5" hidden="1" customWidth="1"/>
    <col min="12543" max="12543" width="5.85546875" style="5" customWidth="1"/>
    <col min="12544" max="12544" width="4" style="5" customWidth="1"/>
    <col min="12545" max="12779" width="9.140625" style="5"/>
    <col min="12780" max="12780" width="5.28515625" style="5" customWidth="1"/>
    <col min="12781" max="12797" width="5.85546875" style="5" customWidth="1"/>
    <col min="12798" max="12798" width="0" style="5" hidden="1" customWidth="1"/>
    <col min="12799" max="12799" width="5.85546875" style="5" customWidth="1"/>
    <col min="12800" max="12800" width="4" style="5" customWidth="1"/>
    <col min="12801" max="13035" width="9.140625" style="5"/>
    <col min="13036" max="13036" width="5.28515625" style="5" customWidth="1"/>
    <col min="13037" max="13053" width="5.85546875" style="5" customWidth="1"/>
    <col min="13054" max="13054" width="0" style="5" hidden="1" customWidth="1"/>
    <col min="13055" max="13055" width="5.85546875" style="5" customWidth="1"/>
    <col min="13056" max="13056" width="4" style="5" customWidth="1"/>
    <col min="13057" max="13291" width="9.140625" style="5"/>
    <col min="13292" max="13292" width="5.28515625" style="5" customWidth="1"/>
    <col min="13293" max="13309" width="5.85546875" style="5" customWidth="1"/>
    <col min="13310" max="13310" width="0" style="5" hidden="1" customWidth="1"/>
    <col min="13311" max="13311" width="5.85546875" style="5" customWidth="1"/>
    <col min="13312" max="13312" width="4" style="5" customWidth="1"/>
    <col min="13313" max="13547" width="9.140625" style="5"/>
    <col min="13548" max="13548" width="5.28515625" style="5" customWidth="1"/>
    <col min="13549" max="13565" width="5.85546875" style="5" customWidth="1"/>
    <col min="13566" max="13566" width="0" style="5" hidden="1" customWidth="1"/>
    <col min="13567" max="13567" width="5.85546875" style="5" customWidth="1"/>
    <col min="13568" max="13568" width="4" style="5" customWidth="1"/>
    <col min="13569" max="13803" width="9.140625" style="5"/>
    <col min="13804" max="13804" width="5.28515625" style="5" customWidth="1"/>
    <col min="13805" max="13821" width="5.85546875" style="5" customWidth="1"/>
    <col min="13822" max="13822" width="0" style="5" hidden="1" customWidth="1"/>
    <col min="13823" max="13823" width="5.85546875" style="5" customWidth="1"/>
    <col min="13824" max="13824" width="4" style="5" customWidth="1"/>
    <col min="13825" max="14059" width="9.140625" style="5"/>
    <col min="14060" max="14060" width="5.28515625" style="5" customWidth="1"/>
    <col min="14061" max="14077" width="5.85546875" style="5" customWidth="1"/>
    <col min="14078" max="14078" width="0" style="5" hidden="1" customWidth="1"/>
    <col min="14079" max="14079" width="5.85546875" style="5" customWidth="1"/>
    <col min="14080" max="14080" width="4" style="5" customWidth="1"/>
    <col min="14081" max="14315" width="9.140625" style="5"/>
    <col min="14316" max="14316" width="5.28515625" style="5" customWidth="1"/>
    <col min="14317" max="14333" width="5.85546875" style="5" customWidth="1"/>
    <col min="14334" max="14334" width="0" style="5" hidden="1" customWidth="1"/>
    <col min="14335" max="14335" width="5.85546875" style="5" customWidth="1"/>
    <col min="14336" max="14336" width="4" style="5" customWidth="1"/>
    <col min="14337" max="14571" width="9.140625" style="5"/>
    <col min="14572" max="14572" width="5.28515625" style="5" customWidth="1"/>
    <col min="14573" max="14589" width="5.85546875" style="5" customWidth="1"/>
    <col min="14590" max="14590" width="0" style="5" hidden="1" customWidth="1"/>
    <col min="14591" max="14591" width="5.85546875" style="5" customWidth="1"/>
    <col min="14592" max="14592" width="4" style="5" customWidth="1"/>
    <col min="14593" max="14827" width="9.140625" style="5"/>
    <col min="14828" max="14828" width="5.28515625" style="5" customWidth="1"/>
    <col min="14829" max="14845" width="5.85546875" style="5" customWidth="1"/>
    <col min="14846" max="14846" width="0" style="5" hidden="1" customWidth="1"/>
    <col min="14847" max="14847" width="5.85546875" style="5" customWidth="1"/>
    <col min="14848" max="14848" width="4" style="5" customWidth="1"/>
    <col min="14849" max="15083" width="9.140625" style="5"/>
    <col min="15084" max="15084" width="5.28515625" style="5" customWidth="1"/>
    <col min="15085" max="15101" width="5.85546875" style="5" customWidth="1"/>
    <col min="15102" max="15102" width="0" style="5" hidden="1" customWidth="1"/>
    <col min="15103" max="15103" width="5.85546875" style="5" customWidth="1"/>
    <col min="15104" max="15104" width="4" style="5" customWidth="1"/>
    <col min="15105" max="15339" width="9.140625" style="5"/>
    <col min="15340" max="15340" width="5.28515625" style="5" customWidth="1"/>
    <col min="15341" max="15357" width="5.85546875" style="5" customWidth="1"/>
    <col min="15358" max="15358" width="0" style="5" hidden="1" customWidth="1"/>
    <col min="15359" max="15359" width="5.85546875" style="5" customWidth="1"/>
    <col min="15360" max="15360" width="4" style="5" customWidth="1"/>
    <col min="15361" max="15595" width="9.140625" style="5"/>
    <col min="15596" max="15596" width="5.28515625" style="5" customWidth="1"/>
    <col min="15597" max="15613" width="5.85546875" style="5" customWidth="1"/>
    <col min="15614" max="15614" width="0" style="5" hidden="1" customWidth="1"/>
    <col min="15615" max="15615" width="5.85546875" style="5" customWidth="1"/>
    <col min="15616" max="15616" width="4" style="5" customWidth="1"/>
    <col min="15617" max="15851" width="9.140625" style="5"/>
    <col min="15852" max="15852" width="5.28515625" style="5" customWidth="1"/>
    <col min="15853" max="15869" width="5.85546875" style="5" customWidth="1"/>
    <col min="15870" max="15870" width="0" style="5" hidden="1" customWidth="1"/>
    <col min="15871" max="15871" width="5.85546875" style="5" customWidth="1"/>
    <col min="15872" max="15872" width="4" style="5" customWidth="1"/>
    <col min="15873" max="16107" width="9.140625" style="5"/>
    <col min="16108" max="16108" width="5.28515625" style="5" customWidth="1"/>
    <col min="16109" max="16125" width="5.85546875" style="5" customWidth="1"/>
    <col min="16126" max="16126" width="0" style="5" hidden="1" customWidth="1"/>
    <col min="16127" max="16127" width="5.85546875" style="5" customWidth="1"/>
    <col min="16128" max="16128" width="4" style="5" customWidth="1"/>
    <col min="16129" max="16384" width="9.140625" style="5"/>
  </cols>
  <sheetData>
    <row r="1" spans="1:16138" s="6" customFormat="1" ht="41.25" customHeight="1">
      <c r="A1" s="1"/>
      <c r="B1" s="2"/>
      <c r="C1" s="1"/>
      <c r="D1" s="1"/>
      <c r="E1" s="1"/>
      <c r="F1" s="1"/>
      <c r="G1" s="3"/>
      <c r="H1" s="1"/>
      <c r="I1" s="30"/>
      <c r="J1" s="4"/>
      <c r="K1" s="4"/>
      <c r="L1" s="4"/>
      <c r="M1" s="4"/>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c r="IW1" s="5"/>
      <c r="IX1" s="5"/>
      <c r="IY1" s="5"/>
      <c r="IZ1" s="5"/>
      <c r="JA1" s="5"/>
      <c r="JB1" s="5"/>
      <c r="JC1" s="5"/>
      <c r="JD1" s="5"/>
      <c r="JE1" s="5"/>
      <c r="JF1" s="5"/>
      <c r="JG1" s="5"/>
      <c r="JH1" s="5"/>
      <c r="JI1" s="5"/>
      <c r="JJ1" s="5"/>
      <c r="JK1" s="5"/>
      <c r="JL1" s="5"/>
      <c r="JM1" s="5"/>
      <c r="JN1" s="5"/>
      <c r="JO1" s="5"/>
      <c r="JP1" s="5"/>
      <c r="JQ1" s="5"/>
      <c r="JR1" s="5"/>
      <c r="JS1" s="5"/>
      <c r="JT1" s="5"/>
      <c r="JU1" s="5"/>
      <c r="JV1" s="5"/>
      <c r="JW1" s="5"/>
      <c r="JX1" s="5"/>
      <c r="JY1" s="5"/>
      <c r="JZ1" s="5"/>
      <c r="KA1" s="5"/>
      <c r="KB1" s="5"/>
      <c r="KC1" s="5"/>
      <c r="KD1" s="5"/>
      <c r="KE1" s="5"/>
      <c r="KF1" s="5"/>
      <c r="KG1" s="5"/>
      <c r="KH1" s="5"/>
      <c r="KI1" s="5"/>
      <c r="KJ1" s="5"/>
      <c r="KK1" s="5"/>
      <c r="KL1" s="5"/>
      <c r="KM1" s="5"/>
      <c r="KN1" s="5"/>
      <c r="KO1" s="5"/>
      <c r="KP1" s="5"/>
      <c r="KQ1" s="5"/>
      <c r="KR1" s="5"/>
      <c r="KS1" s="5"/>
      <c r="KT1" s="5"/>
      <c r="KU1" s="5"/>
      <c r="KV1" s="5"/>
      <c r="KW1" s="5"/>
      <c r="KX1" s="5"/>
      <c r="KY1" s="5"/>
      <c r="KZ1" s="5"/>
      <c r="LA1" s="5"/>
      <c r="LB1" s="5"/>
      <c r="LC1" s="5"/>
      <c r="LD1" s="5"/>
      <c r="LE1" s="5"/>
      <c r="LF1" s="5"/>
      <c r="LG1" s="5"/>
      <c r="LH1" s="5"/>
      <c r="LI1" s="5"/>
      <c r="LJ1" s="5"/>
      <c r="LK1" s="5"/>
      <c r="LL1" s="5"/>
      <c r="LM1" s="5"/>
      <c r="LN1" s="5"/>
      <c r="LO1" s="5"/>
      <c r="LP1" s="5"/>
      <c r="LQ1" s="5"/>
      <c r="LR1" s="5"/>
      <c r="LS1" s="5"/>
      <c r="LT1" s="5"/>
      <c r="LU1" s="5"/>
      <c r="LV1" s="5"/>
      <c r="LW1" s="5"/>
      <c r="LX1" s="5"/>
      <c r="LY1" s="5"/>
      <c r="LZ1" s="5"/>
      <c r="MA1" s="5"/>
      <c r="MB1" s="5"/>
      <c r="MC1" s="5"/>
      <c r="MD1" s="5"/>
      <c r="ME1" s="5"/>
      <c r="MF1" s="5"/>
      <c r="MG1" s="5"/>
      <c r="MH1" s="5"/>
      <c r="MI1" s="5"/>
      <c r="MJ1" s="5"/>
      <c r="MK1" s="5"/>
      <c r="ML1" s="5"/>
      <c r="MM1" s="5"/>
      <c r="MN1" s="5"/>
      <c r="MO1" s="5"/>
      <c r="MP1" s="5"/>
      <c r="MQ1" s="5"/>
      <c r="MR1" s="5"/>
      <c r="MS1" s="5"/>
      <c r="MT1" s="5"/>
      <c r="MU1" s="5"/>
      <c r="MV1" s="5"/>
      <c r="MW1" s="5"/>
      <c r="MX1" s="5"/>
      <c r="MY1" s="5"/>
      <c r="MZ1" s="5"/>
      <c r="NA1" s="5"/>
      <c r="NB1" s="5"/>
      <c r="NC1" s="5"/>
      <c r="ND1" s="5"/>
      <c r="NE1" s="5"/>
      <c r="NF1" s="5"/>
      <c r="NG1" s="5"/>
      <c r="NH1" s="5"/>
      <c r="NI1" s="5"/>
      <c r="NJ1" s="5"/>
      <c r="NK1" s="5"/>
      <c r="NL1" s="5"/>
      <c r="NM1" s="5"/>
      <c r="NN1" s="5"/>
      <c r="NO1" s="5"/>
      <c r="NP1" s="5"/>
      <c r="NQ1" s="5"/>
      <c r="NR1" s="5"/>
      <c r="NS1" s="5"/>
      <c r="NT1" s="5"/>
      <c r="NU1" s="5"/>
      <c r="NV1" s="5"/>
      <c r="NW1" s="5"/>
      <c r="NX1" s="5"/>
      <c r="NY1" s="5"/>
      <c r="NZ1" s="5"/>
      <c r="OA1" s="5"/>
      <c r="OB1" s="5"/>
      <c r="OC1" s="5"/>
      <c r="OD1" s="5"/>
      <c r="OE1" s="5"/>
      <c r="OF1" s="5"/>
      <c r="OG1" s="5"/>
      <c r="OH1" s="5"/>
      <c r="OI1" s="5"/>
      <c r="OJ1" s="5"/>
      <c r="OK1" s="5"/>
      <c r="OL1" s="5"/>
      <c r="OM1" s="5"/>
      <c r="ON1" s="5"/>
      <c r="OO1" s="5"/>
      <c r="OP1" s="5"/>
      <c r="OQ1" s="5"/>
      <c r="OR1" s="5"/>
      <c r="OS1" s="5"/>
      <c r="OT1" s="5"/>
      <c r="OU1" s="5"/>
      <c r="OV1" s="5"/>
      <c r="OW1" s="5"/>
      <c r="OX1" s="5"/>
      <c r="OY1" s="5"/>
      <c r="OZ1" s="5"/>
      <c r="PA1" s="5"/>
      <c r="PB1" s="5"/>
      <c r="PC1" s="5"/>
      <c r="PD1" s="5"/>
      <c r="PE1" s="5"/>
      <c r="PF1" s="5"/>
      <c r="PG1" s="5"/>
      <c r="PH1" s="5"/>
      <c r="PI1" s="5"/>
      <c r="PJ1" s="5"/>
      <c r="PK1" s="5"/>
      <c r="PL1" s="5"/>
      <c r="PM1" s="5"/>
      <c r="PN1" s="5"/>
      <c r="PO1" s="5"/>
      <c r="PP1" s="5"/>
      <c r="PQ1" s="5"/>
      <c r="PR1" s="5"/>
      <c r="PS1" s="5"/>
      <c r="PT1" s="5"/>
      <c r="PU1" s="5"/>
      <c r="PV1" s="5"/>
      <c r="PW1" s="5"/>
      <c r="PX1" s="5"/>
      <c r="PY1" s="5"/>
      <c r="PZ1" s="5"/>
      <c r="QA1" s="5"/>
      <c r="QB1" s="5"/>
      <c r="QC1" s="5"/>
      <c r="QD1" s="5"/>
      <c r="QE1" s="5"/>
      <c r="QF1" s="5"/>
      <c r="QG1" s="5"/>
      <c r="QH1" s="5"/>
      <c r="QI1" s="5"/>
      <c r="QJ1" s="5"/>
      <c r="QK1" s="5"/>
      <c r="QL1" s="5"/>
      <c r="QM1" s="5"/>
      <c r="QN1" s="5"/>
      <c r="QO1" s="5"/>
      <c r="QP1" s="5"/>
      <c r="QQ1" s="5"/>
      <c r="QR1" s="5"/>
      <c r="QS1" s="5"/>
      <c r="QT1" s="5"/>
      <c r="QU1" s="5"/>
      <c r="QV1" s="5"/>
      <c r="QW1" s="5"/>
      <c r="QX1" s="5"/>
      <c r="QY1" s="5"/>
      <c r="QZ1" s="5"/>
      <c r="RA1" s="5"/>
      <c r="RB1" s="5"/>
      <c r="RC1" s="5"/>
      <c r="RD1" s="5"/>
      <c r="RE1" s="5"/>
      <c r="RF1" s="5"/>
      <c r="RG1" s="5"/>
      <c r="RH1" s="5"/>
      <c r="RI1" s="5"/>
      <c r="RJ1" s="5"/>
      <c r="RK1" s="5"/>
      <c r="RL1" s="5"/>
      <c r="RM1" s="5"/>
      <c r="RN1" s="5"/>
      <c r="RO1" s="5"/>
      <c r="RP1" s="5"/>
      <c r="RQ1" s="5"/>
      <c r="RR1" s="5"/>
      <c r="RS1" s="5"/>
      <c r="RT1" s="5"/>
      <c r="RU1" s="5"/>
      <c r="RV1" s="5"/>
      <c r="RW1" s="5"/>
      <c r="RX1" s="5"/>
      <c r="RY1" s="5"/>
      <c r="RZ1" s="5"/>
      <c r="SA1" s="5"/>
      <c r="SB1" s="5"/>
      <c r="SC1" s="5"/>
      <c r="SD1" s="5"/>
      <c r="SE1" s="5"/>
      <c r="SF1" s="5"/>
      <c r="SG1" s="5"/>
      <c r="SH1" s="5"/>
      <c r="SI1" s="5"/>
      <c r="SJ1" s="5"/>
      <c r="SK1" s="5"/>
      <c r="SL1" s="5"/>
      <c r="SM1" s="5"/>
      <c r="SN1" s="5"/>
      <c r="SO1" s="5"/>
      <c r="SP1" s="5"/>
      <c r="SQ1" s="5"/>
      <c r="SR1" s="5"/>
      <c r="SS1" s="5"/>
      <c r="ST1" s="5"/>
      <c r="SU1" s="5"/>
      <c r="SV1" s="5"/>
      <c r="SW1" s="5"/>
      <c r="SX1" s="5"/>
      <c r="SY1" s="5"/>
      <c r="SZ1" s="5"/>
      <c r="TA1" s="5"/>
      <c r="TB1" s="5"/>
      <c r="TC1" s="5"/>
      <c r="TD1" s="5"/>
      <c r="TE1" s="5"/>
      <c r="TF1" s="5"/>
      <c r="TG1" s="5"/>
      <c r="TH1" s="5"/>
      <c r="TI1" s="5"/>
      <c r="TJ1" s="5"/>
      <c r="TK1" s="5"/>
      <c r="TL1" s="5"/>
      <c r="TM1" s="5"/>
      <c r="TN1" s="5"/>
      <c r="TO1" s="5"/>
      <c r="TP1" s="5"/>
      <c r="TQ1" s="5"/>
      <c r="TR1" s="5"/>
      <c r="TS1" s="5"/>
      <c r="TT1" s="5"/>
      <c r="TU1" s="5"/>
      <c r="TV1" s="5"/>
      <c r="TW1" s="5"/>
      <c r="TX1" s="5"/>
      <c r="TY1" s="5"/>
      <c r="TZ1" s="5"/>
      <c r="UA1" s="5"/>
      <c r="UB1" s="5"/>
      <c r="UC1" s="5"/>
      <c r="UD1" s="5"/>
      <c r="UE1" s="5"/>
      <c r="UF1" s="5"/>
      <c r="UG1" s="5"/>
      <c r="UH1" s="5"/>
      <c r="UI1" s="5"/>
      <c r="UJ1" s="5"/>
      <c r="UK1" s="5"/>
      <c r="UL1" s="5"/>
      <c r="UM1" s="5"/>
      <c r="UN1" s="5"/>
      <c r="UO1" s="5"/>
      <c r="UP1" s="5"/>
      <c r="UQ1" s="5"/>
      <c r="UR1" s="5"/>
      <c r="US1" s="5"/>
      <c r="UT1" s="5"/>
      <c r="UU1" s="5"/>
      <c r="UV1" s="5"/>
      <c r="UW1" s="5"/>
      <c r="UX1" s="5"/>
      <c r="UY1" s="5"/>
      <c r="UZ1" s="5"/>
      <c r="VA1" s="5"/>
      <c r="VB1" s="5"/>
      <c r="VC1" s="5"/>
      <c r="VD1" s="5"/>
      <c r="VE1" s="5"/>
      <c r="VF1" s="5"/>
      <c r="VG1" s="5"/>
      <c r="VH1" s="5"/>
      <c r="VI1" s="5"/>
      <c r="VJ1" s="5"/>
      <c r="VK1" s="5"/>
      <c r="VL1" s="5"/>
      <c r="VM1" s="5"/>
      <c r="VN1" s="5"/>
      <c r="VO1" s="5"/>
      <c r="VP1" s="5"/>
      <c r="VQ1" s="5"/>
      <c r="VR1" s="5"/>
      <c r="VS1" s="5"/>
      <c r="VT1" s="5"/>
      <c r="VU1" s="5"/>
      <c r="VV1" s="5"/>
      <c r="VW1" s="5"/>
      <c r="VX1" s="5"/>
      <c r="VY1" s="5"/>
      <c r="VZ1" s="5"/>
      <c r="WA1" s="5"/>
      <c r="WB1" s="5"/>
      <c r="WC1" s="5"/>
      <c r="WD1" s="5"/>
      <c r="WE1" s="5"/>
      <c r="WF1" s="5"/>
      <c r="WG1" s="5"/>
      <c r="WH1" s="5"/>
      <c r="WI1" s="5"/>
      <c r="WJ1" s="5"/>
      <c r="WK1" s="5"/>
      <c r="WL1" s="5"/>
      <c r="WM1" s="5"/>
      <c r="WN1" s="5"/>
      <c r="WO1" s="5"/>
      <c r="WP1" s="5"/>
      <c r="WQ1" s="5"/>
      <c r="WR1" s="5"/>
      <c r="WS1" s="5"/>
      <c r="WT1" s="5"/>
      <c r="WU1" s="5"/>
      <c r="WV1" s="5"/>
      <c r="WW1" s="5"/>
      <c r="WX1" s="5"/>
      <c r="WY1" s="5"/>
      <c r="WZ1" s="5"/>
      <c r="XA1" s="5"/>
      <c r="XB1" s="5"/>
      <c r="XC1" s="5"/>
      <c r="XD1" s="5"/>
      <c r="XE1" s="5"/>
      <c r="XF1" s="5"/>
      <c r="XG1" s="5"/>
      <c r="XH1" s="5"/>
      <c r="XI1" s="5"/>
      <c r="XJ1" s="5"/>
      <c r="XK1" s="5"/>
      <c r="XL1" s="5"/>
      <c r="XM1" s="5"/>
      <c r="XN1" s="5"/>
      <c r="XO1" s="5"/>
      <c r="XP1" s="5"/>
      <c r="XQ1" s="5"/>
      <c r="XR1" s="5"/>
      <c r="XS1" s="5"/>
      <c r="XT1" s="5"/>
      <c r="XU1" s="5"/>
      <c r="XV1" s="5"/>
      <c r="XW1" s="5"/>
      <c r="XX1" s="5"/>
      <c r="XY1" s="5"/>
      <c r="XZ1" s="5"/>
      <c r="YA1" s="5"/>
      <c r="YB1" s="5"/>
      <c r="YC1" s="5"/>
      <c r="YD1" s="5"/>
      <c r="YE1" s="5"/>
      <c r="YF1" s="5"/>
      <c r="YG1" s="5"/>
      <c r="YH1" s="5"/>
      <c r="YI1" s="5"/>
      <c r="YJ1" s="5"/>
      <c r="YK1" s="5"/>
      <c r="YL1" s="5"/>
      <c r="YM1" s="5"/>
      <c r="YN1" s="5"/>
      <c r="YO1" s="5"/>
      <c r="YP1" s="5"/>
      <c r="YQ1" s="5"/>
      <c r="YR1" s="5"/>
      <c r="YS1" s="5"/>
      <c r="YT1" s="5"/>
      <c r="YU1" s="5"/>
      <c r="YV1" s="5"/>
      <c r="YW1" s="5"/>
      <c r="YX1" s="5"/>
      <c r="YY1" s="5"/>
      <c r="YZ1" s="5"/>
      <c r="ZA1" s="5"/>
      <c r="ZB1" s="5"/>
      <c r="ZC1" s="5"/>
      <c r="ZD1" s="5"/>
      <c r="ZE1" s="5"/>
      <c r="ZF1" s="5"/>
      <c r="ZG1" s="5"/>
      <c r="ZH1" s="5"/>
      <c r="ZI1" s="5"/>
      <c r="ZJ1" s="5"/>
      <c r="ZK1" s="5"/>
      <c r="ZL1" s="5"/>
      <c r="ZM1" s="5"/>
      <c r="ZN1" s="5"/>
      <c r="ZO1" s="5"/>
      <c r="ZP1" s="5"/>
      <c r="ZQ1" s="5"/>
      <c r="ZR1" s="5"/>
      <c r="ZS1" s="5"/>
      <c r="ZT1" s="5"/>
      <c r="ZU1" s="5"/>
      <c r="ZV1" s="5"/>
      <c r="ZW1" s="5"/>
      <c r="ZX1" s="5"/>
      <c r="ZY1" s="5"/>
      <c r="ZZ1" s="5"/>
      <c r="AAA1" s="5"/>
      <c r="AAB1" s="5"/>
      <c r="AAC1" s="5"/>
      <c r="AAD1" s="5"/>
      <c r="AAE1" s="5"/>
      <c r="AAF1" s="5"/>
      <c r="AAG1" s="5"/>
      <c r="AAH1" s="5"/>
      <c r="AAI1" s="5"/>
      <c r="AAJ1" s="5"/>
      <c r="AAK1" s="5"/>
      <c r="AAL1" s="5"/>
      <c r="AAM1" s="5"/>
      <c r="AAN1" s="5"/>
      <c r="AAO1" s="5"/>
      <c r="AAP1" s="5"/>
      <c r="AAQ1" s="5"/>
      <c r="AAR1" s="5"/>
      <c r="AAS1" s="5"/>
      <c r="AAT1" s="5"/>
      <c r="AAU1" s="5"/>
      <c r="AAV1" s="5"/>
      <c r="AAW1" s="5"/>
      <c r="AAX1" s="5"/>
      <c r="AAY1" s="5"/>
      <c r="AAZ1" s="5"/>
      <c r="ABA1" s="5"/>
      <c r="ABB1" s="5"/>
      <c r="ABC1" s="5"/>
      <c r="ABD1" s="5"/>
      <c r="ABE1" s="5"/>
      <c r="ABF1" s="5"/>
      <c r="ABG1" s="5"/>
      <c r="ABH1" s="5"/>
      <c r="ABI1" s="5"/>
      <c r="ABJ1" s="5"/>
      <c r="ABK1" s="5"/>
      <c r="ABL1" s="5"/>
      <c r="ABM1" s="5"/>
      <c r="ABN1" s="5"/>
      <c r="ABO1" s="5"/>
      <c r="ABP1" s="5"/>
      <c r="ABQ1" s="5"/>
      <c r="ABR1" s="5"/>
      <c r="ABS1" s="5"/>
      <c r="ABT1" s="5"/>
      <c r="ABU1" s="5"/>
      <c r="ABV1" s="5"/>
      <c r="ABW1" s="5"/>
      <c r="ABX1" s="5"/>
      <c r="ABY1" s="5"/>
      <c r="ABZ1" s="5"/>
      <c r="ACA1" s="5"/>
      <c r="ACB1" s="5"/>
      <c r="ACC1" s="5"/>
      <c r="ACD1" s="5"/>
      <c r="ACE1" s="5"/>
      <c r="ACF1" s="5"/>
      <c r="ACG1" s="5"/>
      <c r="ACH1" s="5"/>
      <c r="ACI1" s="5"/>
      <c r="ACJ1" s="5"/>
      <c r="ACK1" s="5"/>
      <c r="ACL1" s="5"/>
      <c r="ACM1" s="5"/>
      <c r="ACN1" s="5"/>
      <c r="ACO1" s="5"/>
      <c r="ACP1" s="5"/>
      <c r="ACQ1" s="5"/>
      <c r="ACR1" s="5"/>
      <c r="ACS1" s="5"/>
      <c r="ACT1" s="5"/>
      <c r="ACU1" s="5"/>
      <c r="ACV1" s="5"/>
      <c r="ACW1" s="5"/>
      <c r="ACX1" s="5"/>
      <c r="ACY1" s="5"/>
      <c r="ACZ1" s="5"/>
      <c r="ADA1" s="5"/>
      <c r="ADB1" s="5"/>
      <c r="ADC1" s="5"/>
      <c r="ADD1" s="5"/>
      <c r="ADE1" s="5"/>
      <c r="ADF1" s="5"/>
      <c r="ADG1" s="5"/>
      <c r="ADH1" s="5"/>
      <c r="ADI1" s="5"/>
      <c r="ADJ1" s="5"/>
      <c r="ADK1" s="5"/>
      <c r="ADL1" s="5"/>
      <c r="ADM1" s="5"/>
      <c r="ADN1" s="5"/>
      <c r="ADO1" s="5"/>
      <c r="ADP1" s="5"/>
      <c r="ADQ1" s="5"/>
      <c r="ADR1" s="5"/>
      <c r="ADS1" s="5"/>
      <c r="ADT1" s="5"/>
      <c r="ADU1" s="5"/>
      <c r="ADV1" s="5"/>
      <c r="ADW1" s="5"/>
      <c r="ADX1" s="5"/>
      <c r="ADY1" s="5"/>
      <c r="ADZ1" s="5"/>
      <c r="AEA1" s="5"/>
      <c r="AEB1" s="5"/>
      <c r="AEC1" s="5"/>
      <c r="AED1" s="5"/>
      <c r="AEE1" s="5"/>
      <c r="AEF1" s="5"/>
      <c r="AEG1" s="5"/>
      <c r="AEH1" s="5"/>
      <c r="AEI1" s="5"/>
      <c r="AEJ1" s="5"/>
      <c r="AEK1" s="5"/>
      <c r="AEL1" s="5"/>
      <c r="AEM1" s="5"/>
      <c r="AEN1" s="5"/>
      <c r="AEO1" s="5"/>
      <c r="AEP1" s="5"/>
      <c r="AEQ1" s="5"/>
      <c r="AER1" s="5"/>
      <c r="AES1" s="5"/>
      <c r="AET1" s="5"/>
      <c r="AEU1" s="5"/>
      <c r="AEV1" s="5"/>
      <c r="AEW1" s="5"/>
      <c r="AEX1" s="5"/>
      <c r="AEY1" s="5"/>
      <c r="AEZ1" s="5"/>
      <c r="AFA1" s="5"/>
      <c r="AFB1" s="5"/>
      <c r="AFC1" s="5"/>
      <c r="AFD1" s="5"/>
      <c r="AFE1" s="5"/>
      <c r="AFF1" s="5"/>
      <c r="AFG1" s="5"/>
      <c r="AFH1" s="5"/>
      <c r="AFI1" s="5"/>
      <c r="AFJ1" s="5"/>
      <c r="AFK1" s="5"/>
      <c r="AFL1" s="5"/>
      <c r="AFM1" s="5"/>
      <c r="AFN1" s="5"/>
      <c r="AFO1" s="5"/>
      <c r="AFP1" s="5"/>
      <c r="AFQ1" s="5"/>
      <c r="AFR1" s="5"/>
      <c r="AFS1" s="5"/>
      <c r="AFT1" s="5"/>
      <c r="AFU1" s="5"/>
      <c r="AFV1" s="5"/>
      <c r="AFW1" s="5"/>
      <c r="AFX1" s="5"/>
      <c r="AFY1" s="5"/>
      <c r="AFZ1" s="5"/>
      <c r="AGA1" s="5"/>
      <c r="AGB1" s="5"/>
      <c r="AGC1" s="5"/>
      <c r="AGD1" s="5"/>
      <c r="AGE1" s="5"/>
      <c r="AGF1" s="5"/>
      <c r="AGG1" s="5"/>
      <c r="AGH1" s="5"/>
      <c r="AGI1" s="5"/>
      <c r="AGJ1" s="5"/>
      <c r="AGK1" s="5"/>
      <c r="AGL1" s="5"/>
      <c r="AGM1" s="5"/>
      <c r="AGN1" s="5"/>
      <c r="AGO1" s="5"/>
      <c r="AGP1" s="5"/>
      <c r="AGQ1" s="5"/>
      <c r="AGR1" s="5"/>
      <c r="AGS1" s="5"/>
      <c r="AGT1" s="5"/>
      <c r="AGU1" s="5"/>
      <c r="AGV1" s="5"/>
      <c r="AGW1" s="5"/>
      <c r="AGX1" s="5"/>
      <c r="AGY1" s="5"/>
      <c r="AGZ1" s="5"/>
      <c r="AHA1" s="5"/>
      <c r="AHB1" s="5"/>
      <c r="AHC1" s="5"/>
      <c r="AHD1" s="5"/>
      <c r="AHE1" s="5"/>
      <c r="AHF1" s="5"/>
      <c r="AHG1" s="5"/>
      <c r="AHH1" s="5"/>
      <c r="AHI1" s="5"/>
      <c r="AHJ1" s="5"/>
      <c r="AHK1" s="5"/>
      <c r="AHL1" s="5"/>
      <c r="AHM1" s="5"/>
      <c r="AHN1" s="5"/>
      <c r="AHO1" s="5"/>
      <c r="AHP1" s="5"/>
      <c r="AHQ1" s="5"/>
      <c r="AHR1" s="5"/>
      <c r="AHS1" s="5"/>
      <c r="AHT1" s="5"/>
      <c r="AHU1" s="5"/>
      <c r="AHV1" s="5"/>
      <c r="AHW1" s="5"/>
      <c r="AHX1" s="5"/>
      <c r="AHY1" s="5"/>
      <c r="AHZ1" s="5"/>
      <c r="AIA1" s="5"/>
      <c r="AIB1" s="5"/>
      <c r="AIC1" s="5"/>
      <c r="AID1" s="5"/>
      <c r="AIE1" s="5"/>
      <c r="AIF1" s="5"/>
      <c r="AIG1" s="5"/>
      <c r="AIH1" s="5"/>
      <c r="AII1" s="5"/>
      <c r="AIJ1" s="5"/>
      <c r="AIK1" s="5"/>
      <c r="AIL1" s="5"/>
      <c r="AIM1" s="5"/>
      <c r="AIN1" s="5"/>
      <c r="AIO1" s="5"/>
      <c r="AIP1" s="5"/>
      <c r="AIQ1" s="5"/>
      <c r="AIR1" s="5"/>
      <c r="AIS1" s="5"/>
      <c r="AIT1" s="5"/>
      <c r="AIU1" s="5"/>
      <c r="AIV1" s="5"/>
      <c r="AIW1" s="5"/>
      <c r="AIX1" s="5"/>
      <c r="AIY1" s="5"/>
      <c r="AIZ1" s="5"/>
      <c r="AJA1" s="5"/>
      <c r="AJB1" s="5"/>
      <c r="AJC1" s="5"/>
      <c r="AJD1" s="5"/>
      <c r="AJE1" s="5"/>
      <c r="AJF1" s="5"/>
      <c r="AJG1" s="5"/>
      <c r="AJH1" s="5"/>
      <c r="AJI1" s="5"/>
      <c r="AJJ1" s="5"/>
      <c r="AJK1" s="5"/>
      <c r="AJL1" s="5"/>
      <c r="AJM1" s="5"/>
      <c r="AJN1" s="5"/>
      <c r="AJO1" s="5"/>
      <c r="AJP1" s="5"/>
      <c r="AJQ1" s="5"/>
      <c r="AJR1" s="5"/>
      <c r="AJS1" s="5"/>
      <c r="AJT1" s="5"/>
      <c r="AJU1" s="5"/>
      <c r="AJV1" s="5"/>
      <c r="AJW1" s="5"/>
      <c r="AJX1" s="5"/>
      <c r="AJY1" s="5"/>
      <c r="AJZ1" s="5"/>
      <c r="AKA1" s="5"/>
      <c r="AKB1" s="5"/>
      <c r="AKC1" s="5"/>
      <c r="AKD1" s="5"/>
      <c r="AKE1" s="5"/>
      <c r="AKF1" s="5"/>
      <c r="AKG1" s="5"/>
      <c r="AKH1" s="5"/>
      <c r="AKI1" s="5"/>
      <c r="AKJ1" s="5"/>
      <c r="AKK1" s="5"/>
      <c r="AKL1" s="5"/>
      <c r="AKM1" s="5"/>
      <c r="AKN1" s="5"/>
      <c r="AKO1" s="5"/>
      <c r="AKP1" s="5"/>
      <c r="AKQ1" s="5"/>
      <c r="AKR1" s="5"/>
      <c r="AKS1" s="5"/>
      <c r="AKT1" s="5"/>
      <c r="AKU1" s="5"/>
      <c r="AKV1" s="5"/>
      <c r="AKW1" s="5"/>
      <c r="AKX1" s="5"/>
      <c r="AKY1" s="5"/>
      <c r="AKZ1" s="5"/>
      <c r="ALA1" s="5"/>
      <c r="ALB1" s="5"/>
      <c r="ALC1" s="5"/>
      <c r="ALD1" s="5"/>
      <c r="ALE1" s="5"/>
      <c r="ALF1" s="5"/>
      <c r="ALG1" s="5"/>
      <c r="ALH1" s="5"/>
      <c r="ALI1" s="5"/>
      <c r="ALJ1" s="5"/>
      <c r="ALK1" s="5"/>
      <c r="ALL1" s="5"/>
      <c r="ALM1" s="5"/>
      <c r="ALN1" s="5"/>
      <c r="ALO1" s="5"/>
      <c r="ALP1" s="5"/>
      <c r="ALQ1" s="5"/>
      <c r="ALR1" s="5"/>
      <c r="ALS1" s="5"/>
      <c r="ALT1" s="5"/>
      <c r="ALU1" s="5"/>
      <c r="ALV1" s="5"/>
      <c r="ALW1" s="5"/>
      <c r="ALX1" s="5"/>
      <c r="ALY1" s="5"/>
      <c r="ALZ1" s="5"/>
      <c r="AMA1" s="5"/>
      <c r="AMB1" s="5"/>
      <c r="AMC1" s="5"/>
      <c r="AMD1" s="5"/>
      <c r="AME1" s="5"/>
      <c r="AMF1" s="5"/>
      <c r="AMG1" s="5"/>
      <c r="AMH1" s="5"/>
      <c r="AMI1" s="5"/>
      <c r="AMJ1" s="5"/>
      <c r="AMK1" s="5"/>
      <c r="AML1" s="5"/>
      <c r="AMM1" s="5"/>
      <c r="AMN1" s="5"/>
      <c r="AMO1" s="5"/>
      <c r="AMP1" s="5"/>
      <c r="AMQ1" s="5"/>
      <c r="AMR1" s="5"/>
      <c r="AMS1" s="5"/>
      <c r="AMT1" s="5"/>
      <c r="AMU1" s="5"/>
      <c r="AMV1" s="5"/>
      <c r="AMW1" s="5"/>
      <c r="AMX1" s="5"/>
      <c r="AMY1" s="5"/>
      <c r="AMZ1" s="5"/>
      <c r="ANA1" s="5"/>
      <c r="ANB1" s="5"/>
      <c r="ANC1" s="5"/>
      <c r="AND1" s="5"/>
      <c r="ANE1" s="5"/>
      <c r="ANF1" s="5"/>
      <c r="ANG1" s="5"/>
      <c r="ANH1" s="5"/>
      <c r="ANI1" s="5"/>
      <c r="ANJ1" s="5"/>
      <c r="ANK1" s="5"/>
      <c r="ANL1" s="5"/>
      <c r="ANM1" s="5"/>
      <c r="ANN1" s="5"/>
      <c r="ANO1" s="5"/>
      <c r="ANP1" s="5"/>
      <c r="ANQ1" s="5"/>
      <c r="ANR1" s="5"/>
      <c r="ANS1" s="5"/>
      <c r="ANT1" s="5"/>
      <c r="ANU1" s="5"/>
      <c r="ANV1" s="5"/>
      <c r="ANW1" s="5"/>
      <c r="ANX1" s="5"/>
      <c r="ANY1" s="5"/>
      <c r="ANZ1" s="5"/>
      <c r="AOA1" s="5"/>
      <c r="AOB1" s="5"/>
      <c r="AOC1" s="5"/>
      <c r="AOD1" s="5"/>
      <c r="AOE1" s="5"/>
      <c r="AOF1" s="5"/>
      <c r="AOG1" s="5"/>
      <c r="AOH1" s="5"/>
      <c r="AOI1" s="5"/>
      <c r="AOJ1" s="5"/>
      <c r="AOK1" s="5"/>
      <c r="AOL1" s="5"/>
      <c r="AOM1" s="5"/>
      <c r="AON1" s="5"/>
      <c r="AOO1" s="5"/>
      <c r="AOP1" s="5"/>
      <c r="AOQ1" s="5"/>
      <c r="AOR1" s="5"/>
      <c r="AOS1" s="5"/>
      <c r="AOT1" s="5"/>
      <c r="AOU1" s="5"/>
      <c r="AOV1" s="5"/>
      <c r="AOW1" s="5"/>
      <c r="AOX1" s="5"/>
      <c r="AOY1" s="5"/>
      <c r="AOZ1" s="5"/>
      <c r="APA1" s="5"/>
      <c r="APB1" s="5"/>
      <c r="APC1" s="5"/>
      <c r="APD1" s="5"/>
      <c r="APE1" s="5"/>
      <c r="APF1" s="5"/>
      <c r="APG1" s="5"/>
      <c r="APH1" s="5"/>
      <c r="API1" s="5"/>
      <c r="APJ1" s="5"/>
      <c r="APK1" s="5"/>
      <c r="APL1" s="5"/>
      <c r="APM1" s="5"/>
      <c r="APN1" s="5"/>
      <c r="APO1" s="5"/>
      <c r="APP1" s="5"/>
      <c r="APQ1" s="5"/>
      <c r="APR1" s="5"/>
      <c r="APS1" s="5"/>
      <c r="APT1" s="5"/>
      <c r="APU1" s="5"/>
      <c r="APV1" s="5"/>
      <c r="APW1" s="5"/>
      <c r="APX1" s="5"/>
      <c r="APY1" s="5"/>
      <c r="APZ1" s="5"/>
      <c r="AQA1" s="5"/>
      <c r="AQB1" s="5"/>
      <c r="AQC1" s="5"/>
      <c r="AQD1" s="5"/>
      <c r="AQE1" s="5"/>
      <c r="AQF1" s="5"/>
      <c r="AQG1" s="5"/>
      <c r="AQH1" s="5"/>
      <c r="AQI1" s="5"/>
      <c r="AQJ1" s="5"/>
      <c r="AQK1" s="5"/>
      <c r="AQL1" s="5"/>
      <c r="AQM1" s="5"/>
      <c r="AQN1" s="5"/>
      <c r="AQO1" s="5"/>
      <c r="AQP1" s="5"/>
      <c r="AQQ1" s="5"/>
      <c r="AQR1" s="5"/>
      <c r="AQS1" s="5"/>
      <c r="AQT1" s="5"/>
      <c r="AQU1" s="5"/>
      <c r="AQV1" s="5"/>
      <c r="AQW1" s="5"/>
      <c r="AQX1" s="5"/>
      <c r="AQY1" s="5"/>
      <c r="AQZ1" s="5"/>
      <c r="ARA1" s="5"/>
      <c r="ARB1" s="5"/>
      <c r="ARC1" s="5"/>
      <c r="ARD1" s="5"/>
      <c r="ARE1" s="5"/>
      <c r="ARF1" s="5"/>
      <c r="ARG1" s="5"/>
      <c r="ARH1" s="5"/>
      <c r="ARI1" s="5"/>
      <c r="ARJ1" s="5"/>
      <c r="ARK1" s="5"/>
      <c r="ARL1" s="5"/>
      <c r="ARM1" s="5"/>
      <c r="ARN1" s="5"/>
      <c r="ARO1" s="5"/>
      <c r="ARP1" s="5"/>
      <c r="ARQ1" s="5"/>
      <c r="ARR1" s="5"/>
      <c r="ARS1" s="5"/>
      <c r="ART1" s="5"/>
      <c r="ARU1" s="5"/>
      <c r="ARV1" s="5"/>
      <c r="ARW1" s="5"/>
      <c r="ARX1" s="5"/>
      <c r="ARY1" s="5"/>
      <c r="ARZ1" s="5"/>
      <c r="ASA1" s="5"/>
      <c r="ASB1" s="5"/>
      <c r="ASC1" s="5"/>
      <c r="ASD1" s="5"/>
      <c r="ASE1" s="5"/>
      <c r="ASF1" s="5"/>
      <c r="ASG1" s="5"/>
      <c r="ASH1" s="5"/>
      <c r="ASI1" s="5"/>
      <c r="ASJ1" s="5"/>
      <c r="ASK1" s="5"/>
      <c r="ASL1" s="5"/>
      <c r="ASM1" s="5"/>
      <c r="ASN1" s="5"/>
      <c r="ASO1" s="5"/>
      <c r="ASP1" s="5"/>
      <c r="ASQ1" s="5"/>
      <c r="ASR1" s="5"/>
      <c r="ASS1" s="5"/>
      <c r="AST1" s="5"/>
      <c r="ASU1" s="5"/>
      <c r="ASV1" s="5"/>
      <c r="ASW1" s="5"/>
      <c r="ASX1" s="5"/>
      <c r="ASY1" s="5"/>
      <c r="ASZ1" s="5"/>
      <c r="ATA1" s="5"/>
      <c r="ATB1" s="5"/>
      <c r="ATC1" s="5"/>
      <c r="ATD1" s="5"/>
      <c r="ATE1" s="5"/>
      <c r="ATF1" s="5"/>
      <c r="ATG1" s="5"/>
      <c r="ATH1" s="5"/>
      <c r="ATI1" s="5"/>
      <c r="ATJ1" s="5"/>
      <c r="ATK1" s="5"/>
      <c r="ATL1" s="5"/>
      <c r="ATM1" s="5"/>
      <c r="ATN1" s="5"/>
      <c r="ATO1" s="5"/>
      <c r="ATP1" s="5"/>
      <c r="ATQ1" s="5"/>
      <c r="ATR1" s="5"/>
      <c r="ATS1" s="5"/>
      <c r="ATT1" s="5"/>
      <c r="ATU1" s="5"/>
      <c r="ATV1" s="5"/>
      <c r="ATW1" s="5"/>
      <c r="ATX1" s="5"/>
      <c r="ATY1" s="5"/>
      <c r="ATZ1" s="5"/>
      <c r="AUA1" s="5"/>
      <c r="AUB1" s="5"/>
      <c r="AUC1" s="5"/>
      <c r="AUD1" s="5"/>
      <c r="AUE1" s="5"/>
      <c r="AUF1" s="5"/>
      <c r="AUG1" s="5"/>
      <c r="AUH1" s="5"/>
      <c r="AUI1" s="5"/>
      <c r="AUJ1" s="5"/>
      <c r="AUK1" s="5"/>
      <c r="AUL1" s="5"/>
      <c r="AUM1" s="5"/>
      <c r="AUN1" s="5"/>
      <c r="AUO1" s="5"/>
      <c r="AUP1" s="5"/>
      <c r="AUQ1" s="5"/>
      <c r="AUR1" s="5"/>
      <c r="AUS1" s="5"/>
      <c r="AUT1" s="5"/>
      <c r="AUU1" s="5"/>
      <c r="AUV1" s="5"/>
      <c r="AUW1" s="5"/>
      <c r="AUX1" s="5"/>
      <c r="AUY1" s="5"/>
      <c r="AUZ1" s="5"/>
      <c r="AVA1" s="5"/>
      <c r="AVB1" s="5"/>
      <c r="AVC1" s="5"/>
      <c r="AVD1" s="5"/>
      <c r="AVE1" s="5"/>
      <c r="AVF1" s="5"/>
      <c r="AVG1" s="5"/>
      <c r="AVH1" s="5"/>
      <c r="AVI1" s="5"/>
      <c r="AVJ1" s="5"/>
      <c r="AVK1" s="5"/>
      <c r="AVL1" s="5"/>
      <c r="AVM1" s="5"/>
      <c r="AVN1" s="5"/>
      <c r="AVO1" s="5"/>
      <c r="AVP1" s="5"/>
      <c r="AVQ1" s="5"/>
      <c r="AVR1" s="5"/>
      <c r="AVS1" s="5"/>
      <c r="AVT1" s="5"/>
      <c r="AVU1" s="5"/>
      <c r="AVV1" s="5"/>
      <c r="AVW1" s="5"/>
      <c r="AVX1" s="5"/>
      <c r="AVY1" s="5"/>
      <c r="AVZ1" s="5"/>
      <c r="AWA1" s="5"/>
      <c r="AWB1" s="5"/>
      <c r="AWC1" s="5"/>
      <c r="AWD1" s="5"/>
      <c r="AWE1" s="5"/>
      <c r="AWF1" s="5"/>
      <c r="AWG1" s="5"/>
      <c r="AWH1" s="5"/>
      <c r="AWI1" s="5"/>
      <c r="AWJ1" s="5"/>
      <c r="AWK1" s="5"/>
      <c r="AWL1" s="5"/>
      <c r="AWM1" s="5"/>
      <c r="AWN1" s="5"/>
      <c r="AWO1" s="5"/>
      <c r="AWP1" s="5"/>
      <c r="AWQ1" s="5"/>
      <c r="AWR1" s="5"/>
      <c r="AWS1" s="5"/>
      <c r="AWT1" s="5"/>
      <c r="AWU1" s="5"/>
      <c r="AWV1" s="5"/>
      <c r="AWW1" s="5"/>
      <c r="AWX1" s="5"/>
      <c r="AWY1" s="5"/>
      <c r="AWZ1" s="5"/>
      <c r="AXA1" s="5"/>
      <c r="AXB1" s="5"/>
      <c r="AXC1" s="5"/>
      <c r="AXD1" s="5"/>
      <c r="AXE1" s="5"/>
      <c r="AXF1" s="5"/>
      <c r="AXG1" s="5"/>
      <c r="AXH1" s="5"/>
      <c r="AXI1" s="5"/>
      <c r="AXJ1" s="5"/>
      <c r="AXK1" s="5"/>
      <c r="AXL1" s="5"/>
      <c r="AXM1" s="5"/>
      <c r="AXN1" s="5"/>
      <c r="AXO1" s="5"/>
      <c r="AXP1" s="5"/>
      <c r="AXQ1" s="5"/>
      <c r="AXR1" s="5"/>
      <c r="AXS1" s="5"/>
      <c r="AXT1" s="5"/>
      <c r="AXU1" s="5"/>
      <c r="AXV1" s="5"/>
      <c r="AXW1" s="5"/>
      <c r="AXX1" s="5"/>
      <c r="AXY1" s="5"/>
      <c r="AXZ1" s="5"/>
      <c r="AYA1" s="5"/>
      <c r="AYB1" s="5"/>
      <c r="AYC1" s="5"/>
      <c r="AYD1" s="5"/>
      <c r="AYE1" s="5"/>
      <c r="AYF1" s="5"/>
      <c r="AYG1" s="5"/>
      <c r="AYH1" s="5"/>
      <c r="AYI1" s="5"/>
      <c r="AYJ1" s="5"/>
      <c r="AYK1" s="5"/>
      <c r="AYL1" s="5"/>
      <c r="AYM1" s="5"/>
      <c r="AYN1" s="5"/>
      <c r="AYO1" s="5"/>
      <c r="AYP1" s="5"/>
      <c r="AYQ1" s="5"/>
      <c r="AYR1" s="5"/>
      <c r="AYS1" s="5"/>
      <c r="AYT1" s="5"/>
      <c r="AYU1" s="5"/>
      <c r="AYV1" s="5"/>
      <c r="AYW1" s="5"/>
      <c r="AYX1" s="5"/>
      <c r="AYY1" s="5"/>
      <c r="AYZ1" s="5"/>
      <c r="AZA1" s="5"/>
      <c r="AZB1" s="5"/>
      <c r="AZC1" s="5"/>
      <c r="AZD1" s="5"/>
      <c r="AZE1" s="5"/>
      <c r="AZF1" s="5"/>
      <c r="AZG1" s="5"/>
      <c r="AZH1" s="5"/>
      <c r="AZI1" s="5"/>
      <c r="AZJ1" s="5"/>
      <c r="AZK1" s="5"/>
      <c r="AZL1" s="5"/>
      <c r="AZM1" s="5"/>
      <c r="AZN1" s="5"/>
      <c r="AZO1" s="5"/>
      <c r="AZP1" s="5"/>
      <c r="AZQ1" s="5"/>
      <c r="AZR1" s="5"/>
      <c r="AZS1" s="5"/>
      <c r="AZT1" s="5"/>
      <c r="AZU1" s="5"/>
      <c r="AZV1" s="5"/>
      <c r="AZW1" s="5"/>
      <c r="AZX1" s="5"/>
      <c r="AZY1" s="5"/>
      <c r="AZZ1" s="5"/>
      <c r="BAA1" s="5"/>
      <c r="BAB1" s="5"/>
      <c r="BAC1" s="5"/>
      <c r="BAD1" s="5"/>
      <c r="BAE1" s="5"/>
      <c r="BAF1" s="5"/>
      <c r="BAG1" s="5"/>
      <c r="BAH1" s="5"/>
      <c r="BAI1" s="5"/>
      <c r="BAJ1" s="5"/>
      <c r="BAK1" s="5"/>
      <c r="BAL1" s="5"/>
      <c r="BAM1" s="5"/>
      <c r="BAN1" s="5"/>
      <c r="BAO1" s="5"/>
      <c r="BAP1" s="5"/>
      <c r="BAQ1" s="5"/>
      <c r="BAR1" s="5"/>
      <c r="BAS1" s="5"/>
      <c r="BAT1" s="5"/>
      <c r="BAU1" s="5"/>
      <c r="BAV1" s="5"/>
      <c r="BAW1" s="5"/>
      <c r="BAX1" s="5"/>
      <c r="BAY1" s="5"/>
      <c r="BAZ1" s="5"/>
      <c r="BBA1" s="5"/>
      <c r="BBB1" s="5"/>
      <c r="BBC1" s="5"/>
      <c r="BBD1" s="5"/>
      <c r="BBE1" s="5"/>
      <c r="BBF1" s="5"/>
      <c r="BBG1" s="5"/>
      <c r="BBH1" s="5"/>
      <c r="BBI1" s="5"/>
      <c r="BBJ1" s="5"/>
      <c r="BBK1" s="5"/>
      <c r="BBL1" s="5"/>
      <c r="BBM1" s="5"/>
      <c r="BBN1" s="5"/>
      <c r="BBO1" s="5"/>
      <c r="BBP1" s="5"/>
      <c r="BBQ1" s="5"/>
      <c r="BBR1" s="5"/>
      <c r="BBS1" s="5"/>
      <c r="BBT1" s="5"/>
      <c r="BBU1" s="5"/>
      <c r="BBV1" s="5"/>
      <c r="BBW1" s="5"/>
      <c r="BBX1" s="5"/>
      <c r="BBY1" s="5"/>
      <c r="BBZ1" s="5"/>
      <c r="BCA1" s="5"/>
      <c r="BCB1" s="5"/>
      <c r="BCC1" s="5"/>
      <c r="BCD1" s="5"/>
      <c r="BCE1" s="5"/>
      <c r="BCF1" s="5"/>
      <c r="BCG1" s="5"/>
      <c r="BCH1" s="5"/>
      <c r="BCI1" s="5"/>
      <c r="BCJ1" s="5"/>
      <c r="BCK1" s="5"/>
      <c r="BCL1" s="5"/>
      <c r="BCM1" s="5"/>
      <c r="BCN1" s="5"/>
      <c r="BCO1" s="5"/>
      <c r="BCP1" s="5"/>
      <c r="BCQ1" s="5"/>
      <c r="BCR1" s="5"/>
      <c r="BCS1" s="5"/>
      <c r="BCT1" s="5"/>
      <c r="BCU1" s="5"/>
      <c r="BCV1" s="5"/>
      <c r="BCW1" s="5"/>
      <c r="BCX1" s="5"/>
      <c r="BCY1" s="5"/>
      <c r="BCZ1" s="5"/>
      <c r="BDA1" s="5"/>
      <c r="BDB1" s="5"/>
      <c r="BDC1" s="5"/>
      <c r="BDD1" s="5"/>
      <c r="BDE1" s="5"/>
      <c r="BDF1" s="5"/>
      <c r="BDG1" s="5"/>
      <c r="BDH1" s="5"/>
      <c r="BDI1" s="5"/>
      <c r="BDJ1" s="5"/>
      <c r="BDK1" s="5"/>
      <c r="BDL1" s="5"/>
      <c r="BDM1" s="5"/>
      <c r="BDN1" s="5"/>
      <c r="BDO1" s="5"/>
      <c r="BDP1" s="5"/>
      <c r="BDQ1" s="5"/>
      <c r="BDR1" s="5"/>
      <c r="BDS1" s="5"/>
      <c r="BDT1" s="5"/>
      <c r="BDU1" s="5"/>
      <c r="BDV1" s="5"/>
      <c r="BDW1" s="5"/>
      <c r="BDX1" s="5"/>
      <c r="BDY1" s="5"/>
      <c r="BDZ1" s="5"/>
      <c r="BEA1" s="5"/>
      <c r="BEB1" s="5"/>
      <c r="BEC1" s="5"/>
      <c r="BED1" s="5"/>
      <c r="BEE1" s="5"/>
      <c r="BEF1" s="5"/>
      <c r="BEG1" s="5"/>
      <c r="BEH1" s="5"/>
      <c r="BEI1" s="5"/>
      <c r="BEJ1" s="5"/>
      <c r="BEK1" s="5"/>
      <c r="BEL1" s="5"/>
      <c r="BEM1" s="5"/>
      <c r="BEN1" s="5"/>
      <c r="BEO1" s="5"/>
      <c r="BEP1" s="5"/>
      <c r="BEQ1" s="5"/>
      <c r="BER1" s="5"/>
      <c r="BES1" s="5"/>
      <c r="BET1" s="5"/>
      <c r="BEU1" s="5"/>
      <c r="BEV1" s="5"/>
      <c r="BEW1" s="5"/>
      <c r="BEX1" s="5"/>
      <c r="BEY1" s="5"/>
      <c r="BEZ1" s="5"/>
      <c r="BFA1" s="5"/>
      <c r="BFB1" s="5"/>
      <c r="BFC1" s="5"/>
      <c r="BFD1" s="5"/>
      <c r="BFE1" s="5"/>
      <c r="BFF1" s="5"/>
      <c r="BFG1" s="5"/>
      <c r="BFH1" s="5"/>
      <c r="BFI1" s="5"/>
      <c r="BFJ1" s="5"/>
      <c r="BFK1" s="5"/>
      <c r="BFL1" s="5"/>
      <c r="BFM1" s="5"/>
      <c r="BFN1" s="5"/>
      <c r="BFO1" s="5"/>
      <c r="BFP1" s="5"/>
      <c r="BFQ1" s="5"/>
      <c r="BFR1" s="5"/>
      <c r="BFS1" s="5"/>
      <c r="BFT1" s="5"/>
      <c r="BFU1" s="5"/>
      <c r="BFV1" s="5"/>
      <c r="BFW1" s="5"/>
      <c r="BFX1" s="5"/>
      <c r="BFY1" s="5"/>
      <c r="BFZ1" s="5"/>
      <c r="BGA1" s="5"/>
      <c r="BGB1" s="5"/>
      <c r="BGC1" s="5"/>
      <c r="BGD1" s="5"/>
      <c r="BGE1" s="5"/>
      <c r="BGF1" s="5"/>
      <c r="BGG1" s="5"/>
      <c r="BGH1" s="5"/>
      <c r="BGI1" s="5"/>
      <c r="BGJ1" s="5"/>
      <c r="BGK1" s="5"/>
      <c r="BGL1" s="5"/>
      <c r="BGM1" s="5"/>
      <c r="BGN1" s="5"/>
      <c r="BGO1" s="5"/>
      <c r="BGP1" s="5"/>
      <c r="BGQ1" s="5"/>
      <c r="BGR1" s="5"/>
      <c r="BGS1" s="5"/>
      <c r="BGT1" s="5"/>
      <c r="BGU1" s="5"/>
      <c r="BGV1" s="5"/>
      <c r="BGW1" s="5"/>
      <c r="BGX1" s="5"/>
      <c r="BGY1" s="5"/>
      <c r="BGZ1" s="5"/>
      <c r="BHA1" s="5"/>
      <c r="BHB1" s="5"/>
      <c r="BHC1" s="5"/>
      <c r="BHD1" s="5"/>
      <c r="BHE1" s="5"/>
      <c r="BHF1" s="5"/>
      <c r="BHG1" s="5"/>
      <c r="BHH1" s="5"/>
      <c r="BHI1" s="5"/>
      <c r="BHJ1" s="5"/>
      <c r="BHK1" s="5"/>
      <c r="BHL1" s="5"/>
      <c r="BHM1" s="5"/>
      <c r="BHN1" s="5"/>
      <c r="BHO1" s="5"/>
      <c r="BHP1" s="5"/>
      <c r="BHQ1" s="5"/>
      <c r="BHR1" s="5"/>
      <c r="BHS1" s="5"/>
      <c r="BHT1" s="5"/>
      <c r="BHU1" s="5"/>
      <c r="BHV1" s="5"/>
      <c r="BHW1" s="5"/>
      <c r="BHX1" s="5"/>
      <c r="BHY1" s="5"/>
      <c r="BHZ1" s="5"/>
      <c r="BIA1" s="5"/>
      <c r="BIB1" s="5"/>
      <c r="BIC1" s="5"/>
      <c r="BID1" s="5"/>
      <c r="BIE1" s="5"/>
      <c r="BIF1" s="5"/>
      <c r="BIG1" s="5"/>
      <c r="BIH1" s="5"/>
      <c r="BII1" s="5"/>
      <c r="BIJ1" s="5"/>
      <c r="BIK1" s="5"/>
      <c r="BIL1" s="5"/>
      <c r="BIM1" s="5"/>
      <c r="BIN1" s="5"/>
      <c r="BIO1" s="5"/>
      <c r="BIP1" s="5"/>
      <c r="BIQ1" s="5"/>
      <c r="BIR1" s="5"/>
      <c r="BIS1" s="5"/>
      <c r="BIT1" s="5"/>
      <c r="BIU1" s="5"/>
      <c r="BIV1" s="5"/>
      <c r="BIW1" s="5"/>
      <c r="BIX1" s="5"/>
      <c r="BIY1" s="5"/>
      <c r="BIZ1" s="5"/>
      <c r="BJA1" s="5"/>
      <c r="BJB1" s="5"/>
      <c r="BJC1" s="5"/>
      <c r="BJD1" s="5"/>
      <c r="BJE1" s="5"/>
      <c r="BJF1" s="5"/>
      <c r="BJG1" s="5"/>
      <c r="BJH1" s="5"/>
      <c r="BJI1" s="5"/>
      <c r="BJJ1" s="5"/>
      <c r="BJK1" s="5"/>
      <c r="BJL1" s="5"/>
      <c r="BJM1" s="5"/>
      <c r="BJN1" s="5"/>
      <c r="BJO1" s="5"/>
      <c r="BJP1" s="5"/>
      <c r="BJQ1" s="5"/>
      <c r="BJR1" s="5"/>
      <c r="BJS1" s="5"/>
      <c r="BJT1" s="5"/>
      <c r="BJU1" s="5"/>
      <c r="BJV1" s="5"/>
      <c r="BJW1" s="5"/>
      <c r="BJX1" s="5"/>
      <c r="BJY1" s="5"/>
      <c r="BJZ1" s="5"/>
      <c r="BKA1" s="5"/>
      <c r="BKB1" s="5"/>
      <c r="BKC1" s="5"/>
      <c r="BKD1" s="5"/>
      <c r="BKE1" s="5"/>
      <c r="BKF1" s="5"/>
      <c r="BKG1" s="5"/>
      <c r="BKH1" s="5"/>
      <c r="BKI1" s="5"/>
      <c r="BKJ1" s="5"/>
      <c r="BKK1" s="5"/>
      <c r="BKL1" s="5"/>
      <c r="BKM1" s="5"/>
      <c r="BKN1" s="5"/>
      <c r="BKO1" s="5"/>
      <c r="BKP1" s="5"/>
      <c r="BKQ1" s="5"/>
      <c r="BKR1" s="5"/>
      <c r="BKS1" s="5"/>
      <c r="BKT1" s="5"/>
      <c r="BKU1" s="5"/>
      <c r="BKV1" s="5"/>
      <c r="BKW1" s="5"/>
      <c r="BKX1" s="5"/>
      <c r="BKY1" s="5"/>
      <c r="BKZ1" s="5"/>
      <c r="BLA1" s="5"/>
      <c r="BLB1" s="5"/>
      <c r="BLC1" s="5"/>
      <c r="BLD1" s="5"/>
      <c r="BLE1" s="5"/>
      <c r="BLF1" s="5"/>
      <c r="BLG1" s="5"/>
      <c r="BLH1" s="5"/>
      <c r="BLI1" s="5"/>
      <c r="BLJ1" s="5"/>
      <c r="BLK1" s="5"/>
      <c r="BLL1" s="5"/>
      <c r="BLM1" s="5"/>
      <c r="BLN1" s="5"/>
      <c r="BLO1" s="5"/>
      <c r="BLP1" s="5"/>
      <c r="BLQ1" s="5"/>
      <c r="BLR1" s="5"/>
      <c r="BLS1" s="5"/>
      <c r="BLT1" s="5"/>
      <c r="BLU1" s="5"/>
      <c r="BLV1" s="5"/>
      <c r="BLW1" s="5"/>
      <c r="BLX1" s="5"/>
      <c r="BLY1" s="5"/>
      <c r="BLZ1" s="5"/>
      <c r="BMA1" s="5"/>
      <c r="BMB1" s="5"/>
      <c r="BMC1" s="5"/>
      <c r="BMD1" s="5"/>
      <c r="BME1" s="5"/>
      <c r="BMF1" s="5"/>
      <c r="BMG1" s="5"/>
      <c r="BMH1" s="5"/>
      <c r="BMI1" s="5"/>
      <c r="BMJ1" s="5"/>
      <c r="BMK1" s="5"/>
      <c r="BML1" s="5"/>
      <c r="BMM1" s="5"/>
      <c r="BMN1" s="5"/>
      <c r="BMO1" s="5"/>
      <c r="BMP1" s="5"/>
      <c r="BMQ1" s="5"/>
      <c r="BMR1" s="5"/>
      <c r="BMS1" s="5"/>
      <c r="BMT1" s="5"/>
      <c r="BMU1" s="5"/>
      <c r="BMV1" s="5"/>
      <c r="BMW1" s="5"/>
      <c r="BMX1" s="5"/>
      <c r="BMY1" s="5"/>
      <c r="BMZ1" s="5"/>
      <c r="BNA1" s="5"/>
      <c r="BNB1" s="5"/>
      <c r="BNC1" s="5"/>
      <c r="BND1" s="5"/>
      <c r="BNE1" s="5"/>
      <c r="BNF1" s="5"/>
      <c r="BNG1" s="5"/>
      <c r="BNH1" s="5"/>
      <c r="BNI1" s="5"/>
      <c r="BNJ1" s="5"/>
      <c r="BNK1" s="5"/>
      <c r="BNL1" s="5"/>
      <c r="BNM1" s="5"/>
      <c r="BNN1" s="5"/>
      <c r="BNO1" s="5"/>
      <c r="BNP1" s="5"/>
      <c r="BNQ1" s="5"/>
      <c r="BNR1" s="5"/>
      <c r="BNS1" s="5"/>
      <c r="BNT1" s="5"/>
      <c r="BNU1" s="5"/>
      <c r="BNV1" s="5"/>
      <c r="BNW1" s="5"/>
      <c r="BNX1" s="5"/>
      <c r="BNY1" s="5"/>
      <c r="BNZ1" s="5"/>
      <c r="BOA1" s="5"/>
      <c r="BOB1" s="5"/>
      <c r="BOC1" s="5"/>
      <c r="BOD1" s="5"/>
      <c r="BOE1" s="5"/>
      <c r="BOF1" s="5"/>
      <c r="BOG1" s="5"/>
      <c r="BOH1" s="5"/>
      <c r="BOI1" s="5"/>
      <c r="BOJ1" s="5"/>
      <c r="BOK1" s="5"/>
      <c r="BOL1" s="5"/>
      <c r="BOM1" s="5"/>
      <c r="BON1" s="5"/>
      <c r="BOO1" s="5"/>
      <c r="BOP1" s="5"/>
      <c r="BOQ1" s="5"/>
      <c r="BOR1" s="5"/>
      <c r="BOS1" s="5"/>
      <c r="BOT1" s="5"/>
      <c r="BOU1" s="5"/>
      <c r="BOV1" s="5"/>
      <c r="BOW1" s="5"/>
      <c r="BOX1" s="5"/>
      <c r="BOY1" s="5"/>
      <c r="BOZ1" s="5"/>
      <c r="BPA1" s="5"/>
      <c r="BPB1" s="5"/>
      <c r="BPC1" s="5"/>
      <c r="BPD1" s="5"/>
      <c r="BPE1" s="5"/>
      <c r="BPF1" s="5"/>
      <c r="BPG1" s="5"/>
      <c r="BPH1" s="5"/>
      <c r="BPI1" s="5"/>
      <c r="BPJ1" s="5"/>
      <c r="BPK1" s="5"/>
      <c r="BPL1" s="5"/>
      <c r="BPM1" s="5"/>
      <c r="BPN1" s="5"/>
      <c r="BPO1" s="5"/>
      <c r="BPP1" s="5"/>
      <c r="BPQ1" s="5"/>
      <c r="BPR1" s="5"/>
      <c r="BPS1" s="5"/>
      <c r="BPT1" s="5"/>
      <c r="BPU1" s="5"/>
      <c r="BPV1" s="5"/>
      <c r="BPW1" s="5"/>
      <c r="BPX1" s="5"/>
      <c r="BPY1" s="5"/>
      <c r="BPZ1" s="5"/>
      <c r="BQA1" s="5"/>
      <c r="BQB1" s="5"/>
      <c r="BQC1" s="5"/>
      <c r="BQD1" s="5"/>
      <c r="BQE1" s="5"/>
      <c r="BQF1" s="5"/>
      <c r="BQG1" s="5"/>
      <c r="BQH1" s="5"/>
      <c r="BQI1" s="5"/>
      <c r="BQJ1" s="5"/>
      <c r="BQK1" s="5"/>
      <c r="BQL1" s="5"/>
      <c r="BQM1" s="5"/>
      <c r="BQN1" s="5"/>
      <c r="BQO1" s="5"/>
      <c r="BQP1" s="5"/>
      <c r="BQQ1" s="5"/>
      <c r="BQR1" s="5"/>
      <c r="BQS1" s="5"/>
      <c r="BQT1" s="5"/>
      <c r="BQU1" s="5"/>
      <c r="BQV1" s="5"/>
      <c r="BQW1" s="5"/>
      <c r="BQX1" s="5"/>
      <c r="BQY1" s="5"/>
      <c r="BQZ1" s="5"/>
      <c r="BRA1" s="5"/>
      <c r="BRB1" s="5"/>
      <c r="BRC1" s="5"/>
      <c r="BRD1" s="5"/>
      <c r="BRE1" s="5"/>
      <c r="BRF1" s="5"/>
      <c r="BRG1" s="5"/>
      <c r="BRH1" s="5"/>
      <c r="BRI1" s="5"/>
      <c r="BRJ1" s="5"/>
      <c r="BRK1" s="5"/>
      <c r="BRL1" s="5"/>
      <c r="BRM1" s="5"/>
      <c r="BRN1" s="5"/>
      <c r="BRO1" s="5"/>
      <c r="BRP1" s="5"/>
      <c r="BRQ1" s="5"/>
      <c r="BRR1" s="5"/>
      <c r="BRS1" s="5"/>
      <c r="BRT1" s="5"/>
      <c r="BRU1" s="5"/>
      <c r="BRV1" s="5"/>
      <c r="BRW1" s="5"/>
      <c r="BRX1" s="5"/>
      <c r="BRY1" s="5"/>
      <c r="BRZ1" s="5"/>
      <c r="BSA1" s="5"/>
      <c r="BSB1" s="5"/>
      <c r="BSC1" s="5"/>
      <c r="BSD1" s="5"/>
      <c r="BSE1" s="5"/>
      <c r="BSF1" s="5"/>
      <c r="BSG1" s="5"/>
      <c r="BSH1" s="5"/>
      <c r="BSI1" s="5"/>
      <c r="BSJ1" s="5"/>
      <c r="BSK1" s="5"/>
      <c r="BSL1" s="5"/>
      <c r="BSM1" s="5"/>
      <c r="BSN1" s="5"/>
      <c r="BSO1" s="5"/>
      <c r="BSP1" s="5"/>
      <c r="BSQ1" s="5"/>
      <c r="BSR1" s="5"/>
      <c r="BSS1" s="5"/>
      <c r="BST1" s="5"/>
      <c r="BSU1" s="5"/>
      <c r="BSV1" s="5"/>
      <c r="BSW1" s="5"/>
      <c r="BSX1" s="5"/>
      <c r="BSY1" s="5"/>
      <c r="BSZ1" s="5"/>
      <c r="BTA1" s="5"/>
      <c r="BTB1" s="5"/>
      <c r="BTC1" s="5"/>
      <c r="BTD1" s="5"/>
      <c r="BTE1" s="5"/>
      <c r="BTF1" s="5"/>
      <c r="BTG1" s="5"/>
      <c r="BTH1" s="5"/>
      <c r="BTI1" s="5"/>
      <c r="BTJ1" s="5"/>
      <c r="BTK1" s="5"/>
      <c r="BTL1" s="5"/>
      <c r="BTM1" s="5"/>
      <c r="BTN1" s="5"/>
      <c r="BTO1" s="5"/>
      <c r="BTP1" s="5"/>
      <c r="BTQ1" s="5"/>
      <c r="BTR1" s="5"/>
      <c r="BTS1" s="5"/>
      <c r="BTT1" s="5"/>
      <c r="BTU1" s="5"/>
      <c r="BTV1" s="5"/>
      <c r="BTW1" s="5"/>
      <c r="BTX1" s="5"/>
      <c r="BTY1" s="5"/>
      <c r="BTZ1" s="5"/>
      <c r="BUA1" s="5"/>
      <c r="BUB1" s="5"/>
      <c r="BUC1" s="5"/>
      <c r="BUD1" s="5"/>
      <c r="BUE1" s="5"/>
      <c r="BUF1" s="5"/>
      <c r="BUG1" s="5"/>
      <c r="BUH1" s="5"/>
      <c r="BUI1" s="5"/>
      <c r="BUJ1" s="5"/>
      <c r="BUK1" s="5"/>
      <c r="BUL1" s="5"/>
      <c r="BUM1" s="5"/>
      <c r="BUN1" s="5"/>
      <c r="BUO1" s="5"/>
      <c r="BUP1" s="5"/>
      <c r="BUQ1" s="5"/>
      <c r="BUR1" s="5"/>
      <c r="BUS1" s="5"/>
      <c r="BUT1" s="5"/>
      <c r="BUU1" s="5"/>
      <c r="BUV1" s="5"/>
      <c r="BUW1" s="5"/>
      <c r="BUX1" s="5"/>
      <c r="BUY1" s="5"/>
      <c r="BUZ1" s="5"/>
      <c r="BVA1" s="5"/>
      <c r="BVB1" s="5"/>
      <c r="BVC1" s="5"/>
      <c r="BVD1" s="5"/>
      <c r="BVE1" s="5"/>
      <c r="BVF1" s="5"/>
      <c r="BVG1" s="5"/>
      <c r="BVH1" s="5"/>
      <c r="BVI1" s="5"/>
      <c r="BVJ1" s="5"/>
      <c r="BVK1" s="5"/>
      <c r="BVL1" s="5"/>
      <c r="BVM1" s="5"/>
      <c r="BVN1" s="5"/>
      <c r="BVO1" s="5"/>
      <c r="BVP1" s="5"/>
      <c r="BVQ1" s="5"/>
      <c r="BVR1" s="5"/>
      <c r="BVS1" s="5"/>
      <c r="BVT1" s="5"/>
      <c r="BVU1" s="5"/>
      <c r="BVV1" s="5"/>
      <c r="BVW1" s="5"/>
      <c r="BVX1" s="5"/>
      <c r="BVY1" s="5"/>
      <c r="BVZ1" s="5"/>
      <c r="BWA1" s="5"/>
      <c r="BWB1" s="5"/>
      <c r="BWC1" s="5"/>
      <c r="BWD1" s="5"/>
      <c r="BWE1" s="5"/>
      <c r="BWF1" s="5"/>
      <c r="BWG1" s="5"/>
      <c r="BWH1" s="5"/>
      <c r="BWI1" s="5"/>
      <c r="BWJ1" s="5"/>
      <c r="BWK1" s="5"/>
      <c r="BWL1" s="5"/>
      <c r="BWM1" s="5"/>
      <c r="BWN1" s="5"/>
      <c r="BWO1" s="5"/>
      <c r="BWP1" s="5"/>
      <c r="BWQ1" s="5"/>
      <c r="BWR1" s="5"/>
      <c r="BWS1" s="5"/>
      <c r="BWT1" s="5"/>
      <c r="BWU1" s="5"/>
      <c r="BWV1" s="5"/>
      <c r="BWW1" s="5"/>
      <c r="BWX1" s="5"/>
      <c r="BWY1" s="5"/>
      <c r="BWZ1" s="5"/>
      <c r="BXA1" s="5"/>
      <c r="BXB1" s="5"/>
      <c r="BXC1" s="5"/>
      <c r="BXD1" s="5"/>
      <c r="BXE1" s="5"/>
      <c r="BXF1" s="5"/>
      <c r="BXG1" s="5"/>
      <c r="BXH1" s="5"/>
      <c r="BXI1" s="5"/>
      <c r="BXJ1" s="5"/>
      <c r="BXK1" s="5"/>
      <c r="BXL1" s="5"/>
      <c r="BXM1" s="5"/>
      <c r="BXN1" s="5"/>
      <c r="BXO1" s="5"/>
      <c r="BXP1" s="5"/>
      <c r="BXQ1" s="5"/>
      <c r="BXR1" s="5"/>
      <c r="BXS1" s="5"/>
      <c r="BXT1" s="5"/>
      <c r="BXU1" s="5"/>
      <c r="BXV1" s="5"/>
      <c r="BXW1" s="5"/>
      <c r="BXX1" s="5"/>
      <c r="BXY1" s="5"/>
      <c r="BXZ1" s="5"/>
      <c r="BYA1" s="5"/>
      <c r="BYB1" s="5"/>
      <c r="BYC1" s="5"/>
      <c r="BYD1" s="5"/>
      <c r="BYE1" s="5"/>
      <c r="BYF1" s="5"/>
      <c r="BYG1" s="5"/>
      <c r="BYH1" s="5"/>
      <c r="BYI1" s="5"/>
      <c r="BYJ1" s="5"/>
      <c r="BYK1" s="5"/>
      <c r="BYL1" s="5"/>
      <c r="BYM1" s="5"/>
      <c r="BYN1" s="5"/>
      <c r="BYO1" s="5"/>
      <c r="BYP1" s="5"/>
      <c r="BYQ1" s="5"/>
      <c r="BYR1" s="5"/>
      <c r="BYS1" s="5"/>
      <c r="BYT1" s="5"/>
      <c r="BYU1" s="5"/>
      <c r="BYV1" s="5"/>
      <c r="BYW1" s="5"/>
      <c r="BYX1" s="5"/>
      <c r="BYY1" s="5"/>
      <c r="BYZ1" s="5"/>
      <c r="BZA1" s="5"/>
      <c r="BZB1" s="5"/>
      <c r="BZC1" s="5"/>
      <c r="BZD1" s="5"/>
      <c r="BZE1" s="5"/>
      <c r="BZF1" s="5"/>
      <c r="BZG1" s="5"/>
      <c r="BZH1" s="5"/>
      <c r="BZI1" s="5"/>
      <c r="BZJ1" s="5"/>
      <c r="BZK1" s="5"/>
      <c r="BZL1" s="5"/>
      <c r="BZM1" s="5"/>
      <c r="BZN1" s="5"/>
      <c r="BZO1" s="5"/>
      <c r="BZP1" s="5"/>
      <c r="BZQ1" s="5"/>
      <c r="BZR1" s="5"/>
      <c r="BZS1" s="5"/>
      <c r="BZT1" s="5"/>
      <c r="BZU1" s="5"/>
      <c r="BZV1" s="5"/>
      <c r="BZW1" s="5"/>
      <c r="BZX1" s="5"/>
      <c r="BZY1" s="5"/>
      <c r="BZZ1" s="5"/>
      <c r="CAA1" s="5"/>
      <c r="CAB1" s="5"/>
      <c r="CAC1" s="5"/>
      <c r="CAD1" s="5"/>
      <c r="CAE1" s="5"/>
      <c r="CAF1" s="5"/>
      <c r="CAG1" s="5"/>
      <c r="CAH1" s="5"/>
      <c r="CAI1" s="5"/>
      <c r="CAJ1" s="5"/>
      <c r="CAK1" s="5"/>
      <c r="CAL1" s="5"/>
      <c r="CAM1" s="5"/>
      <c r="CAN1" s="5"/>
      <c r="CAO1" s="5"/>
      <c r="CAP1" s="5"/>
      <c r="CAQ1" s="5"/>
      <c r="CAR1" s="5"/>
      <c r="CAS1" s="5"/>
      <c r="CAT1" s="5"/>
      <c r="CAU1" s="5"/>
      <c r="CAV1" s="5"/>
      <c r="CAW1" s="5"/>
      <c r="CAX1" s="5"/>
      <c r="CAY1" s="5"/>
      <c r="CAZ1" s="5"/>
      <c r="CBA1" s="5"/>
      <c r="CBB1" s="5"/>
      <c r="CBC1" s="5"/>
      <c r="CBD1" s="5"/>
      <c r="CBE1" s="5"/>
      <c r="CBF1" s="5"/>
      <c r="CBG1" s="5"/>
      <c r="CBH1" s="5"/>
      <c r="CBI1" s="5"/>
      <c r="CBJ1" s="5"/>
      <c r="CBK1" s="5"/>
      <c r="CBL1" s="5"/>
      <c r="CBM1" s="5"/>
      <c r="CBN1" s="5"/>
      <c r="CBO1" s="5"/>
      <c r="CBP1" s="5"/>
      <c r="CBQ1" s="5"/>
      <c r="CBR1" s="5"/>
      <c r="CBS1" s="5"/>
      <c r="CBT1" s="5"/>
      <c r="CBU1" s="5"/>
      <c r="CBV1" s="5"/>
      <c r="CBW1" s="5"/>
      <c r="CBX1" s="5"/>
      <c r="CBY1" s="5"/>
      <c r="CBZ1" s="5"/>
      <c r="CCA1" s="5"/>
      <c r="CCB1" s="5"/>
      <c r="CCC1" s="5"/>
      <c r="CCD1" s="5"/>
      <c r="CCE1" s="5"/>
      <c r="CCF1" s="5"/>
      <c r="CCG1" s="5"/>
      <c r="CCH1" s="5"/>
      <c r="CCI1" s="5"/>
      <c r="CCJ1" s="5"/>
      <c r="CCK1" s="5"/>
      <c r="CCL1" s="5"/>
      <c r="CCM1" s="5"/>
      <c r="CCN1" s="5"/>
      <c r="CCO1" s="5"/>
      <c r="CCP1" s="5"/>
      <c r="CCQ1" s="5"/>
      <c r="CCR1" s="5"/>
      <c r="CCS1" s="5"/>
      <c r="CCT1" s="5"/>
      <c r="CCU1" s="5"/>
      <c r="CCV1" s="5"/>
      <c r="CCW1" s="5"/>
      <c r="CCX1" s="5"/>
      <c r="CCY1" s="5"/>
      <c r="CCZ1" s="5"/>
      <c r="CDA1" s="5"/>
      <c r="CDB1" s="5"/>
      <c r="CDC1" s="5"/>
      <c r="CDD1" s="5"/>
      <c r="CDE1" s="5"/>
      <c r="CDF1" s="5"/>
      <c r="CDG1" s="5"/>
      <c r="CDH1" s="5"/>
      <c r="CDI1" s="5"/>
      <c r="CDJ1" s="5"/>
      <c r="CDK1" s="5"/>
      <c r="CDL1" s="5"/>
      <c r="CDM1" s="5"/>
      <c r="CDN1" s="5"/>
      <c r="CDO1" s="5"/>
      <c r="CDP1" s="5"/>
      <c r="CDQ1" s="5"/>
      <c r="CDR1" s="5"/>
      <c r="CDS1" s="5"/>
      <c r="CDT1" s="5"/>
      <c r="CDU1" s="5"/>
      <c r="CDV1" s="5"/>
      <c r="CDW1" s="5"/>
      <c r="CDX1" s="5"/>
      <c r="CDY1" s="5"/>
      <c r="CDZ1" s="5"/>
      <c r="CEA1" s="5"/>
      <c r="CEB1" s="5"/>
      <c r="CEC1" s="5"/>
      <c r="CED1" s="5"/>
      <c r="CEE1" s="5"/>
      <c r="CEF1" s="5"/>
      <c r="CEG1" s="5"/>
      <c r="CEH1" s="5"/>
      <c r="CEI1" s="5"/>
      <c r="CEJ1" s="5"/>
      <c r="CEK1" s="5"/>
      <c r="CEL1" s="5"/>
      <c r="CEM1" s="5"/>
      <c r="CEN1" s="5"/>
      <c r="CEO1" s="5"/>
      <c r="CEP1" s="5"/>
      <c r="CEQ1" s="5"/>
      <c r="CER1" s="5"/>
      <c r="CES1" s="5"/>
      <c r="CET1" s="5"/>
      <c r="CEU1" s="5"/>
      <c r="CEV1" s="5"/>
      <c r="CEW1" s="5"/>
      <c r="CEX1" s="5"/>
      <c r="CEY1" s="5"/>
      <c r="CEZ1" s="5"/>
      <c r="CFA1" s="5"/>
      <c r="CFB1" s="5"/>
      <c r="CFC1" s="5"/>
      <c r="CFD1" s="5"/>
      <c r="CFE1" s="5"/>
      <c r="CFF1" s="5"/>
      <c r="CFG1" s="5"/>
      <c r="CFH1" s="5"/>
      <c r="CFI1" s="5"/>
      <c r="CFJ1" s="5"/>
      <c r="CFK1" s="5"/>
      <c r="CFL1" s="5"/>
      <c r="CFM1" s="5"/>
      <c r="CFN1" s="5"/>
      <c r="CFO1" s="5"/>
      <c r="CFP1" s="5"/>
      <c r="CFQ1" s="5"/>
      <c r="CFR1" s="5"/>
      <c r="CFS1" s="5"/>
      <c r="CFT1" s="5"/>
      <c r="CFU1" s="5"/>
      <c r="CFV1" s="5"/>
      <c r="CFW1" s="5"/>
      <c r="CFX1" s="5"/>
      <c r="CFY1" s="5"/>
      <c r="CFZ1" s="5"/>
      <c r="CGA1" s="5"/>
      <c r="CGB1" s="5"/>
      <c r="CGC1" s="5"/>
      <c r="CGD1" s="5"/>
      <c r="CGE1" s="5"/>
      <c r="CGF1" s="5"/>
      <c r="CGG1" s="5"/>
      <c r="CGH1" s="5"/>
      <c r="CGI1" s="5"/>
      <c r="CGJ1" s="5"/>
      <c r="CGK1" s="5"/>
      <c r="CGL1" s="5"/>
      <c r="CGM1" s="5"/>
      <c r="CGN1" s="5"/>
      <c r="CGO1" s="5"/>
      <c r="CGP1" s="5"/>
      <c r="CGQ1" s="5"/>
      <c r="CGR1" s="5"/>
      <c r="CGS1" s="5"/>
      <c r="CGT1" s="5"/>
      <c r="CGU1" s="5"/>
      <c r="CGV1" s="5"/>
      <c r="CGW1" s="5"/>
      <c r="CGX1" s="5"/>
      <c r="CGY1" s="5"/>
      <c r="CGZ1" s="5"/>
      <c r="CHA1" s="5"/>
      <c r="CHB1" s="5"/>
      <c r="CHC1" s="5"/>
      <c r="CHD1" s="5"/>
      <c r="CHE1" s="5"/>
      <c r="CHF1" s="5"/>
      <c r="CHG1" s="5"/>
      <c r="CHH1" s="5"/>
      <c r="CHI1" s="5"/>
      <c r="CHJ1" s="5"/>
      <c r="CHK1" s="5"/>
      <c r="CHL1" s="5"/>
      <c r="CHM1" s="5"/>
      <c r="CHN1" s="5"/>
      <c r="CHO1" s="5"/>
      <c r="CHP1" s="5"/>
      <c r="CHQ1" s="5"/>
      <c r="CHR1" s="5"/>
      <c r="CHS1" s="5"/>
      <c r="CHT1" s="5"/>
      <c r="CHU1" s="5"/>
      <c r="CHV1" s="5"/>
      <c r="CHW1" s="5"/>
      <c r="CHX1" s="5"/>
      <c r="CHY1" s="5"/>
      <c r="CHZ1" s="5"/>
      <c r="CIA1" s="5"/>
      <c r="CIB1" s="5"/>
      <c r="CIC1" s="5"/>
      <c r="CID1" s="5"/>
      <c r="CIE1" s="5"/>
      <c r="CIF1" s="5"/>
      <c r="CIG1" s="5"/>
      <c r="CIH1" s="5"/>
      <c r="CII1" s="5"/>
      <c r="CIJ1" s="5"/>
      <c r="CIK1" s="5"/>
      <c r="CIL1" s="5"/>
      <c r="CIM1" s="5"/>
      <c r="CIN1" s="5"/>
      <c r="CIO1" s="5"/>
      <c r="CIP1" s="5"/>
      <c r="CIQ1" s="5"/>
      <c r="CIR1" s="5"/>
      <c r="CIS1" s="5"/>
      <c r="CIT1" s="5"/>
      <c r="CIU1" s="5"/>
      <c r="CIV1" s="5"/>
      <c r="CIW1" s="5"/>
      <c r="CIX1" s="5"/>
      <c r="CIY1" s="5"/>
      <c r="CIZ1" s="5"/>
      <c r="CJA1" s="5"/>
      <c r="CJB1" s="5"/>
      <c r="CJC1" s="5"/>
      <c r="CJD1" s="5"/>
      <c r="CJE1" s="5"/>
      <c r="CJF1" s="5"/>
      <c r="CJG1" s="5"/>
      <c r="CJH1" s="5"/>
      <c r="CJI1" s="5"/>
      <c r="CJJ1" s="5"/>
      <c r="CJK1" s="5"/>
      <c r="CJL1" s="5"/>
      <c r="CJM1" s="5"/>
      <c r="CJN1" s="5"/>
      <c r="CJO1" s="5"/>
      <c r="CJP1" s="5"/>
      <c r="CJQ1" s="5"/>
      <c r="CJR1" s="5"/>
      <c r="CJS1" s="5"/>
      <c r="CJT1" s="5"/>
      <c r="CJU1" s="5"/>
      <c r="CJV1" s="5"/>
      <c r="CJW1" s="5"/>
      <c r="CJX1" s="5"/>
      <c r="CJY1" s="5"/>
      <c r="CJZ1" s="5"/>
      <c r="CKA1" s="5"/>
      <c r="CKB1" s="5"/>
      <c r="CKC1" s="5"/>
      <c r="CKD1" s="5"/>
      <c r="CKE1" s="5"/>
      <c r="CKF1" s="5"/>
      <c r="CKG1" s="5"/>
      <c r="CKH1" s="5"/>
      <c r="CKI1" s="5"/>
      <c r="CKJ1" s="5"/>
      <c r="CKK1" s="5"/>
      <c r="CKL1" s="5"/>
      <c r="CKM1" s="5"/>
      <c r="CKN1" s="5"/>
      <c r="CKO1" s="5"/>
      <c r="CKP1" s="5"/>
      <c r="CKQ1" s="5"/>
      <c r="CKR1" s="5"/>
      <c r="CKS1" s="5"/>
      <c r="CKT1" s="5"/>
      <c r="CKU1" s="5"/>
      <c r="CKV1" s="5"/>
      <c r="CKW1" s="5"/>
      <c r="CKX1" s="5"/>
      <c r="CKY1" s="5"/>
      <c r="CKZ1" s="5"/>
      <c r="CLA1" s="5"/>
      <c r="CLB1" s="5"/>
      <c r="CLC1" s="5"/>
      <c r="CLD1" s="5"/>
      <c r="CLE1" s="5"/>
      <c r="CLF1" s="5"/>
      <c r="CLG1" s="5"/>
      <c r="CLH1" s="5"/>
      <c r="CLI1" s="5"/>
      <c r="CLJ1" s="5"/>
      <c r="CLK1" s="5"/>
      <c r="CLL1" s="5"/>
      <c r="CLM1" s="5"/>
      <c r="CLN1" s="5"/>
      <c r="CLO1" s="5"/>
      <c r="CLP1" s="5"/>
      <c r="CLQ1" s="5"/>
      <c r="CLR1" s="5"/>
      <c r="CLS1" s="5"/>
      <c r="CLT1" s="5"/>
      <c r="CLU1" s="5"/>
      <c r="CLV1" s="5"/>
      <c r="CLW1" s="5"/>
      <c r="CLX1" s="5"/>
      <c r="CLY1" s="5"/>
      <c r="CLZ1" s="5"/>
      <c r="CMA1" s="5"/>
      <c r="CMB1" s="5"/>
      <c r="CMC1" s="5"/>
      <c r="CMD1" s="5"/>
      <c r="CME1" s="5"/>
      <c r="CMF1" s="5"/>
      <c r="CMG1" s="5"/>
      <c r="CMH1" s="5"/>
      <c r="CMI1" s="5"/>
      <c r="CMJ1" s="5"/>
      <c r="CMK1" s="5"/>
      <c r="CML1" s="5"/>
      <c r="CMM1" s="5"/>
      <c r="CMN1" s="5"/>
      <c r="CMO1" s="5"/>
      <c r="CMP1" s="5"/>
      <c r="CMQ1" s="5"/>
      <c r="CMR1" s="5"/>
      <c r="CMS1" s="5"/>
      <c r="CMT1" s="5"/>
      <c r="CMU1" s="5"/>
      <c r="CMV1" s="5"/>
      <c r="CMW1" s="5"/>
      <c r="CMX1" s="5"/>
      <c r="CMY1" s="5"/>
      <c r="CMZ1" s="5"/>
      <c r="CNA1" s="5"/>
      <c r="CNB1" s="5"/>
      <c r="CNC1" s="5"/>
      <c r="CND1" s="5"/>
      <c r="CNE1" s="5"/>
      <c r="CNF1" s="5"/>
      <c r="CNG1" s="5"/>
      <c r="CNH1" s="5"/>
      <c r="CNI1" s="5"/>
      <c r="CNJ1" s="5"/>
      <c r="CNK1" s="5"/>
      <c r="CNL1" s="5"/>
      <c r="CNM1" s="5"/>
      <c r="CNN1" s="5"/>
      <c r="CNO1" s="5"/>
      <c r="CNP1" s="5"/>
      <c r="CNQ1" s="5"/>
      <c r="CNR1" s="5"/>
      <c r="CNS1" s="5"/>
      <c r="CNT1" s="5"/>
      <c r="CNU1" s="5"/>
      <c r="CNV1" s="5"/>
      <c r="CNW1" s="5"/>
      <c r="CNX1" s="5"/>
      <c r="CNY1" s="5"/>
      <c r="CNZ1" s="5"/>
      <c r="COA1" s="5"/>
      <c r="COB1" s="5"/>
      <c r="COC1" s="5"/>
      <c r="COD1" s="5"/>
      <c r="COE1" s="5"/>
      <c r="COF1" s="5"/>
      <c r="COG1" s="5"/>
      <c r="COH1" s="5"/>
      <c r="COI1" s="5"/>
      <c r="COJ1" s="5"/>
      <c r="COK1" s="5"/>
      <c r="COL1" s="5"/>
      <c r="COM1" s="5"/>
      <c r="CON1" s="5"/>
      <c r="COO1" s="5"/>
      <c r="COP1" s="5"/>
      <c r="COQ1" s="5"/>
      <c r="COR1" s="5"/>
      <c r="COS1" s="5"/>
      <c r="COT1" s="5"/>
      <c r="COU1" s="5"/>
      <c r="COV1" s="5"/>
      <c r="COW1" s="5"/>
      <c r="COX1" s="5"/>
      <c r="COY1" s="5"/>
      <c r="COZ1" s="5"/>
      <c r="CPA1" s="5"/>
      <c r="CPB1" s="5"/>
      <c r="CPC1" s="5"/>
      <c r="CPD1" s="5"/>
      <c r="CPE1" s="5"/>
      <c r="CPF1" s="5"/>
      <c r="CPG1" s="5"/>
      <c r="CPH1" s="5"/>
      <c r="CPI1" s="5"/>
      <c r="CPJ1" s="5"/>
      <c r="CPK1" s="5"/>
      <c r="CPL1" s="5"/>
      <c r="CPM1" s="5"/>
      <c r="CPN1" s="5"/>
      <c r="CPO1" s="5"/>
      <c r="CPP1" s="5"/>
      <c r="CPQ1" s="5"/>
      <c r="CPR1" s="5"/>
      <c r="CPS1" s="5"/>
      <c r="CPT1" s="5"/>
      <c r="CPU1" s="5"/>
      <c r="CPV1" s="5"/>
      <c r="CPW1" s="5"/>
      <c r="CPX1" s="5"/>
      <c r="CPY1" s="5"/>
      <c r="CPZ1" s="5"/>
      <c r="CQA1" s="5"/>
      <c r="CQB1" s="5"/>
      <c r="CQC1" s="5"/>
      <c r="CQD1" s="5"/>
      <c r="CQE1" s="5"/>
      <c r="CQF1" s="5"/>
      <c r="CQG1" s="5"/>
      <c r="CQH1" s="5"/>
      <c r="CQI1" s="5"/>
      <c r="CQJ1" s="5"/>
      <c r="CQK1" s="5"/>
      <c r="CQL1" s="5"/>
      <c r="CQM1" s="5"/>
      <c r="CQN1" s="5"/>
      <c r="CQO1" s="5"/>
      <c r="CQP1" s="5"/>
      <c r="CQQ1" s="5"/>
      <c r="CQR1" s="5"/>
      <c r="CQS1" s="5"/>
      <c r="CQT1" s="5"/>
      <c r="CQU1" s="5"/>
      <c r="CQV1" s="5"/>
      <c r="CQW1" s="5"/>
      <c r="CQX1" s="5"/>
      <c r="CQY1" s="5"/>
      <c r="CQZ1" s="5"/>
      <c r="CRA1" s="5"/>
      <c r="CRB1" s="5"/>
      <c r="CRC1" s="5"/>
      <c r="CRD1" s="5"/>
      <c r="CRE1" s="5"/>
      <c r="CRF1" s="5"/>
      <c r="CRG1" s="5"/>
      <c r="CRH1" s="5"/>
      <c r="CRI1" s="5"/>
      <c r="CRJ1" s="5"/>
      <c r="CRK1" s="5"/>
      <c r="CRL1" s="5"/>
      <c r="CRM1" s="5"/>
      <c r="CRN1" s="5"/>
      <c r="CRO1" s="5"/>
      <c r="CRP1" s="5"/>
      <c r="CRQ1" s="5"/>
      <c r="CRR1" s="5"/>
      <c r="CRS1" s="5"/>
      <c r="CRT1" s="5"/>
      <c r="CRU1" s="5"/>
      <c r="CRV1" s="5"/>
      <c r="CRW1" s="5"/>
      <c r="CRX1" s="5"/>
      <c r="CRY1" s="5"/>
      <c r="CRZ1" s="5"/>
      <c r="CSA1" s="5"/>
      <c r="CSB1" s="5"/>
      <c r="CSC1" s="5"/>
      <c r="CSD1" s="5"/>
      <c r="CSE1" s="5"/>
      <c r="CSF1" s="5"/>
      <c r="CSG1" s="5"/>
      <c r="CSH1" s="5"/>
      <c r="CSI1" s="5"/>
      <c r="CSJ1" s="5"/>
      <c r="CSK1" s="5"/>
      <c r="CSL1" s="5"/>
      <c r="CSM1" s="5"/>
      <c r="CSN1" s="5"/>
      <c r="CSO1" s="5"/>
      <c r="CSP1" s="5"/>
      <c r="CSQ1" s="5"/>
      <c r="CSR1" s="5"/>
      <c r="CSS1" s="5"/>
      <c r="CST1" s="5"/>
      <c r="CSU1" s="5"/>
      <c r="CSV1" s="5"/>
      <c r="CSW1" s="5"/>
      <c r="CSX1" s="5"/>
      <c r="CSY1" s="5"/>
      <c r="CSZ1" s="5"/>
      <c r="CTA1" s="5"/>
      <c r="CTB1" s="5"/>
      <c r="CTC1" s="5"/>
      <c r="CTD1" s="5"/>
      <c r="CTE1" s="5"/>
      <c r="CTF1" s="5"/>
      <c r="CTG1" s="5"/>
      <c r="CTH1" s="5"/>
      <c r="CTI1" s="5"/>
      <c r="CTJ1" s="5"/>
      <c r="CTK1" s="5"/>
      <c r="CTL1" s="5"/>
      <c r="CTM1" s="5"/>
      <c r="CTN1" s="5"/>
      <c r="CTO1" s="5"/>
      <c r="CTP1" s="5"/>
      <c r="CTQ1" s="5"/>
      <c r="CTR1" s="5"/>
      <c r="CTS1" s="5"/>
      <c r="CTT1" s="5"/>
      <c r="CTU1" s="5"/>
      <c r="CTV1" s="5"/>
      <c r="CTW1" s="5"/>
      <c r="CTX1" s="5"/>
      <c r="CTY1" s="5"/>
      <c r="CTZ1" s="5"/>
      <c r="CUA1" s="5"/>
      <c r="CUB1" s="5"/>
      <c r="CUC1" s="5"/>
      <c r="CUD1" s="5"/>
      <c r="CUE1" s="5"/>
      <c r="CUF1" s="5"/>
      <c r="CUG1" s="5"/>
      <c r="CUH1" s="5"/>
      <c r="CUI1" s="5"/>
      <c r="CUJ1" s="5"/>
      <c r="CUK1" s="5"/>
      <c r="CUL1" s="5"/>
      <c r="CUM1" s="5"/>
      <c r="CUN1" s="5"/>
      <c r="CUO1" s="5"/>
      <c r="CUP1" s="5"/>
      <c r="CUQ1" s="5"/>
      <c r="CUR1" s="5"/>
      <c r="CUS1" s="5"/>
      <c r="CUT1" s="5"/>
      <c r="CUU1" s="5"/>
      <c r="CUV1" s="5"/>
      <c r="CUW1" s="5"/>
      <c r="CUX1" s="5"/>
      <c r="CUY1" s="5"/>
      <c r="CUZ1" s="5"/>
      <c r="CVA1" s="5"/>
      <c r="CVB1" s="5"/>
      <c r="CVC1" s="5"/>
      <c r="CVD1" s="5"/>
      <c r="CVE1" s="5"/>
      <c r="CVF1" s="5"/>
      <c r="CVG1" s="5"/>
      <c r="CVH1" s="5"/>
      <c r="CVI1" s="5"/>
      <c r="CVJ1" s="5"/>
      <c r="CVK1" s="5"/>
      <c r="CVL1" s="5"/>
      <c r="CVM1" s="5"/>
      <c r="CVN1" s="5"/>
      <c r="CVO1" s="5"/>
      <c r="CVP1" s="5"/>
      <c r="CVQ1" s="5"/>
      <c r="CVR1" s="5"/>
      <c r="CVS1" s="5"/>
      <c r="CVT1" s="5"/>
      <c r="CVU1" s="5"/>
      <c r="CVV1" s="5"/>
      <c r="CVW1" s="5"/>
      <c r="CVX1" s="5"/>
      <c r="CVY1" s="5"/>
      <c r="CVZ1" s="5"/>
      <c r="CWA1" s="5"/>
      <c r="CWB1" s="5"/>
      <c r="CWC1" s="5"/>
      <c r="CWD1" s="5"/>
      <c r="CWE1" s="5"/>
      <c r="CWF1" s="5"/>
      <c r="CWG1" s="5"/>
      <c r="CWH1" s="5"/>
      <c r="CWI1" s="5"/>
      <c r="CWJ1" s="5"/>
      <c r="CWK1" s="5"/>
      <c r="CWL1" s="5"/>
      <c r="CWM1" s="5"/>
      <c r="CWN1" s="5"/>
      <c r="CWO1" s="5"/>
      <c r="CWP1" s="5"/>
      <c r="CWQ1" s="5"/>
      <c r="CWR1" s="5"/>
      <c r="CWS1" s="5"/>
      <c r="CWT1" s="5"/>
      <c r="CWU1" s="5"/>
      <c r="CWV1" s="5"/>
      <c r="CWW1" s="5"/>
      <c r="CWX1" s="5"/>
      <c r="CWY1" s="5"/>
      <c r="CWZ1" s="5"/>
      <c r="CXA1" s="5"/>
      <c r="CXB1" s="5"/>
      <c r="CXC1" s="5"/>
      <c r="CXD1" s="5"/>
      <c r="CXE1" s="5"/>
      <c r="CXF1" s="5"/>
      <c r="CXG1" s="5"/>
      <c r="CXH1" s="5"/>
      <c r="CXI1" s="5"/>
      <c r="CXJ1" s="5"/>
      <c r="CXK1" s="5"/>
      <c r="CXL1" s="5"/>
      <c r="CXM1" s="5"/>
      <c r="CXN1" s="5"/>
      <c r="CXO1" s="5"/>
      <c r="CXP1" s="5"/>
      <c r="CXQ1" s="5"/>
      <c r="CXR1" s="5"/>
      <c r="CXS1" s="5"/>
      <c r="CXT1" s="5"/>
      <c r="CXU1" s="5"/>
      <c r="CXV1" s="5"/>
      <c r="CXW1" s="5"/>
      <c r="CXX1" s="5"/>
      <c r="CXY1" s="5"/>
      <c r="CXZ1" s="5"/>
      <c r="CYA1" s="5"/>
      <c r="CYB1" s="5"/>
      <c r="CYC1" s="5"/>
      <c r="CYD1" s="5"/>
      <c r="CYE1" s="5"/>
      <c r="CYF1" s="5"/>
      <c r="CYG1" s="5"/>
      <c r="CYH1" s="5"/>
      <c r="CYI1" s="5"/>
      <c r="CYJ1" s="5"/>
      <c r="CYK1" s="5"/>
      <c r="CYL1" s="5"/>
      <c r="CYM1" s="5"/>
      <c r="CYN1" s="5"/>
      <c r="CYO1" s="5"/>
      <c r="CYP1" s="5"/>
      <c r="CYQ1" s="5"/>
      <c r="CYR1" s="5"/>
      <c r="CYS1" s="5"/>
      <c r="CYT1" s="5"/>
      <c r="CYU1" s="5"/>
      <c r="CYV1" s="5"/>
      <c r="CYW1" s="5"/>
      <c r="CYX1" s="5"/>
      <c r="CYY1" s="5"/>
      <c r="CYZ1" s="5"/>
      <c r="CZA1" s="5"/>
      <c r="CZB1" s="5"/>
      <c r="CZC1" s="5"/>
      <c r="CZD1" s="5"/>
      <c r="CZE1" s="5"/>
      <c r="CZF1" s="5"/>
      <c r="CZG1" s="5"/>
      <c r="CZH1" s="5"/>
      <c r="CZI1" s="5"/>
      <c r="CZJ1" s="5"/>
      <c r="CZK1" s="5"/>
      <c r="CZL1" s="5"/>
      <c r="CZM1" s="5"/>
      <c r="CZN1" s="5"/>
      <c r="CZO1" s="5"/>
      <c r="CZP1" s="5"/>
      <c r="CZQ1" s="5"/>
      <c r="CZR1" s="5"/>
      <c r="CZS1" s="5"/>
      <c r="CZT1" s="5"/>
      <c r="CZU1" s="5"/>
      <c r="CZV1" s="5"/>
      <c r="CZW1" s="5"/>
      <c r="CZX1" s="5"/>
      <c r="CZY1" s="5"/>
      <c r="CZZ1" s="5"/>
      <c r="DAA1" s="5"/>
      <c r="DAB1" s="5"/>
      <c r="DAC1" s="5"/>
      <c r="DAD1" s="5"/>
      <c r="DAE1" s="5"/>
      <c r="DAF1" s="5"/>
      <c r="DAG1" s="5"/>
      <c r="DAH1" s="5"/>
      <c r="DAI1" s="5"/>
      <c r="DAJ1" s="5"/>
      <c r="DAK1" s="5"/>
      <c r="DAL1" s="5"/>
      <c r="DAM1" s="5"/>
      <c r="DAN1" s="5"/>
      <c r="DAO1" s="5"/>
      <c r="DAP1" s="5"/>
      <c r="DAQ1" s="5"/>
      <c r="DAR1" s="5"/>
      <c r="DAS1" s="5"/>
      <c r="DAT1" s="5"/>
      <c r="DAU1" s="5"/>
      <c r="DAV1" s="5"/>
      <c r="DAW1" s="5"/>
      <c r="DAX1" s="5"/>
      <c r="DAY1" s="5"/>
      <c r="DAZ1" s="5"/>
      <c r="DBA1" s="5"/>
      <c r="DBB1" s="5"/>
      <c r="DBC1" s="5"/>
      <c r="DBD1" s="5"/>
      <c r="DBE1" s="5"/>
      <c r="DBF1" s="5"/>
      <c r="DBG1" s="5"/>
      <c r="DBH1" s="5"/>
      <c r="DBI1" s="5"/>
      <c r="DBJ1" s="5"/>
      <c r="DBK1" s="5"/>
      <c r="DBL1" s="5"/>
      <c r="DBM1" s="5"/>
      <c r="DBN1" s="5"/>
      <c r="DBO1" s="5"/>
      <c r="DBP1" s="5"/>
      <c r="DBQ1" s="5"/>
      <c r="DBR1" s="5"/>
      <c r="DBS1" s="5"/>
      <c r="DBT1" s="5"/>
      <c r="DBU1" s="5"/>
      <c r="DBV1" s="5"/>
      <c r="DBW1" s="5"/>
      <c r="DBX1" s="5"/>
      <c r="DBY1" s="5"/>
      <c r="DBZ1" s="5"/>
      <c r="DCA1" s="5"/>
      <c r="DCB1" s="5"/>
      <c r="DCC1" s="5"/>
      <c r="DCD1" s="5"/>
      <c r="DCE1" s="5"/>
      <c r="DCF1" s="5"/>
      <c r="DCG1" s="5"/>
      <c r="DCH1" s="5"/>
      <c r="DCI1" s="5"/>
      <c r="DCJ1" s="5"/>
      <c r="DCK1" s="5"/>
      <c r="DCL1" s="5"/>
      <c r="DCM1" s="5"/>
      <c r="DCN1" s="5"/>
      <c r="DCO1" s="5"/>
      <c r="DCP1" s="5"/>
      <c r="DCQ1" s="5"/>
      <c r="DCR1" s="5"/>
      <c r="DCS1" s="5"/>
      <c r="DCT1" s="5"/>
      <c r="DCU1" s="5"/>
      <c r="DCV1" s="5"/>
      <c r="DCW1" s="5"/>
      <c r="DCX1" s="5"/>
      <c r="DCY1" s="5"/>
      <c r="DCZ1" s="5"/>
      <c r="DDA1" s="5"/>
      <c r="DDB1" s="5"/>
      <c r="DDC1" s="5"/>
      <c r="DDD1" s="5"/>
      <c r="DDE1" s="5"/>
      <c r="DDF1" s="5"/>
      <c r="DDG1" s="5"/>
      <c r="DDH1" s="5"/>
      <c r="DDI1" s="5"/>
      <c r="DDJ1" s="5"/>
      <c r="DDK1" s="5"/>
      <c r="DDL1" s="5"/>
      <c r="DDM1" s="5"/>
      <c r="DDN1" s="5"/>
      <c r="DDO1" s="5"/>
      <c r="DDP1" s="5"/>
      <c r="DDQ1" s="5"/>
      <c r="DDR1" s="5"/>
      <c r="DDS1" s="5"/>
      <c r="DDT1" s="5"/>
      <c r="DDU1" s="5"/>
      <c r="DDV1" s="5"/>
      <c r="DDW1" s="5"/>
      <c r="DDX1" s="5"/>
      <c r="DDY1" s="5"/>
      <c r="DDZ1" s="5"/>
      <c r="DEA1" s="5"/>
      <c r="DEB1" s="5"/>
      <c r="DEC1" s="5"/>
      <c r="DED1" s="5"/>
      <c r="DEE1" s="5"/>
      <c r="DEF1" s="5"/>
      <c r="DEG1" s="5"/>
      <c r="DEH1" s="5"/>
      <c r="DEI1" s="5"/>
      <c r="DEJ1" s="5"/>
      <c r="DEK1" s="5"/>
      <c r="DEL1" s="5"/>
      <c r="DEM1" s="5"/>
      <c r="DEN1" s="5"/>
      <c r="DEO1" s="5"/>
      <c r="DEP1" s="5"/>
      <c r="DEQ1" s="5"/>
      <c r="DER1" s="5"/>
      <c r="DES1" s="5"/>
      <c r="DET1" s="5"/>
      <c r="DEU1" s="5"/>
      <c r="DEV1" s="5"/>
      <c r="DEW1" s="5"/>
      <c r="DEX1" s="5"/>
      <c r="DEY1" s="5"/>
      <c r="DEZ1" s="5"/>
      <c r="DFA1" s="5"/>
      <c r="DFB1" s="5"/>
      <c r="DFC1" s="5"/>
      <c r="DFD1" s="5"/>
      <c r="DFE1" s="5"/>
      <c r="DFF1" s="5"/>
      <c r="DFG1" s="5"/>
      <c r="DFH1" s="5"/>
      <c r="DFI1" s="5"/>
      <c r="DFJ1" s="5"/>
      <c r="DFK1" s="5"/>
      <c r="DFL1" s="5"/>
      <c r="DFM1" s="5"/>
      <c r="DFN1" s="5"/>
      <c r="DFO1" s="5"/>
      <c r="DFP1" s="5"/>
      <c r="DFQ1" s="5"/>
      <c r="DFR1" s="5"/>
      <c r="DFS1" s="5"/>
      <c r="DFT1" s="5"/>
      <c r="DFU1" s="5"/>
      <c r="DFV1" s="5"/>
      <c r="DFW1" s="5"/>
      <c r="DFX1" s="5"/>
      <c r="DFY1" s="5"/>
      <c r="DFZ1" s="5"/>
      <c r="DGA1" s="5"/>
      <c r="DGB1" s="5"/>
      <c r="DGC1" s="5"/>
      <c r="DGD1" s="5"/>
      <c r="DGE1" s="5"/>
      <c r="DGF1" s="5"/>
      <c r="DGG1" s="5"/>
      <c r="DGH1" s="5"/>
      <c r="DGI1" s="5"/>
      <c r="DGJ1" s="5"/>
      <c r="DGK1" s="5"/>
      <c r="DGL1" s="5"/>
      <c r="DGM1" s="5"/>
      <c r="DGN1" s="5"/>
      <c r="DGO1" s="5"/>
      <c r="DGP1" s="5"/>
      <c r="DGQ1" s="5"/>
      <c r="DGR1" s="5"/>
      <c r="DGS1" s="5"/>
      <c r="DGT1" s="5"/>
      <c r="DGU1" s="5"/>
      <c r="DGV1" s="5"/>
      <c r="DGW1" s="5"/>
      <c r="DGX1" s="5"/>
      <c r="DGY1" s="5"/>
      <c r="DGZ1" s="5"/>
      <c r="DHA1" s="5"/>
      <c r="DHB1" s="5"/>
      <c r="DHC1" s="5"/>
      <c r="DHD1" s="5"/>
      <c r="DHE1" s="5"/>
      <c r="DHF1" s="5"/>
      <c r="DHG1" s="5"/>
      <c r="DHH1" s="5"/>
      <c r="DHI1" s="5"/>
      <c r="DHJ1" s="5"/>
      <c r="DHK1" s="5"/>
      <c r="DHL1" s="5"/>
      <c r="DHM1" s="5"/>
      <c r="DHN1" s="5"/>
      <c r="DHO1" s="5"/>
      <c r="DHP1" s="5"/>
      <c r="DHQ1" s="5"/>
      <c r="DHR1" s="5"/>
      <c r="DHS1" s="5"/>
      <c r="DHT1" s="5"/>
      <c r="DHU1" s="5"/>
      <c r="DHV1" s="5"/>
      <c r="DHW1" s="5"/>
      <c r="DHX1" s="5"/>
      <c r="DHY1" s="5"/>
      <c r="DHZ1" s="5"/>
      <c r="DIA1" s="5"/>
      <c r="DIB1" s="5"/>
      <c r="DIC1" s="5"/>
      <c r="DID1" s="5"/>
      <c r="DIE1" s="5"/>
      <c r="DIF1" s="5"/>
      <c r="DIG1" s="5"/>
      <c r="DIH1" s="5"/>
      <c r="DII1" s="5"/>
      <c r="DIJ1" s="5"/>
      <c r="DIK1" s="5"/>
      <c r="DIL1" s="5"/>
      <c r="DIM1" s="5"/>
      <c r="DIN1" s="5"/>
      <c r="DIO1" s="5"/>
      <c r="DIP1" s="5"/>
      <c r="DIQ1" s="5"/>
      <c r="DIR1" s="5"/>
      <c r="DIS1" s="5"/>
      <c r="DIT1" s="5"/>
      <c r="DIU1" s="5"/>
      <c r="DIV1" s="5"/>
      <c r="DIW1" s="5"/>
      <c r="DIX1" s="5"/>
      <c r="DIY1" s="5"/>
      <c r="DIZ1" s="5"/>
      <c r="DJA1" s="5"/>
      <c r="DJB1" s="5"/>
      <c r="DJC1" s="5"/>
      <c r="DJD1" s="5"/>
      <c r="DJE1" s="5"/>
      <c r="DJF1" s="5"/>
      <c r="DJG1" s="5"/>
      <c r="DJH1" s="5"/>
      <c r="DJI1" s="5"/>
      <c r="DJJ1" s="5"/>
      <c r="DJK1" s="5"/>
      <c r="DJL1" s="5"/>
      <c r="DJM1" s="5"/>
      <c r="DJN1" s="5"/>
      <c r="DJO1" s="5"/>
      <c r="DJP1" s="5"/>
      <c r="DJQ1" s="5"/>
      <c r="DJR1" s="5"/>
      <c r="DJS1" s="5"/>
      <c r="DJT1" s="5"/>
      <c r="DJU1" s="5"/>
      <c r="DJV1" s="5"/>
      <c r="DJW1" s="5"/>
      <c r="DJX1" s="5"/>
      <c r="DJY1" s="5"/>
      <c r="DJZ1" s="5"/>
      <c r="DKA1" s="5"/>
      <c r="DKB1" s="5"/>
      <c r="DKC1" s="5"/>
      <c r="DKD1" s="5"/>
      <c r="DKE1" s="5"/>
      <c r="DKF1" s="5"/>
      <c r="DKG1" s="5"/>
      <c r="DKH1" s="5"/>
      <c r="DKI1" s="5"/>
      <c r="DKJ1" s="5"/>
      <c r="DKK1" s="5"/>
      <c r="DKL1" s="5"/>
      <c r="DKM1" s="5"/>
      <c r="DKN1" s="5"/>
      <c r="DKO1" s="5"/>
      <c r="DKP1" s="5"/>
      <c r="DKQ1" s="5"/>
      <c r="DKR1" s="5"/>
      <c r="DKS1" s="5"/>
      <c r="DKT1" s="5"/>
      <c r="DKU1" s="5"/>
      <c r="DKV1" s="5"/>
      <c r="DKW1" s="5"/>
      <c r="DKX1" s="5"/>
      <c r="DKY1" s="5"/>
      <c r="DKZ1" s="5"/>
      <c r="DLA1" s="5"/>
      <c r="DLB1" s="5"/>
      <c r="DLC1" s="5"/>
      <c r="DLD1" s="5"/>
      <c r="DLE1" s="5"/>
      <c r="DLF1" s="5"/>
      <c r="DLG1" s="5"/>
      <c r="DLH1" s="5"/>
      <c r="DLI1" s="5"/>
      <c r="DLJ1" s="5"/>
      <c r="DLK1" s="5"/>
      <c r="DLL1" s="5"/>
      <c r="DLM1" s="5"/>
      <c r="DLN1" s="5"/>
      <c r="DLO1" s="5"/>
      <c r="DLP1" s="5"/>
      <c r="DLQ1" s="5"/>
      <c r="DLR1" s="5"/>
      <c r="DLS1" s="5"/>
      <c r="DLT1" s="5"/>
      <c r="DLU1" s="5"/>
      <c r="DLV1" s="5"/>
      <c r="DLW1" s="5"/>
      <c r="DLX1" s="5"/>
      <c r="DLY1" s="5"/>
      <c r="DLZ1" s="5"/>
      <c r="DMA1" s="5"/>
      <c r="DMB1" s="5"/>
      <c r="DMC1" s="5"/>
      <c r="DMD1" s="5"/>
      <c r="DME1" s="5"/>
      <c r="DMF1" s="5"/>
      <c r="DMG1" s="5"/>
      <c r="DMH1" s="5"/>
      <c r="DMI1" s="5"/>
      <c r="DMJ1" s="5"/>
      <c r="DMK1" s="5"/>
      <c r="DML1" s="5"/>
      <c r="DMM1" s="5"/>
      <c r="DMN1" s="5"/>
      <c r="DMO1" s="5"/>
      <c r="DMP1" s="5"/>
      <c r="DMQ1" s="5"/>
      <c r="DMR1" s="5"/>
      <c r="DMS1" s="5"/>
      <c r="DMT1" s="5"/>
      <c r="DMU1" s="5"/>
      <c r="DMV1" s="5"/>
      <c r="DMW1" s="5"/>
      <c r="DMX1" s="5"/>
      <c r="DMY1" s="5"/>
      <c r="DMZ1" s="5"/>
      <c r="DNA1" s="5"/>
      <c r="DNB1" s="5"/>
      <c r="DNC1" s="5"/>
      <c r="DND1" s="5"/>
      <c r="DNE1" s="5"/>
      <c r="DNF1" s="5"/>
      <c r="DNG1" s="5"/>
      <c r="DNH1" s="5"/>
      <c r="DNI1" s="5"/>
      <c r="DNJ1" s="5"/>
      <c r="DNK1" s="5"/>
      <c r="DNL1" s="5"/>
      <c r="DNM1" s="5"/>
      <c r="DNN1" s="5"/>
      <c r="DNO1" s="5"/>
      <c r="DNP1" s="5"/>
      <c r="DNQ1" s="5"/>
      <c r="DNR1" s="5"/>
      <c r="DNS1" s="5"/>
      <c r="DNT1" s="5"/>
      <c r="DNU1" s="5"/>
      <c r="DNV1" s="5"/>
      <c r="DNW1" s="5"/>
      <c r="DNX1" s="5"/>
      <c r="DNY1" s="5"/>
      <c r="DNZ1" s="5"/>
      <c r="DOA1" s="5"/>
      <c r="DOB1" s="5"/>
      <c r="DOC1" s="5"/>
      <c r="DOD1" s="5"/>
      <c r="DOE1" s="5"/>
      <c r="DOF1" s="5"/>
      <c r="DOG1" s="5"/>
      <c r="DOH1" s="5"/>
      <c r="DOI1" s="5"/>
      <c r="DOJ1" s="5"/>
      <c r="DOK1" s="5"/>
      <c r="DOL1" s="5"/>
      <c r="DOM1" s="5"/>
      <c r="DON1" s="5"/>
      <c r="DOO1" s="5"/>
      <c r="DOP1" s="5"/>
      <c r="DOQ1" s="5"/>
      <c r="DOR1" s="5"/>
      <c r="DOS1" s="5"/>
      <c r="DOT1" s="5"/>
      <c r="DOU1" s="5"/>
      <c r="DOV1" s="5"/>
      <c r="DOW1" s="5"/>
      <c r="DOX1" s="5"/>
      <c r="DOY1" s="5"/>
      <c r="DOZ1" s="5"/>
      <c r="DPA1" s="5"/>
      <c r="DPB1" s="5"/>
      <c r="DPC1" s="5"/>
      <c r="DPD1" s="5"/>
      <c r="DPE1" s="5"/>
      <c r="DPF1" s="5"/>
      <c r="DPG1" s="5"/>
      <c r="DPH1" s="5"/>
      <c r="DPI1" s="5"/>
      <c r="DPJ1" s="5"/>
      <c r="DPK1" s="5"/>
      <c r="DPL1" s="5"/>
      <c r="DPM1" s="5"/>
      <c r="DPN1" s="5"/>
      <c r="DPO1" s="5"/>
      <c r="DPP1" s="5"/>
      <c r="DPQ1" s="5"/>
      <c r="DPR1" s="5"/>
      <c r="DPS1" s="5"/>
      <c r="DPT1" s="5"/>
      <c r="DPU1" s="5"/>
      <c r="DPV1" s="5"/>
      <c r="DPW1" s="5"/>
      <c r="DPX1" s="5"/>
      <c r="DPY1" s="5"/>
      <c r="DPZ1" s="5"/>
      <c r="DQA1" s="5"/>
      <c r="DQB1" s="5"/>
      <c r="DQC1" s="5"/>
      <c r="DQD1" s="5"/>
      <c r="DQE1" s="5"/>
      <c r="DQF1" s="5"/>
      <c r="DQG1" s="5"/>
      <c r="DQH1" s="5"/>
      <c r="DQI1" s="5"/>
      <c r="DQJ1" s="5"/>
      <c r="DQK1" s="5"/>
      <c r="DQL1" s="5"/>
      <c r="DQM1" s="5"/>
      <c r="DQN1" s="5"/>
      <c r="DQO1" s="5"/>
      <c r="DQP1" s="5"/>
      <c r="DQQ1" s="5"/>
      <c r="DQR1" s="5"/>
      <c r="DQS1" s="5"/>
      <c r="DQT1" s="5"/>
      <c r="DQU1" s="5"/>
      <c r="DQV1" s="5"/>
      <c r="DQW1" s="5"/>
      <c r="DQX1" s="5"/>
      <c r="DQY1" s="5"/>
      <c r="DQZ1" s="5"/>
      <c r="DRA1" s="5"/>
      <c r="DRB1" s="5"/>
      <c r="DRC1" s="5"/>
      <c r="DRD1" s="5"/>
      <c r="DRE1" s="5"/>
      <c r="DRF1" s="5"/>
      <c r="DRG1" s="5"/>
      <c r="DRH1" s="5"/>
      <c r="DRI1" s="5"/>
      <c r="DRJ1" s="5"/>
      <c r="DRK1" s="5"/>
      <c r="DRL1" s="5"/>
      <c r="DRM1" s="5"/>
      <c r="DRN1" s="5"/>
      <c r="DRO1" s="5"/>
      <c r="DRP1" s="5"/>
      <c r="DRQ1" s="5"/>
      <c r="DRR1" s="5"/>
      <c r="DRS1" s="5"/>
      <c r="DRT1" s="5"/>
      <c r="DRU1" s="5"/>
      <c r="DRV1" s="5"/>
      <c r="DRW1" s="5"/>
      <c r="DRX1" s="5"/>
      <c r="DRY1" s="5"/>
      <c r="DRZ1" s="5"/>
      <c r="DSA1" s="5"/>
      <c r="DSB1" s="5"/>
      <c r="DSC1" s="5"/>
      <c r="DSD1" s="5"/>
      <c r="DSE1" s="5"/>
      <c r="DSF1" s="5"/>
      <c r="DSG1" s="5"/>
      <c r="DSH1" s="5"/>
      <c r="DSI1" s="5"/>
      <c r="DSJ1" s="5"/>
      <c r="DSK1" s="5"/>
      <c r="DSL1" s="5"/>
      <c r="DSM1" s="5"/>
      <c r="DSN1" s="5"/>
      <c r="DSO1" s="5"/>
      <c r="DSP1" s="5"/>
      <c r="DSQ1" s="5"/>
      <c r="DSR1" s="5"/>
      <c r="DSS1" s="5"/>
      <c r="DST1" s="5"/>
      <c r="DSU1" s="5"/>
      <c r="DSV1" s="5"/>
      <c r="DSW1" s="5"/>
      <c r="DSX1" s="5"/>
      <c r="DSY1" s="5"/>
      <c r="DSZ1" s="5"/>
      <c r="DTA1" s="5"/>
      <c r="DTB1" s="5"/>
      <c r="DTC1" s="5"/>
      <c r="DTD1" s="5"/>
      <c r="DTE1" s="5"/>
      <c r="DTF1" s="5"/>
      <c r="DTG1" s="5"/>
      <c r="DTH1" s="5"/>
      <c r="DTI1" s="5"/>
      <c r="DTJ1" s="5"/>
      <c r="DTK1" s="5"/>
      <c r="DTL1" s="5"/>
      <c r="DTM1" s="5"/>
      <c r="DTN1" s="5"/>
      <c r="DTO1" s="5"/>
      <c r="DTP1" s="5"/>
      <c r="DTQ1" s="5"/>
      <c r="DTR1" s="5"/>
      <c r="DTS1" s="5"/>
      <c r="DTT1" s="5"/>
      <c r="DTU1" s="5"/>
      <c r="DTV1" s="5"/>
      <c r="DTW1" s="5"/>
      <c r="DTX1" s="5"/>
      <c r="DTY1" s="5"/>
      <c r="DTZ1" s="5"/>
      <c r="DUA1" s="5"/>
      <c r="DUB1" s="5"/>
      <c r="DUC1" s="5"/>
      <c r="DUD1" s="5"/>
      <c r="DUE1" s="5"/>
      <c r="DUF1" s="5"/>
      <c r="DUG1" s="5"/>
      <c r="DUH1" s="5"/>
      <c r="DUI1" s="5"/>
      <c r="DUJ1" s="5"/>
      <c r="DUK1" s="5"/>
      <c r="DUL1" s="5"/>
      <c r="DUM1" s="5"/>
      <c r="DUN1" s="5"/>
      <c r="DUO1" s="5"/>
      <c r="DUP1" s="5"/>
      <c r="DUQ1" s="5"/>
      <c r="DUR1" s="5"/>
      <c r="DUS1" s="5"/>
      <c r="DUT1" s="5"/>
      <c r="DUU1" s="5"/>
      <c r="DUV1" s="5"/>
      <c r="DUW1" s="5"/>
      <c r="DUX1" s="5"/>
      <c r="DUY1" s="5"/>
      <c r="DUZ1" s="5"/>
      <c r="DVA1" s="5"/>
      <c r="DVB1" s="5"/>
      <c r="DVC1" s="5"/>
      <c r="DVD1" s="5"/>
      <c r="DVE1" s="5"/>
      <c r="DVF1" s="5"/>
      <c r="DVG1" s="5"/>
      <c r="DVH1" s="5"/>
      <c r="DVI1" s="5"/>
      <c r="DVJ1" s="5"/>
      <c r="DVK1" s="5"/>
      <c r="DVL1" s="5"/>
      <c r="DVM1" s="5"/>
      <c r="DVN1" s="5"/>
      <c r="DVO1" s="5"/>
      <c r="DVP1" s="5"/>
      <c r="DVQ1" s="5"/>
      <c r="DVR1" s="5"/>
      <c r="DVS1" s="5"/>
      <c r="DVT1" s="5"/>
      <c r="DVU1" s="5"/>
      <c r="DVV1" s="5"/>
      <c r="DVW1" s="5"/>
      <c r="DVX1" s="5"/>
      <c r="DVY1" s="5"/>
      <c r="DVZ1" s="5"/>
      <c r="DWA1" s="5"/>
      <c r="DWB1" s="5"/>
      <c r="DWC1" s="5"/>
      <c r="DWD1" s="5"/>
      <c r="DWE1" s="5"/>
      <c r="DWF1" s="5"/>
      <c r="DWG1" s="5"/>
      <c r="DWH1" s="5"/>
      <c r="DWI1" s="5"/>
      <c r="DWJ1" s="5"/>
      <c r="DWK1" s="5"/>
      <c r="DWL1" s="5"/>
      <c r="DWM1" s="5"/>
      <c r="DWN1" s="5"/>
      <c r="DWO1" s="5"/>
      <c r="DWP1" s="5"/>
      <c r="DWQ1" s="5"/>
      <c r="DWR1" s="5"/>
      <c r="DWS1" s="5"/>
      <c r="DWT1" s="5"/>
      <c r="DWU1" s="5"/>
      <c r="DWV1" s="5"/>
      <c r="DWW1" s="5"/>
      <c r="DWX1" s="5"/>
      <c r="DWY1" s="5"/>
      <c r="DWZ1" s="5"/>
      <c r="DXA1" s="5"/>
      <c r="DXB1" s="5"/>
      <c r="DXC1" s="5"/>
      <c r="DXD1" s="5"/>
      <c r="DXE1" s="5"/>
      <c r="DXF1" s="5"/>
      <c r="DXG1" s="5"/>
      <c r="DXH1" s="5"/>
      <c r="DXI1" s="5"/>
      <c r="DXJ1" s="5"/>
      <c r="DXK1" s="5"/>
      <c r="DXL1" s="5"/>
      <c r="DXM1" s="5"/>
      <c r="DXN1" s="5"/>
      <c r="DXO1" s="5"/>
      <c r="DXP1" s="5"/>
      <c r="DXQ1" s="5"/>
      <c r="DXR1" s="5"/>
      <c r="DXS1" s="5"/>
      <c r="DXT1" s="5"/>
      <c r="DXU1" s="5"/>
      <c r="DXV1" s="5"/>
      <c r="DXW1" s="5"/>
      <c r="DXX1" s="5"/>
      <c r="DXY1" s="5"/>
      <c r="DXZ1" s="5"/>
      <c r="DYA1" s="5"/>
      <c r="DYB1" s="5"/>
      <c r="DYC1" s="5"/>
      <c r="DYD1" s="5"/>
      <c r="DYE1" s="5"/>
      <c r="DYF1" s="5"/>
      <c r="DYG1" s="5"/>
      <c r="DYH1" s="5"/>
      <c r="DYI1" s="5"/>
      <c r="DYJ1" s="5"/>
      <c r="DYK1" s="5"/>
      <c r="DYL1" s="5"/>
      <c r="DYM1" s="5"/>
      <c r="DYN1" s="5"/>
      <c r="DYO1" s="5"/>
      <c r="DYP1" s="5"/>
      <c r="DYQ1" s="5"/>
      <c r="DYR1" s="5"/>
      <c r="DYS1" s="5"/>
      <c r="DYT1" s="5"/>
      <c r="DYU1" s="5"/>
      <c r="DYV1" s="5"/>
      <c r="DYW1" s="5"/>
      <c r="DYX1" s="5"/>
      <c r="DYY1" s="5"/>
      <c r="DYZ1" s="5"/>
      <c r="DZA1" s="5"/>
      <c r="DZB1" s="5"/>
      <c r="DZC1" s="5"/>
      <c r="DZD1" s="5"/>
      <c r="DZE1" s="5"/>
      <c r="DZF1" s="5"/>
      <c r="DZG1" s="5"/>
      <c r="DZH1" s="5"/>
      <c r="DZI1" s="5"/>
      <c r="DZJ1" s="5"/>
      <c r="DZK1" s="5"/>
      <c r="DZL1" s="5"/>
      <c r="DZM1" s="5"/>
      <c r="DZN1" s="5"/>
      <c r="DZO1" s="5"/>
      <c r="DZP1" s="5"/>
      <c r="DZQ1" s="5"/>
      <c r="DZR1" s="5"/>
      <c r="DZS1" s="5"/>
      <c r="DZT1" s="5"/>
      <c r="DZU1" s="5"/>
      <c r="DZV1" s="5"/>
      <c r="DZW1" s="5"/>
      <c r="DZX1" s="5"/>
      <c r="DZY1" s="5"/>
      <c r="DZZ1" s="5"/>
      <c r="EAA1" s="5"/>
      <c r="EAB1" s="5"/>
      <c r="EAC1" s="5"/>
      <c r="EAD1" s="5"/>
      <c r="EAE1" s="5"/>
      <c r="EAF1" s="5"/>
      <c r="EAG1" s="5"/>
      <c r="EAH1" s="5"/>
      <c r="EAI1" s="5"/>
      <c r="EAJ1" s="5"/>
      <c r="EAK1" s="5"/>
      <c r="EAL1" s="5"/>
      <c r="EAM1" s="5"/>
      <c r="EAN1" s="5"/>
      <c r="EAO1" s="5"/>
      <c r="EAP1" s="5"/>
      <c r="EAQ1" s="5"/>
      <c r="EAR1" s="5"/>
      <c r="EAS1" s="5"/>
      <c r="EAT1" s="5"/>
      <c r="EAU1" s="5"/>
      <c r="EAV1" s="5"/>
      <c r="EAW1" s="5"/>
      <c r="EAX1" s="5"/>
      <c r="EAY1" s="5"/>
      <c r="EAZ1" s="5"/>
      <c r="EBA1" s="5"/>
      <c r="EBB1" s="5"/>
      <c r="EBC1" s="5"/>
      <c r="EBD1" s="5"/>
      <c r="EBE1" s="5"/>
      <c r="EBF1" s="5"/>
      <c r="EBG1" s="5"/>
      <c r="EBH1" s="5"/>
      <c r="EBI1" s="5"/>
      <c r="EBJ1" s="5"/>
      <c r="EBK1" s="5"/>
      <c r="EBL1" s="5"/>
      <c r="EBM1" s="5"/>
      <c r="EBN1" s="5"/>
      <c r="EBO1" s="5"/>
      <c r="EBP1" s="5"/>
      <c r="EBQ1" s="5"/>
      <c r="EBR1" s="5"/>
      <c r="EBS1" s="5"/>
      <c r="EBT1" s="5"/>
      <c r="EBU1" s="5"/>
      <c r="EBV1" s="5"/>
      <c r="EBW1" s="5"/>
      <c r="EBX1" s="5"/>
      <c r="EBY1" s="5"/>
      <c r="EBZ1" s="5"/>
      <c r="ECA1" s="5"/>
      <c r="ECB1" s="5"/>
      <c r="ECC1" s="5"/>
      <c r="ECD1" s="5"/>
      <c r="ECE1" s="5"/>
      <c r="ECF1" s="5"/>
      <c r="ECG1" s="5"/>
      <c r="ECH1" s="5"/>
      <c r="ECI1" s="5"/>
      <c r="ECJ1" s="5"/>
      <c r="ECK1" s="5"/>
      <c r="ECL1" s="5"/>
      <c r="ECM1" s="5"/>
      <c r="ECN1" s="5"/>
      <c r="ECO1" s="5"/>
      <c r="ECP1" s="5"/>
      <c r="ECQ1" s="5"/>
      <c r="ECR1" s="5"/>
      <c r="ECS1" s="5"/>
      <c r="ECT1" s="5"/>
      <c r="ECU1" s="5"/>
      <c r="ECV1" s="5"/>
      <c r="ECW1" s="5"/>
      <c r="ECX1" s="5"/>
      <c r="ECY1" s="5"/>
      <c r="ECZ1" s="5"/>
      <c r="EDA1" s="5"/>
      <c r="EDB1" s="5"/>
      <c r="EDC1" s="5"/>
      <c r="EDD1" s="5"/>
      <c r="EDE1" s="5"/>
      <c r="EDF1" s="5"/>
      <c r="EDG1" s="5"/>
      <c r="EDH1" s="5"/>
      <c r="EDI1" s="5"/>
      <c r="EDJ1" s="5"/>
      <c r="EDK1" s="5"/>
      <c r="EDL1" s="5"/>
      <c r="EDM1" s="5"/>
      <c r="EDN1" s="5"/>
      <c r="EDO1" s="5"/>
      <c r="EDP1" s="5"/>
      <c r="EDQ1" s="5"/>
      <c r="EDR1" s="5"/>
      <c r="EDS1" s="5"/>
      <c r="EDT1" s="5"/>
      <c r="EDU1" s="5"/>
      <c r="EDV1" s="5"/>
      <c r="EDW1" s="5"/>
      <c r="EDX1" s="5"/>
      <c r="EDY1" s="5"/>
      <c r="EDZ1" s="5"/>
      <c r="EEA1" s="5"/>
      <c r="EEB1" s="5"/>
      <c r="EEC1" s="5"/>
      <c r="EED1" s="5"/>
      <c r="EEE1" s="5"/>
      <c r="EEF1" s="5"/>
      <c r="EEG1" s="5"/>
      <c r="EEH1" s="5"/>
      <c r="EEI1" s="5"/>
      <c r="EEJ1" s="5"/>
      <c r="EEK1" s="5"/>
      <c r="EEL1" s="5"/>
      <c r="EEM1" s="5"/>
      <c r="EEN1" s="5"/>
      <c r="EEO1" s="5"/>
      <c r="EEP1" s="5"/>
      <c r="EEQ1" s="5"/>
      <c r="EER1" s="5"/>
      <c r="EES1" s="5"/>
      <c r="EET1" s="5"/>
      <c r="EEU1" s="5"/>
      <c r="EEV1" s="5"/>
      <c r="EEW1" s="5"/>
      <c r="EEX1" s="5"/>
      <c r="EEY1" s="5"/>
      <c r="EEZ1" s="5"/>
      <c r="EFA1" s="5"/>
      <c r="EFB1" s="5"/>
      <c r="EFC1" s="5"/>
      <c r="EFD1" s="5"/>
      <c r="EFE1" s="5"/>
      <c r="EFF1" s="5"/>
      <c r="EFG1" s="5"/>
      <c r="EFH1" s="5"/>
      <c r="EFI1" s="5"/>
      <c r="EFJ1" s="5"/>
      <c r="EFK1" s="5"/>
      <c r="EFL1" s="5"/>
      <c r="EFM1" s="5"/>
      <c r="EFN1" s="5"/>
      <c r="EFO1" s="5"/>
      <c r="EFP1" s="5"/>
      <c r="EFQ1" s="5"/>
      <c r="EFR1" s="5"/>
      <c r="EFS1" s="5"/>
      <c r="EFT1" s="5"/>
      <c r="EFU1" s="5"/>
      <c r="EFV1" s="5"/>
      <c r="EFW1" s="5"/>
      <c r="EFX1" s="5"/>
      <c r="EFY1" s="5"/>
      <c r="EFZ1" s="5"/>
      <c r="EGA1" s="5"/>
      <c r="EGB1" s="5"/>
      <c r="EGC1" s="5"/>
      <c r="EGD1" s="5"/>
      <c r="EGE1" s="5"/>
      <c r="EGF1" s="5"/>
      <c r="EGG1" s="5"/>
      <c r="EGH1" s="5"/>
      <c r="EGI1" s="5"/>
      <c r="EGJ1" s="5"/>
      <c r="EGK1" s="5"/>
      <c r="EGL1" s="5"/>
      <c r="EGM1" s="5"/>
      <c r="EGN1" s="5"/>
      <c r="EGO1" s="5"/>
      <c r="EGP1" s="5"/>
      <c r="EGQ1" s="5"/>
      <c r="EGR1" s="5"/>
      <c r="EGS1" s="5"/>
      <c r="EGT1" s="5"/>
      <c r="EGU1" s="5"/>
      <c r="EGV1" s="5"/>
      <c r="EGW1" s="5"/>
      <c r="EGX1" s="5"/>
      <c r="EGY1" s="5"/>
      <c r="EGZ1" s="5"/>
      <c r="EHA1" s="5"/>
      <c r="EHB1" s="5"/>
      <c r="EHC1" s="5"/>
      <c r="EHD1" s="5"/>
      <c r="EHE1" s="5"/>
      <c r="EHF1" s="5"/>
      <c r="EHG1" s="5"/>
      <c r="EHH1" s="5"/>
      <c r="EHI1" s="5"/>
      <c r="EHJ1" s="5"/>
      <c r="EHK1" s="5"/>
      <c r="EHL1" s="5"/>
      <c r="EHM1" s="5"/>
      <c r="EHN1" s="5"/>
      <c r="EHO1" s="5"/>
      <c r="EHP1" s="5"/>
      <c r="EHQ1" s="5"/>
      <c r="EHR1" s="5"/>
      <c r="EHS1" s="5"/>
      <c r="EHT1" s="5"/>
      <c r="EHU1" s="5"/>
      <c r="EHV1" s="5"/>
      <c r="EHW1" s="5"/>
      <c r="EHX1" s="5"/>
      <c r="EHY1" s="5"/>
      <c r="EHZ1" s="5"/>
      <c r="EIA1" s="5"/>
      <c r="EIB1" s="5"/>
      <c r="EIC1" s="5"/>
      <c r="EID1" s="5"/>
      <c r="EIE1" s="5"/>
      <c r="EIF1" s="5"/>
      <c r="EIG1" s="5"/>
      <c r="EIH1" s="5"/>
      <c r="EII1" s="5"/>
      <c r="EIJ1" s="5"/>
      <c r="EIK1" s="5"/>
      <c r="EIL1" s="5"/>
      <c r="EIM1" s="5"/>
      <c r="EIN1" s="5"/>
      <c r="EIO1" s="5"/>
      <c r="EIP1" s="5"/>
      <c r="EIQ1" s="5"/>
      <c r="EIR1" s="5"/>
      <c r="EIS1" s="5"/>
      <c r="EIT1" s="5"/>
      <c r="EIU1" s="5"/>
      <c r="EIV1" s="5"/>
      <c r="EIW1" s="5"/>
      <c r="EIX1" s="5"/>
      <c r="EIY1" s="5"/>
      <c r="EIZ1" s="5"/>
      <c r="EJA1" s="5"/>
      <c r="EJB1" s="5"/>
      <c r="EJC1" s="5"/>
      <c r="EJD1" s="5"/>
      <c r="EJE1" s="5"/>
      <c r="EJF1" s="5"/>
      <c r="EJG1" s="5"/>
      <c r="EJH1" s="5"/>
      <c r="EJI1" s="5"/>
      <c r="EJJ1" s="5"/>
      <c r="EJK1" s="5"/>
      <c r="EJL1" s="5"/>
      <c r="EJM1" s="5"/>
      <c r="EJN1" s="5"/>
      <c r="EJO1" s="5"/>
      <c r="EJP1" s="5"/>
      <c r="EJQ1" s="5"/>
      <c r="EJR1" s="5"/>
      <c r="EJS1" s="5"/>
      <c r="EJT1" s="5"/>
      <c r="EJU1" s="5"/>
      <c r="EJV1" s="5"/>
      <c r="EJW1" s="5"/>
      <c r="EJX1" s="5"/>
      <c r="EJY1" s="5"/>
      <c r="EJZ1" s="5"/>
      <c r="EKA1" s="5"/>
      <c r="EKB1" s="5"/>
      <c r="EKC1" s="5"/>
      <c r="EKD1" s="5"/>
      <c r="EKE1" s="5"/>
      <c r="EKF1" s="5"/>
      <c r="EKG1" s="5"/>
      <c r="EKH1" s="5"/>
      <c r="EKI1" s="5"/>
      <c r="EKJ1" s="5"/>
      <c r="EKK1" s="5"/>
      <c r="EKL1" s="5"/>
      <c r="EKM1" s="5"/>
      <c r="EKN1" s="5"/>
      <c r="EKO1" s="5"/>
      <c r="EKP1" s="5"/>
      <c r="EKQ1" s="5"/>
      <c r="EKR1" s="5"/>
      <c r="EKS1" s="5"/>
      <c r="EKT1" s="5"/>
      <c r="EKU1" s="5"/>
      <c r="EKV1" s="5"/>
      <c r="EKW1" s="5"/>
      <c r="EKX1" s="5"/>
      <c r="EKY1" s="5"/>
      <c r="EKZ1" s="5"/>
      <c r="ELA1" s="5"/>
      <c r="ELB1" s="5"/>
      <c r="ELC1" s="5"/>
      <c r="ELD1" s="5"/>
      <c r="ELE1" s="5"/>
      <c r="ELF1" s="5"/>
      <c r="ELG1" s="5"/>
      <c r="ELH1" s="5"/>
      <c r="ELI1" s="5"/>
      <c r="ELJ1" s="5"/>
      <c r="ELK1" s="5"/>
      <c r="ELL1" s="5"/>
      <c r="ELM1" s="5"/>
      <c r="ELN1" s="5"/>
      <c r="ELO1" s="5"/>
      <c r="ELP1" s="5"/>
      <c r="ELQ1" s="5"/>
      <c r="ELR1" s="5"/>
      <c r="ELS1" s="5"/>
      <c r="ELT1" s="5"/>
      <c r="ELU1" s="5"/>
      <c r="ELV1" s="5"/>
      <c r="ELW1" s="5"/>
      <c r="ELX1" s="5"/>
      <c r="ELY1" s="5"/>
      <c r="ELZ1" s="5"/>
      <c r="EMA1" s="5"/>
      <c r="EMB1" s="5"/>
      <c r="EMC1" s="5"/>
      <c r="EMD1" s="5"/>
      <c r="EME1" s="5"/>
      <c r="EMF1" s="5"/>
      <c r="EMG1" s="5"/>
      <c r="EMH1" s="5"/>
      <c r="EMI1" s="5"/>
      <c r="EMJ1" s="5"/>
      <c r="EMK1" s="5"/>
      <c r="EML1" s="5"/>
      <c r="EMM1" s="5"/>
      <c r="EMN1" s="5"/>
      <c r="EMO1" s="5"/>
      <c r="EMP1" s="5"/>
      <c r="EMQ1" s="5"/>
      <c r="EMR1" s="5"/>
      <c r="EMS1" s="5"/>
      <c r="EMT1" s="5"/>
      <c r="EMU1" s="5"/>
      <c r="EMV1" s="5"/>
      <c r="EMW1" s="5"/>
      <c r="EMX1" s="5"/>
      <c r="EMY1" s="5"/>
      <c r="EMZ1" s="5"/>
      <c r="ENA1" s="5"/>
      <c r="ENB1" s="5"/>
      <c r="ENC1" s="5"/>
      <c r="END1" s="5"/>
      <c r="ENE1" s="5"/>
      <c r="ENF1" s="5"/>
      <c r="ENG1" s="5"/>
      <c r="ENH1" s="5"/>
      <c r="ENI1" s="5"/>
      <c r="ENJ1" s="5"/>
      <c r="ENK1" s="5"/>
      <c r="ENL1" s="5"/>
      <c r="ENM1" s="5"/>
      <c r="ENN1" s="5"/>
      <c r="ENO1" s="5"/>
      <c r="ENP1" s="5"/>
      <c r="ENQ1" s="5"/>
      <c r="ENR1" s="5"/>
      <c r="ENS1" s="5"/>
      <c r="ENT1" s="5"/>
      <c r="ENU1" s="5"/>
      <c r="ENV1" s="5"/>
      <c r="ENW1" s="5"/>
      <c r="ENX1" s="5"/>
      <c r="ENY1" s="5"/>
      <c r="ENZ1" s="5"/>
      <c r="EOA1" s="5"/>
      <c r="EOB1" s="5"/>
      <c r="EOC1" s="5"/>
      <c r="EOD1" s="5"/>
      <c r="EOE1" s="5"/>
      <c r="EOF1" s="5"/>
      <c r="EOG1" s="5"/>
      <c r="EOH1" s="5"/>
      <c r="EOI1" s="5"/>
      <c r="EOJ1" s="5"/>
      <c r="EOK1" s="5"/>
      <c r="EOL1" s="5"/>
      <c r="EOM1" s="5"/>
      <c r="EON1" s="5"/>
      <c r="EOO1" s="5"/>
      <c r="EOP1" s="5"/>
      <c r="EOQ1" s="5"/>
      <c r="EOR1" s="5"/>
      <c r="EOS1" s="5"/>
      <c r="EOT1" s="5"/>
      <c r="EOU1" s="5"/>
      <c r="EOV1" s="5"/>
      <c r="EOW1" s="5"/>
      <c r="EOX1" s="5"/>
      <c r="EOY1" s="5"/>
      <c r="EOZ1" s="5"/>
      <c r="EPA1" s="5"/>
      <c r="EPB1" s="5"/>
      <c r="EPC1" s="5"/>
      <c r="EPD1" s="5"/>
      <c r="EPE1" s="5"/>
      <c r="EPF1" s="5"/>
      <c r="EPG1" s="5"/>
      <c r="EPH1" s="5"/>
      <c r="EPI1" s="5"/>
      <c r="EPJ1" s="5"/>
      <c r="EPK1" s="5"/>
      <c r="EPL1" s="5"/>
      <c r="EPM1" s="5"/>
      <c r="EPN1" s="5"/>
      <c r="EPO1" s="5"/>
      <c r="EPP1" s="5"/>
      <c r="EPQ1" s="5"/>
      <c r="EPR1" s="5"/>
      <c r="EPS1" s="5"/>
      <c r="EPT1" s="5"/>
      <c r="EPU1" s="5"/>
      <c r="EPV1" s="5"/>
      <c r="EPW1" s="5"/>
      <c r="EPX1" s="5"/>
      <c r="EPY1" s="5"/>
      <c r="EPZ1" s="5"/>
      <c r="EQA1" s="5"/>
      <c r="EQB1" s="5"/>
      <c r="EQC1" s="5"/>
      <c r="EQD1" s="5"/>
      <c r="EQE1" s="5"/>
      <c r="EQF1" s="5"/>
      <c r="EQG1" s="5"/>
      <c r="EQH1" s="5"/>
      <c r="EQI1" s="5"/>
      <c r="EQJ1" s="5"/>
      <c r="EQK1" s="5"/>
      <c r="EQL1" s="5"/>
      <c r="EQM1" s="5"/>
      <c r="EQN1" s="5"/>
      <c r="EQO1" s="5"/>
      <c r="EQP1" s="5"/>
      <c r="EQQ1" s="5"/>
      <c r="EQR1" s="5"/>
      <c r="EQS1" s="5"/>
      <c r="EQT1" s="5"/>
      <c r="EQU1" s="5"/>
      <c r="EQV1" s="5"/>
      <c r="EQW1" s="5"/>
      <c r="EQX1" s="5"/>
      <c r="EQY1" s="5"/>
      <c r="EQZ1" s="5"/>
      <c r="ERA1" s="5"/>
      <c r="ERB1" s="5"/>
      <c r="ERC1" s="5"/>
      <c r="ERD1" s="5"/>
      <c r="ERE1" s="5"/>
      <c r="ERF1" s="5"/>
      <c r="ERG1" s="5"/>
      <c r="ERH1" s="5"/>
      <c r="ERI1" s="5"/>
      <c r="ERJ1" s="5"/>
      <c r="ERK1" s="5"/>
      <c r="ERL1" s="5"/>
      <c r="ERM1" s="5"/>
      <c r="ERN1" s="5"/>
      <c r="ERO1" s="5"/>
      <c r="ERP1" s="5"/>
      <c r="ERQ1" s="5"/>
      <c r="ERR1" s="5"/>
      <c r="ERS1" s="5"/>
      <c r="ERT1" s="5"/>
      <c r="ERU1" s="5"/>
      <c r="ERV1" s="5"/>
      <c r="ERW1" s="5"/>
      <c r="ERX1" s="5"/>
      <c r="ERY1" s="5"/>
      <c r="ERZ1" s="5"/>
      <c r="ESA1" s="5"/>
      <c r="ESB1" s="5"/>
      <c r="ESC1" s="5"/>
      <c r="ESD1" s="5"/>
      <c r="ESE1" s="5"/>
      <c r="ESF1" s="5"/>
      <c r="ESG1" s="5"/>
      <c r="ESH1" s="5"/>
      <c r="ESI1" s="5"/>
      <c r="ESJ1" s="5"/>
      <c r="ESK1" s="5"/>
      <c r="ESL1" s="5"/>
      <c r="ESM1" s="5"/>
      <c r="ESN1" s="5"/>
      <c r="ESO1" s="5"/>
      <c r="ESP1" s="5"/>
      <c r="ESQ1" s="5"/>
      <c r="ESR1" s="5"/>
      <c r="ESS1" s="5"/>
      <c r="EST1" s="5"/>
      <c r="ESU1" s="5"/>
      <c r="ESV1" s="5"/>
      <c r="ESW1" s="5"/>
      <c r="ESX1" s="5"/>
      <c r="ESY1" s="5"/>
      <c r="ESZ1" s="5"/>
      <c r="ETA1" s="5"/>
      <c r="ETB1" s="5"/>
      <c r="ETC1" s="5"/>
      <c r="ETD1" s="5"/>
      <c r="ETE1" s="5"/>
      <c r="ETF1" s="5"/>
      <c r="ETG1" s="5"/>
      <c r="ETH1" s="5"/>
      <c r="ETI1" s="5"/>
      <c r="ETJ1" s="5"/>
      <c r="ETK1" s="5"/>
      <c r="ETL1" s="5"/>
      <c r="ETM1" s="5"/>
      <c r="ETN1" s="5"/>
      <c r="ETO1" s="5"/>
      <c r="ETP1" s="5"/>
      <c r="ETQ1" s="5"/>
      <c r="ETR1" s="5"/>
      <c r="ETS1" s="5"/>
      <c r="ETT1" s="5"/>
      <c r="ETU1" s="5"/>
      <c r="ETV1" s="5"/>
      <c r="ETW1" s="5"/>
      <c r="ETX1" s="5"/>
      <c r="ETY1" s="5"/>
      <c r="ETZ1" s="5"/>
      <c r="EUA1" s="5"/>
      <c r="EUB1" s="5"/>
      <c r="EUC1" s="5"/>
      <c r="EUD1" s="5"/>
      <c r="EUE1" s="5"/>
      <c r="EUF1" s="5"/>
      <c r="EUG1" s="5"/>
      <c r="EUH1" s="5"/>
      <c r="EUI1" s="5"/>
      <c r="EUJ1" s="5"/>
      <c r="EUK1" s="5"/>
      <c r="EUL1" s="5"/>
      <c r="EUM1" s="5"/>
      <c r="EUN1" s="5"/>
      <c r="EUO1" s="5"/>
      <c r="EUP1" s="5"/>
      <c r="EUQ1" s="5"/>
      <c r="EUR1" s="5"/>
      <c r="EUS1" s="5"/>
      <c r="EUT1" s="5"/>
      <c r="EUU1" s="5"/>
      <c r="EUV1" s="5"/>
      <c r="EUW1" s="5"/>
      <c r="EUX1" s="5"/>
      <c r="EUY1" s="5"/>
      <c r="EUZ1" s="5"/>
      <c r="EVA1" s="5"/>
      <c r="EVB1" s="5"/>
      <c r="EVC1" s="5"/>
      <c r="EVD1" s="5"/>
      <c r="EVE1" s="5"/>
      <c r="EVF1" s="5"/>
      <c r="EVG1" s="5"/>
      <c r="EVH1" s="5"/>
      <c r="EVI1" s="5"/>
      <c r="EVJ1" s="5"/>
      <c r="EVK1" s="5"/>
      <c r="EVL1" s="5"/>
      <c r="EVM1" s="5"/>
      <c r="EVN1" s="5"/>
      <c r="EVO1" s="5"/>
      <c r="EVP1" s="5"/>
      <c r="EVQ1" s="5"/>
      <c r="EVR1" s="5"/>
      <c r="EVS1" s="5"/>
      <c r="EVT1" s="5"/>
      <c r="EVU1" s="5"/>
      <c r="EVV1" s="5"/>
      <c r="EVW1" s="5"/>
      <c r="EVX1" s="5"/>
      <c r="EVY1" s="5"/>
      <c r="EVZ1" s="5"/>
      <c r="EWA1" s="5"/>
      <c r="EWB1" s="5"/>
      <c r="EWC1" s="5"/>
      <c r="EWD1" s="5"/>
      <c r="EWE1" s="5"/>
      <c r="EWF1" s="5"/>
      <c r="EWG1" s="5"/>
      <c r="EWH1" s="5"/>
      <c r="EWI1" s="5"/>
      <c r="EWJ1" s="5"/>
      <c r="EWK1" s="5"/>
      <c r="EWL1" s="5"/>
      <c r="EWM1" s="5"/>
      <c r="EWN1" s="5"/>
      <c r="EWO1" s="5"/>
      <c r="EWP1" s="5"/>
      <c r="EWQ1" s="5"/>
      <c r="EWR1" s="5"/>
      <c r="EWS1" s="5"/>
      <c r="EWT1" s="5"/>
      <c r="EWU1" s="5"/>
      <c r="EWV1" s="5"/>
      <c r="EWW1" s="5"/>
      <c r="EWX1" s="5"/>
      <c r="EWY1" s="5"/>
      <c r="EWZ1" s="5"/>
      <c r="EXA1" s="5"/>
      <c r="EXB1" s="5"/>
      <c r="EXC1" s="5"/>
      <c r="EXD1" s="5"/>
      <c r="EXE1" s="5"/>
      <c r="EXF1" s="5"/>
      <c r="EXG1" s="5"/>
      <c r="EXH1" s="5"/>
      <c r="EXI1" s="5"/>
      <c r="EXJ1" s="5"/>
      <c r="EXK1" s="5"/>
      <c r="EXL1" s="5"/>
      <c r="EXM1" s="5"/>
      <c r="EXN1" s="5"/>
      <c r="EXO1" s="5"/>
      <c r="EXP1" s="5"/>
      <c r="EXQ1" s="5"/>
      <c r="EXR1" s="5"/>
      <c r="EXS1" s="5"/>
      <c r="EXT1" s="5"/>
      <c r="EXU1" s="5"/>
      <c r="EXV1" s="5"/>
      <c r="EXW1" s="5"/>
      <c r="EXX1" s="5"/>
      <c r="EXY1" s="5"/>
      <c r="EXZ1" s="5"/>
      <c r="EYA1" s="5"/>
      <c r="EYB1" s="5"/>
      <c r="EYC1" s="5"/>
      <c r="EYD1" s="5"/>
      <c r="EYE1" s="5"/>
      <c r="EYF1" s="5"/>
      <c r="EYG1" s="5"/>
      <c r="EYH1" s="5"/>
      <c r="EYI1" s="5"/>
      <c r="EYJ1" s="5"/>
      <c r="EYK1" s="5"/>
      <c r="EYL1" s="5"/>
      <c r="EYM1" s="5"/>
      <c r="EYN1" s="5"/>
      <c r="EYO1" s="5"/>
      <c r="EYP1" s="5"/>
      <c r="EYQ1" s="5"/>
      <c r="EYR1" s="5"/>
      <c r="EYS1" s="5"/>
      <c r="EYT1" s="5"/>
      <c r="EYU1" s="5"/>
      <c r="EYV1" s="5"/>
      <c r="EYW1" s="5"/>
      <c r="EYX1" s="5"/>
      <c r="EYY1" s="5"/>
      <c r="EYZ1" s="5"/>
      <c r="EZA1" s="5"/>
      <c r="EZB1" s="5"/>
      <c r="EZC1" s="5"/>
      <c r="EZD1" s="5"/>
      <c r="EZE1" s="5"/>
      <c r="EZF1" s="5"/>
      <c r="EZG1" s="5"/>
      <c r="EZH1" s="5"/>
      <c r="EZI1" s="5"/>
      <c r="EZJ1" s="5"/>
      <c r="EZK1" s="5"/>
      <c r="EZL1" s="5"/>
      <c r="EZM1" s="5"/>
      <c r="EZN1" s="5"/>
      <c r="EZO1" s="5"/>
      <c r="EZP1" s="5"/>
      <c r="EZQ1" s="5"/>
      <c r="EZR1" s="5"/>
      <c r="EZS1" s="5"/>
      <c r="EZT1" s="5"/>
      <c r="EZU1" s="5"/>
      <c r="EZV1" s="5"/>
      <c r="EZW1" s="5"/>
      <c r="EZX1" s="5"/>
      <c r="EZY1" s="5"/>
      <c r="EZZ1" s="5"/>
      <c r="FAA1" s="5"/>
      <c r="FAB1" s="5"/>
      <c r="FAC1" s="5"/>
      <c r="FAD1" s="5"/>
      <c r="FAE1" s="5"/>
      <c r="FAF1" s="5"/>
      <c r="FAG1" s="5"/>
      <c r="FAH1" s="5"/>
      <c r="FAI1" s="5"/>
      <c r="FAJ1" s="5"/>
      <c r="FAK1" s="5"/>
      <c r="FAL1" s="5"/>
      <c r="FAM1" s="5"/>
      <c r="FAN1" s="5"/>
      <c r="FAO1" s="5"/>
      <c r="FAP1" s="5"/>
      <c r="FAQ1" s="5"/>
      <c r="FAR1" s="5"/>
      <c r="FAS1" s="5"/>
      <c r="FAT1" s="5"/>
      <c r="FAU1" s="5"/>
      <c r="FAV1" s="5"/>
      <c r="FAW1" s="5"/>
      <c r="FAX1" s="5"/>
      <c r="FAY1" s="5"/>
      <c r="FAZ1" s="5"/>
      <c r="FBA1" s="5"/>
      <c r="FBB1" s="5"/>
      <c r="FBC1" s="5"/>
      <c r="FBD1" s="5"/>
      <c r="FBE1" s="5"/>
      <c r="FBF1" s="5"/>
      <c r="FBG1" s="5"/>
      <c r="FBH1" s="5"/>
      <c r="FBI1" s="5"/>
      <c r="FBJ1" s="5"/>
      <c r="FBK1" s="5"/>
      <c r="FBL1" s="5"/>
      <c r="FBM1" s="5"/>
      <c r="FBN1" s="5"/>
      <c r="FBO1" s="5"/>
      <c r="FBP1" s="5"/>
      <c r="FBQ1" s="5"/>
      <c r="FBR1" s="5"/>
      <c r="FBS1" s="5"/>
      <c r="FBT1" s="5"/>
      <c r="FBU1" s="5"/>
      <c r="FBV1" s="5"/>
      <c r="FBW1" s="5"/>
      <c r="FBX1" s="5"/>
      <c r="FBY1" s="5"/>
      <c r="FBZ1" s="5"/>
      <c r="FCA1" s="5"/>
      <c r="FCB1" s="5"/>
      <c r="FCC1" s="5"/>
      <c r="FCD1" s="5"/>
      <c r="FCE1" s="5"/>
      <c r="FCF1" s="5"/>
      <c r="FCG1" s="5"/>
      <c r="FCH1" s="5"/>
      <c r="FCI1" s="5"/>
      <c r="FCJ1" s="5"/>
      <c r="FCK1" s="5"/>
      <c r="FCL1" s="5"/>
      <c r="FCM1" s="5"/>
      <c r="FCN1" s="5"/>
      <c r="FCO1" s="5"/>
      <c r="FCP1" s="5"/>
      <c r="FCQ1" s="5"/>
      <c r="FCR1" s="5"/>
      <c r="FCS1" s="5"/>
      <c r="FCT1" s="5"/>
      <c r="FCU1" s="5"/>
      <c r="FCV1" s="5"/>
      <c r="FCW1" s="5"/>
      <c r="FCX1" s="5"/>
      <c r="FCY1" s="5"/>
      <c r="FCZ1" s="5"/>
      <c r="FDA1" s="5"/>
      <c r="FDB1" s="5"/>
      <c r="FDC1" s="5"/>
      <c r="FDD1" s="5"/>
      <c r="FDE1" s="5"/>
      <c r="FDF1" s="5"/>
      <c r="FDG1" s="5"/>
      <c r="FDH1" s="5"/>
      <c r="FDI1" s="5"/>
      <c r="FDJ1" s="5"/>
      <c r="FDK1" s="5"/>
      <c r="FDL1" s="5"/>
      <c r="FDM1" s="5"/>
      <c r="FDN1" s="5"/>
      <c r="FDO1" s="5"/>
      <c r="FDP1" s="5"/>
      <c r="FDQ1" s="5"/>
      <c r="FDR1" s="5"/>
      <c r="FDS1" s="5"/>
      <c r="FDT1" s="5"/>
      <c r="FDU1" s="5"/>
      <c r="FDV1" s="5"/>
      <c r="FDW1" s="5"/>
      <c r="FDX1" s="5"/>
      <c r="FDY1" s="5"/>
      <c r="FDZ1" s="5"/>
      <c r="FEA1" s="5"/>
      <c r="FEB1" s="5"/>
      <c r="FEC1" s="5"/>
      <c r="FED1" s="5"/>
      <c r="FEE1" s="5"/>
      <c r="FEF1" s="5"/>
      <c r="FEG1" s="5"/>
      <c r="FEH1" s="5"/>
      <c r="FEI1" s="5"/>
      <c r="FEJ1" s="5"/>
      <c r="FEK1" s="5"/>
      <c r="FEL1" s="5"/>
      <c r="FEM1" s="5"/>
      <c r="FEN1" s="5"/>
      <c r="FEO1" s="5"/>
      <c r="FEP1" s="5"/>
      <c r="FEQ1" s="5"/>
      <c r="FER1" s="5"/>
      <c r="FES1" s="5"/>
      <c r="FET1" s="5"/>
      <c r="FEU1" s="5"/>
      <c r="FEV1" s="5"/>
      <c r="FEW1" s="5"/>
      <c r="FEX1" s="5"/>
      <c r="FEY1" s="5"/>
      <c r="FEZ1" s="5"/>
      <c r="FFA1" s="5"/>
      <c r="FFB1" s="5"/>
      <c r="FFC1" s="5"/>
      <c r="FFD1" s="5"/>
      <c r="FFE1" s="5"/>
      <c r="FFF1" s="5"/>
      <c r="FFG1" s="5"/>
      <c r="FFH1" s="5"/>
      <c r="FFI1" s="5"/>
      <c r="FFJ1" s="5"/>
      <c r="FFK1" s="5"/>
      <c r="FFL1" s="5"/>
      <c r="FFM1" s="5"/>
      <c r="FFN1" s="5"/>
      <c r="FFO1" s="5"/>
      <c r="FFP1" s="5"/>
      <c r="FFQ1" s="5"/>
      <c r="FFR1" s="5"/>
      <c r="FFS1" s="5"/>
      <c r="FFT1" s="5"/>
      <c r="FFU1" s="5"/>
      <c r="FFV1" s="5"/>
      <c r="FFW1" s="5"/>
      <c r="FFX1" s="5"/>
      <c r="FFY1" s="5"/>
      <c r="FFZ1" s="5"/>
      <c r="FGA1" s="5"/>
      <c r="FGB1" s="5"/>
      <c r="FGC1" s="5"/>
      <c r="FGD1" s="5"/>
      <c r="FGE1" s="5"/>
      <c r="FGF1" s="5"/>
      <c r="FGG1" s="5"/>
      <c r="FGH1" s="5"/>
      <c r="FGI1" s="5"/>
      <c r="FGJ1" s="5"/>
      <c r="FGK1" s="5"/>
      <c r="FGL1" s="5"/>
      <c r="FGM1" s="5"/>
      <c r="FGN1" s="5"/>
      <c r="FGO1" s="5"/>
      <c r="FGP1" s="5"/>
      <c r="FGQ1" s="5"/>
      <c r="FGR1" s="5"/>
      <c r="FGS1" s="5"/>
      <c r="FGT1" s="5"/>
      <c r="FGU1" s="5"/>
      <c r="FGV1" s="5"/>
      <c r="FGW1" s="5"/>
      <c r="FGX1" s="5"/>
      <c r="FGY1" s="5"/>
      <c r="FGZ1" s="5"/>
      <c r="FHA1" s="5"/>
      <c r="FHB1" s="5"/>
      <c r="FHC1" s="5"/>
      <c r="FHD1" s="5"/>
      <c r="FHE1" s="5"/>
      <c r="FHF1" s="5"/>
      <c r="FHG1" s="5"/>
      <c r="FHH1" s="5"/>
      <c r="FHI1" s="5"/>
      <c r="FHJ1" s="5"/>
      <c r="FHK1" s="5"/>
      <c r="FHL1" s="5"/>
      <c r="FHM1" s="5"/>
      <c r="FHN1" s="5"/>
      <c r="FHO1" s="5"/>
      <c r="FHP1" s="5"/>
      <c r="FHQ1" s="5"/>
      <c r="FHR1" s="5"/>
      <c r="FHS1" s="5"/>
      <c r="FHT1" s="5"/>
      <c r="FHU1" s="5"/>
      <c r="FHV1" s="5"/>
      <c r="FHW1" s="5"/>
      <c r="FHX1" s="5"/>
      <c r="FHY1" s="5"/>
      <c r="FHZ1" s="5"/>
      <c r="FIA1" s="5"/>
      <c r="FIB1" s="5"/>
      <c r="FIC1" s="5"/>
      <c r="FID1" s="5"/>
      <c r="FIE1" s="5"/>
      <c r="FIF1" s="5"/>
      <c r="FIG1" s="5"/>
      <c r="FIH1" s="5"/>
      <c r="FII1" s="5"/>
      <c r="FIJ1" s="5"/>
      <c r="FIK1" s="5"/>
      <c r="FIL1" s="5"/>
      <c r="FIM1" s="5"/>
      <c r="FIN1" s="5"/>
      <c r="FIO1" s="5"/>
      <c r="FIP1" s="5"/>
      <c r="FIQ1" s="5"/>
      <c r="FIR1" s="5"/>
      <c r="FIS1" s="5"/>
      <c r="FIT1" s="5"/>
      <c r="FIU1" s="5"/>
      <c r="FIV1" s="5"/>
      <c r="FIW1" s="5"/>
      <c r="FIX1" s="5"/>
      <c r="FIY1" s="5"/>
      <c r="FIZ1" s="5"/>
      <c r="FJA1" s="5"/>
      <c r="FJB1" s="5"/>
      <c r="FJC1" s="5"/>
      <c r="FJD1" s="5"/>
      <c r="FJE1" s="5"/>
      <c r="FJF1" s="5"/>
      <c r="FJG1" s="5"/>
      <c r="FJH1" s="5"/>
      <c r="FJI1" s="5"/>
      <c r="FJJ1" s="5"/>
      <c r="FJK1" s="5"/>
      <c r="FJL1" s="5"/>
      <c r="FJM1" s="5"/>
      <c r="FJN1" s="5"/>
      <c r="FJO1" s="5"/>
      <c r="FJP1" s="5"/>
      <c r="FJQ1" s="5"/>
      <c r="FJR1" s="5"/>
      <c r="FJS1" s="5"/>
      <c r="FJT1" s="5"/>
      <c r="FJU1" s="5"/>
      <c r="FJV1" s="5"/>
      <c r="FJW1" s="5"/>
      <c r="FJX1" s="5"/>
      <c r="FJY1" s="5"/>
      <c r="FJZ1" s="5"/>
      <c r="FKA1" s="5"/>
      <c r="FKB1" s="5"/>
      <c r="FKC1" s="5"/>
      <c r="FKD1" s="5"/>
      <c r="FKE1" s="5"/>
      <c r="FKF1" s="5"/>
      <c r="FKG1" s="5"/>
      <c r="FKH1" s="5"/>
      <c r="FKI1" s="5"/>
      <c r="FKJ1" s="5"/>
      <c r="FKK1" s="5"/>
      <c r="FKL1" s="5"/>
      <c r="FKM1" s="5"/>
      <c r="FKN1" s="5"/>
      <c r="FKO1" s="5"/>
      <c r="FKP1" s="5"/>
      <c r="FKQ1" s="5"/>
      <c r="FKR1" s="5"/>
      <c r="FKS1" s="5"/>
      <c r="FKT1" s="5"/>
      <c r="FKU1" s="5"/>
      <c r="FKV1" s="5"/>
      <c r="FKW1" s="5"/>
      <c r="FKX1" s="5"/>
      <c r="FKY1" s="5"/>
      <c r="FKZ1" s="5"/>
      <c r="FLA1" s="5"/>
      <c r="FLB1" s="5"/>
      <c r="FLC1" s="5"/>
      <c r="FLD1" s="5"/>
      <c r="FLE1" s="5"/>
      <c r="FLF1" s="5"/>
      <c r="FLG1" s="5"/>
      <c r="FLH1" s="5"/>
      <c r="FLI1" s="5"/>
      <c r="FLJ1" s="5"/>
      <c r="FLK1" s="5"/>
      <c r="FLL1" s="5"/>
      <c r="FLM1" s="5"/>
      <c r="FLN1" s="5"/>
      <c r="FLO1" s="5"/>
      <c r="FLP1" s="5"/>
      <c r="FLQ1" s="5"/>
      <c r="FLR1" s="5"/>
      <c r="FLS1" s="5"/>
      <c r="FLT1" s="5"/>
      <c r="FLU1" s="5"/>
      <c r="FLV1" s="5"/>
      <c r="FLW1" s="5"/>
      <c r="FLX1" s="5"/>
      <c r="FLY1" s="5"/>
      <c r="FLZ1" s="5"/>
      <c r="FMA1" s="5"/>
      <c r="FMB1" s="5"/>
      <c r="FMC1" s="5"/>
      <c r="FMD1" s="5"/>
      <c r="FME1" s="5"/>
      <c r="FMF1" s="5"/>
      <c r="FMG1" s="5"/>
      <c r="FMH1" s="5"/>
      <c r="FMI1" s="5"/>
      <c r="FMJ1" s="5"/>
      <c r="FMK1" s="5"/>
      <c r="FML1" s="5"/>
      <c r="FMM1" s="5"/>
      <c r="FMN1" s="5"/>
      <c r="FMO1" s="5"/>
      <c r="FMP1" s="5"/>
      <c r="FMQ1" s="5"/>
      <c r="FMR1" s="5"/>
      <c r="FMS1" s="5"/>
      <c r="FMT1" s="5"/>
      <c r="FMU1" s="5"/>
      <c r="FMV1" s="5"/>
      <c r="FMW1" s="5"/>
      <c r="FMX1" s="5"/>
      <c r="FMY1" s="5"/>
      <c r="FMZ1" s="5"/>
      <c r="FNA1" s="5"/>
      <c r="FNB1" s="5"/>
      <c r="FNC1" s="5"/>
      <c r="FND1" s="5"/>
      <c r="FNE1" s="5"/>
      <c r="FNF1" s="5"/>
      <c r="FNG1" s="5"/>
      <c r="FNH1" s="5"/>
      <c r="FNI1" s="5"/>
      <c r="FNJ1" s="5"/>
      <c r="FNK1" s="5"/>
      <c r="FNL1" s="5"/>
      <c r="FNM1" s="5"/>
      <c r="FNN1" s="5"/>
      <c r="FNO1" s="5"/>
      <c r="FNP1" s="5"/>
      <c r="FNQ1" s="5"/>
      <c r="FNR1" s="5"/>
      <c r="FNS1" s="5"/>
      <c r="FNT1" s="5"/>
      <c r="FNU1" s="5"/>
      <c r="FNV1" s="5"/>
      <c r="FNW1" s="5"/>
      <c r="FNX1" s="5"/>
      <c r="FNY1" s="5"/>
      <c r="FNZ1" s="5"/>
      <c r="FOA1" s="5"/>
      <c r="FOB1" s="5"/>
      <c r="FOC1" s="5"/>
      <c r="FOD1" s="5"/>
      <c r="FOE1" s="5"/>
      <c r="FOF1" s="5"/>
      <c r="FOG1" s="5"/>
      <c r="FOH1" s="5"/>
      <c r="FOI1" s="5"/>
      <c r="FOJ1" s="5"/>
      <c r="FOK1" s="5"/>
      <c r="FOL1" s="5"/>
      <c r="FOM1" s="5"/>
      <c r="FON1" s="5"/>
      <c r="FOO1" s="5"/>
      <c r="FOP1" s="5"/>
      <c r="FOQ1" s="5"/>
      <c r="FOR1" s="5"/>
      <c r="FOS1" s="5"/>
      <c r="FOT1" s="5"/>
      <c r="FOU1" s="5"/>
      <c r="FOV1" s="5"/>
      <c r="FOW1" s="5"/>
      <c r="FOX1" s="5"/>
      <c r="FOY1" s="5"/>
      <c r="FOZ1" s="5"/>
      <c r="FPA1" s="5"/>
      <c r="FPB1" s="5"/>
      <c r="FPC1" s="5"/>
      <c r="FPD1" s="5"/>
      <c r="FPE1" s="5"/>
      <c r="FPF1" s="5"/>
      <c r="FPG1" s="5"/>
      <c r="FPH1" s="5"/>
      <c r="FPI1" s="5"/>
      <c r="FPJ1" s="5"/>
      <c r="FPK1" s="5"/>
      <c r="FPL1" s="5"/>
      <c r="FPM1" s="5"/>
      <c r="FPN1" s="5"/>
      <c r="FPO1" s="5"/>
      <c r="FPP1" s="5"/>
      <c r="FPQ1" s="5"/>
      <c r="FPR1" s="5"/>
      <c r="FPS1" s="5"/>
      <c r="FPT1" s="5"/>
      <c r="FPU1" s="5"/>
      <c r="FPV1" s="5"/>
      <c r="FPW1" s="5"/>
      <c r="FPX1" s="5"/>
      <c r="FPY1" s="5"/>
      <c r="FPZ1" s="5"/>
      <c r="FQA1" s="5"/>
      <c r="FQB1" s="5"/>
      <c r="FQC1" s="5"/>
      <c r="FQD1" s="5"/>
      <c r="FQE1" s="5"/>
      <c r="FQF1" s="5"/>
      <c r="FQG1" s="5"/>
      <c r="FQH1" s="5"/>
      <c r="FQI1" s="5"/>
      <c r="FQJ1" s="5"/>
      <c r="FQK1" s="5"/>
      <c r="FQL1" s="5"/>
      <c r="FQM1" s="5"/>
      <c r="FQN1" s="5"/>
      <c r="FQO1" s="5"/>
      <c r="FQP1" s="5"/>
      <c r="FQQ1" s="5"/>
      <c r="FQR1" s="5"/>
      <c r="FQS1" s="5"/>
      <c r="FQT1" s="5"/>
      <c r="FQU1" s="5"/>
      <c r="FQV1" s="5"/>
      <c r="FQW1" s="5"/>
      <c r="FQX1" s="5"/>
      <c r="FQY1" s="5"/>
      <c r="FQZ1" s="5"/>
      <c r="FRA1" s="5"/>
      <c r="FRB1" s="5"/>
      <c r="FRC1" s="5"/>
      <c r="FRD1" s="5"/>
      <c r="FRE1" s="5"/>
      <c r="FRF1" s="5"/>
      <c r="FRG1" s="5"/>
      <c r="FRH1" s="5"/>
      <c r="FRI1" s="5"/>
      <c r="FRJ1" s="5"/>
      <c r="FRK1" s="5"/>
      <c r="FRL1" s="5"/>
      <c r="FRM1" s="5"/>
      <c r="FRN1" s="5"/>
      <c r="FRO1" s="5"/>
      <c r="FRP1" s="5"/>
      <c r="FRQ1" s="5"/>
      <c r="FRR1" s="5"/>
      <c r="FRS1" s="5"/>
      <c r="FRT1" s="5"/>
      <c r="FRU1" s="5"/>
      <c r="FRV1" s="5"/>
      <c r="FRW1" s="5"/>
      <c r="FRX1" s="5"/>
      <c r="FRY1" s="5"/>
      <c r="FRZ1" s="5"/>
      <c r="FSA1" s="5"/>
      <c r="FSB1" s="5"/>
      <c r="FSC1" s="5"/>
      <c r="FSD1" s="5"/>
      <c r="FSE1" s="5"/>
      <c r="FSF1" s="5"/>
      <c r="FSG1" s="5"/>
      <c r="FSH1" s="5"/>
      <c r="FSI1" s="5"/>
      <c r="FSJ1" s="5"/>
      <c r="FSK1" s="5"/>
      <c r="FSL1" s="5"/>
      <c r="FSM1" s="5"/>
      <c r="FSN1" s="5"/>
      <c r="FSO1" s="5"/>
      <c r="FSP1" s="5"/>
      <c r="FSQ1" s="5"/>
      <c r="FSR1" s="5"/>
      <c r="FSS1" s="5"/>
      <c r="FST1" s="5"/>
      <c r="FSU1" s="5"/>
      <c r="FSV1" s="5"/>
      <c r="FSW1" s="5"/>
      <c r="FSX1" s="5"/>
      <c r="FSY1" s="5"/>
      <c r="FSZ1" s="5"/>
      <c r="FTA1" s="5"/>
      <c r="FTB1" s="5"/>
      <c r="FTC1" s="5"/>
      <c r="FTD1" s="5"/>
      <c r="FTE1" s="5"/>
      <c r="FTF1" s="5"/>
      <c r="FTG1" s="5"/>
      <c r="FTH1" s="5"/>
      <c r="FTI1" s="5"/>
      <c r="FTJ1" s="5"/>
      <c r="FTK1" s="5"/>
      <c r="FTL1" s="5"/>
      <c r="FTM1" s="5"/>
      <c r="FTN1" s="5"/>
      <c r="FTO1" s="5"/>
      <c r="FTP1" s="5"/>
      <c r="FTQ1" s="5"/>
      <c r="FTR1" s="5"/>
      <c r="FTS1" s="5"/>
      <c r="FTT1" s="5"/>
      <c r="FTU1" s="5"/>
      <c r="FTV1" s="5"/>
      <c r="FTW1" s="5"/>
      <c r="FTX1" s="5"/>
      <c r="FTY1" s="5"/>
      <c r="FTZ1" s="5"/>
      <c r="FUA1" s="5"/>
      <c r="FUB1" s="5"/>
      <c r="FUC1" s="5"/>
      <c r="FUD1" s="5"/>
      <c r="FUE1" s="5"/>
      <c r="FUF1" s="5"/>
      <c r="FUG1" s="5"/>
      <c r="FUH1" s="5"/>
      <c r="FUI1" s="5"/>
      <c r="FUJ1" s="5"/>
      <c r="FUK1" s="5"/>
      <c r="FUL1" s="5"/>
      <c r="FUM1" s="5"/>
      <c r="FUN1" s="5"/>
      <c r="FUO1" s="5"/>
      <c r="FUP1" s="5"/>
      <c r="FUQ1" s="5"/>
      <c r="FUR1" s="5"/>
      <c r="FUS1" s="5"/>
      <c r="FUT1" s="5"/>
      <c r="FUU1" s="5"/>
      <c r="FUV1" s="5"/>
      <c r="FUW1" s="5"/>
      <c r="FUX1" s="5"/>
      <c r="FUY1" s="5"/>
      <c r="FUZ1" s="5"/>
      <c r="FVA1" s="5"/>
      <c r="FVB1" s="5"/>
      <c r="FVC1" s="5"/>
      <c r="FVD1" s="5"/>
      <c r="FVE1" s="5"/>
      <c r="FVF1" s="5"/>
      <c r="FVG1" s="5"/>
      <c r="FVH1" s="5"/>
      <c r="FVI1" s="5"/>
      <c r="FVJ1" s="5"/>
      <c r="FVK1" s="5"/>
      <c r="FVL1" s="5"/>
      <c r="FVM1" s="5"/>
      <c r="FVN1" s="5"/>
      <c r="FVO1" s="5"/>
      <c r="FVP1" s="5"/>
      <c r="FVQ1" s="5"/>
      <c r="FVR1" s="5"/>
      <c r="FVS1" s="5"/>
      <c r="FVT1" s="5"/>
      <c r="FVU1" s="5"/>
      <c r="FVV1" s="5"/>
      <c r="FVW1" s="5"/>
      <c r="FVX1" s="5"/>
      <c r="FVY1" s="5"/>
      <c r="FVZ1" s="5"/>
      <c r="FWA1" s="5"/>
      <c r="FWB1" s="5"/>
      <c r="FWC1" s="5"/>
      <c r="FWD1" s="5"/>
      <c r="FWE1" s="5"/>
      <c r="FWF1" s="5"/>
      <c r="FWG1" s="5"/>
      <c r="FWH1" s="5"/>
      <c r="FWI1" s="5"/>
      <c r="FWJ1" s="5"/>
      <c r="FWK1" s="5"/>
      <c r="FWL1" s="5"/>
      <c r="FWM1" s="5"/>
      <c r="FWN1" s="5"/>
      <c r="FWO1" s="5"/>
      <c r="FWP1" s="5"/>
      <c r="FWQ1" s="5"/>
      <c r="FWR1" s="5"/>
      <c r="FWS1" s="5"/>
      <c r="FWT1" s="5"/>
      <c r="FWU1" s="5"/>
      <c r="FWV1" s="5"/>
      <c r="FWW1" s="5"/>
      <c r="FWX1" s="5"/>
      <c r="FWY1" s="5"/>
      <c r="FWZ1" s="5"/>
      <c r="FXA1" s="5"/>
      <c r="FXB1" s="5"/>
      <c r="FXC1" s="5"/>
      <c r="FXD1" s="5"/>
      <c r="FXE1" s="5"/>
      <c r="FXF1" s="5"/>
      <c r="FXG1" s="5"/>
      <c r="FXH1" s="5"/>
      <c r="FXI1" s="5"/>
      <c r="FXJ1" s="5"/>
      <c r="FXK1" s="5"/>
      <c r="FXL1" s="5"/>
      <c r="FXM1" s="5"/>
      <c r="FXN1" s="5"/>
      <c r="FXO1" s="5"/>
      <c r="FXP1" s="5"/>
      <c r="FXQ1" s="5"/>
      <c r="FXR1" s="5"/>
      <c r="FXS1" s="5"/>
      <c r="FXT1" s="5"/>
      <c r="FXU1" s="5"/>
      <c r="FXV1" s="5"/>
      <c r="FXW1" s="5"/>
      <c r="FXX1" s="5"/>
      <c r="FXY1" s="5"/>
      <c r="FXZ1" s="5"/>
      <c r="FYA1" s="5"/>
      <c r="FYB1" s="5"/>
      <c r="FYC1" s="5"/>
      <c r="FYD1" s="5"/>
      <c r="FYE1" s="5"/>
      <c r="FYF1" s="5"/>
      <c r="FYG1" s="5"/>
      <c r="FYH1" s="5"/>
      <c r="FYI1" s="5"/>
      <c r="FYJ1" s="5"/>
      <c r="FYK1" s="5"/>
      <c r="FYL1" s="5"/>
      <c r="FYM1" s="5"/>
      <c r="FYN1" s="5"/>
      <c r="FYO1" s="5"/>
      <c r="FYP1" s="5"/>
      <c r="FYQ1" s="5"/>
      <c r="FYR1" s="5"/>
      <c r="FYS1" s="5"/>
      <c r="FYT1" s="5"/>
      <c r="FYU1" s="5"/>
      <c r="FYV1" s="5"/>
      <c r="FYW1" s="5"/>
      <c r="FYX1" s="5"/>
      <c r="FYY1" s="5"/>
      <c r="FYZ1" s="5"/>
      <c r="FZA1" s="5"/>
      <c r="FZB1" s="5"/>
      <c r="FZC1" s="5"/>
      <c r="FZD1" s="5"/>
      <c r="FZE1" s="5"/>
      <c r="FZF1" s="5"/>
      <c r="FZG1" s="5"/>
      <c r="FZH1" s="5"/>
      <c r="FZI1" s="5"/>
      <c r="FZJ1" s="5"/>
      <c r="FZK1" s="5"/>
      <c r="FZL1" s="5"/>
      <c r="FZM1" s="5"/>
      <c r="FZN1" s="5"/>
      <c r="FZO1" s="5"/>
      <c r="FZP1" s="5"/>
      <c r="FZQ1" s="5"/>
      <c r="FZR1" s="5"/>
      <c r="FZS1" s="5"/>
      <c r="FZT1" s="5"/>
      <c r="FZU1" s="5"/>
      <c r="FZV1" s="5"/>
      <c r="FZW1" s="5"/>
      <c r="FZX1" s="5"/>
      <c r="FZY1" s="5"/>
      <c r="FZZ1" s="5"/>
      <c r="GAA1" s="5"/>
      <c r="GAB1" s="5"/>
      <c r="GAC1" s="5"/>
      <c r="GAD1" s="5"/>
      <c r="GAE1" s="5"/>
      <c r="GAF1" s="5"/>
      <c r="GAG1" s="5"/>
      <c r="GAH1" s="5"/>
      <c r="GAI1" s="5"/>
      <c r="GAJ1" s="5"/>
      <c r="GAK1" s="5"/>
      <c r="GAL1" s="5"/>
      <c r="GAM1" s="5"/>
      <c r="GAN1" s="5"/>
      <c r="GAO1" s="5"/>
      <c r="GAP1" s="5"/>
      <c r="GAQ1" s="5"/>
      <c r="GAR1" s="5"/>
      <c r="GAS1" s="5"/>
      <c r="GAT1" s="5"/>
      <c r="GAU1" s="5"/>
      <c r="GAV1" s="5"/>
      <c r="GAW1" s="5"/>
      <c r="GAX1" s="5"/>
      <c r="GAY1" s="5"/>
      <c r="GAZ1" s="5"/>
      <c r="GBA1" s="5"/>
      <c r="GBB1" s="5"/>
      <c r="GBC1" s="5"/>
      <c r="GBD1" s="5"/>
      <c r="GBE1" s="5"/>
      <c r="GBF1" s="5"/>
      <c r="GBG1" s="5"/>
      <c r="GBH1" s="5"/>
      <c r="GBI1" s="5"/>
      <c r="GBJ1" s="5"/>
      <c r="GBK1" s="5"/>
      <c r="GBL1" s="5"/>
      <c r="GBM1" s="5"/>
      <c r="GBN1" s="5"/>
      <c r="GBO1" s="5"/>
      <c r="GBP1" s="5"/>
      <c r="GBQ1" s="5"/>
      <c r="GBR1" s="5"/>
      <c r="GBS1" s="5"/>
      <c r="GBT1" s="5"/>
      <c r="GBU1" s="5"/>
      <c r="GBV1" s="5"/>
      <c r="GBW1" s="5"/>
      <c r="GBX1" s="5"/>
      <c r="GBY1" s="5"/>
      <c r="GBZ1" s="5"/>
      <c r="GCA1" s="5"/>
      <c r="GCB1" s="5"/>
      <c r="GCC1" s="5"/>
      <c r="GCD1" s="5"/>
      <c r="GCE1" s="5"/>
      <c r="GCF1" s="5"/>
      <c r="GCG1" s="5"/>
      <c r="GCH1" s="5"/>
      <c r="GCI1" s="5"/>
      <c r="GCJ1" s="5"/>
      <c r="GCK1" s="5"/>
      <c r="GCL1" s="5"/>
      <c r="GCM1" s="5"/>
      <c r="GCN1" s="5"/>
      <c r="GCO1" s="5"/>
      <c r="GCP1" s="5"/>
      <c r="GCQ1" s="5"/>
      <c r="GCR1" s="5"/>
      <c r="GCS1" s="5"/>
      <c r="GCT1" s="5"/>
      <c r="GCU1" s="5"/>
      <c r="GCV1" s="5"/>
      <c r="GCW1" s="5"/>
      <c r="GCX1" s="5"/>
      <c r="GCY1" s="5"/>
      <c r="GCZ1" s="5"/>
      <c r="GDA1" s="5"/>
      <c r="GDB1" s="5"/>
      <c r="GDC1" s="5"/>
      <c r="GDD1" s="5"/>
      <c r="GDE1" s="5"/>
      <c r="GDF1" s="5"/>
      <c r="GDG1" s="5"/>
      <c r="GDH1" s="5"/>
      <c r="GDI1" s="5"/>
      <c r="GDJ1" s="5"/>
      <c r="GDK1" s="5"/>
      <c r="GDL1" s="5"/>
      <c r="GDM1" s="5"/>
      <c r="GDN1" s="5"/>
      <c r="GDO1" s="5"/>
      <c r="GDP1" s="5"/>
      <c r="GDQ1" s="5"/>
      <c r="GDR1" s="5"/>
      <c r="GDS1" s="5"/>
      <c r="GDT1" s="5"/>
      <c r="GDU1" s="5"/>
      <c r="GDV1" s="5"/>
      <c r="GDW1" s="5"/>
      <c r="GDX1" s="5"/>
      <c r="GDY1" s="5"/>
      <c r="GDZ1" s="5"/>
      <c r="GEA1" s="5"/>
      <c r="GEB1" s="5"/>
      <c r="GEC1" s="5"/>
      <c r="GED1" s="5"/>
      <c r="GEE1" s="5"/>
      <c r="GEF1" s="5"/>
      <c r="GEG1" s="5"/>
      <c r="GEH1" s="5"/>
      <c r="GEI1" s="5"/>
      <c r="GEJ1" s="5"/>
      <c r="GEK1" s="5"/>
      <c r="GEL1" s="5"/>
      <c r="GEM1" s="5"/>
      <c r="GEN1" s="5"/>
      <c r="GEO1" s="5"/>
      <c r="GEP1" s="5"/>
      <c r="GEQ1" s="5"/>
      <c r="GER1" s="5"/>
      <c r="GES1" s="5"/>
      <c r="GET1" s="5"/>
      <c r="GEU1" s="5"/>
      <c r="GEV1" s="5"/>
      <c r="GEW1" s="5"/>
      <c r="GEX1" s="5"/>
      <c r="GEY1" s="5"/>
      <c r="GEZ1" s="5"/>
      <c r="GFA1" s="5"/>
      <c r="GFB1" s="5"/>
      <c r="GFC1" s="5"/>
      <c r="GFD1" s="5"/>
      <c r="GFE1" s="5"/>
      <c r="GFF1" s="5"/>
      <c r="GFG1" s="5"/>
      <c r="GFH1" s="5"/>
      <c r="GFI1" s="5"/>
      <c r="GFJ1" s="5"/>
      <c r="GFK1" s="5"/>
      <c r="GFL1" s="5"/>
      <c r="GFM1" s="5"/>
      <c r="GFN1" s="5"/>
      <c r="GFO1" s="5"/>
      <c r="GFP1" s="5"/>
      <c r="GFQ1" s="5"/>
      <c r="GFR1" s="5"/>
      <c r="GFS1" s="5"/>
      <c r="GFT1" s="5"/>
      <c r="GFU1" s="5"/>
      <c r="GFV1" s="5"/>
      <c r="GFW1" s="5"/>
      <c r="GFX1" s="5"/>
      <c r="GFY1" s="5"/>
      <c r="GFZ1" s="5"/>
      <c r="GGA1" s="5"/>
      <c r="GGB1" s="5"/>
      <c r="GGC1" s="5"/>
      <c r="GGD1" s="5"/>
      <c r="GGE1" s="5"/>
      <c r="GGF1" s="5"/>
      <c r="GGG1" s="5"/>
      <c r="GGH1" s="5"/>
      <c r="GGI1" s="5"/>
      <c r="GGJ1" s="5"/>
      <c r="GGK1" s="5"/>
      <c r="GGL1" s="5"/>
      <c r="GGM1" s="5"/>
      <c r="GGN1" s="5"/>
      <c r="GGO1" s="5"/>
      <c r="GGP1" s="5"/>
      <c r="GGQ1" s="5"/>
      <c r="GGR1" s="5"/>
      <c r="GGS1" s="5"/>
      <c r="GGT1" s="5"/>
      <c r="GGU1" s="5"/>
      <c r="GGV1" s="5"/>
      <c r="GGW1" s="5"/>
      <c r="GGX1" s="5"/>
      <c r="GGY1" s="5"/>
      <c r="GGZ1" s="5"/>
      <c r="GHA1" s="5"/>
      <c r="GHB1" s="5"/>
      <c r="GHC1" s="5"/>
      <c r="GHD1" s="5"/>
      <c r="GHE1" s="5"/>
      <c r="GHF1" s="5"/>
      <c r="GHG1" s="5"/>
      <c r="GHH1" s="5"/>
      <c r="GHI1" s="5"/>
      <c r="GHJ1" s="5"/>
      <c r="GHK1" s="5"/>
      <c r="GHL1" s="5"/>
      <c r="GHM1" s="5"/>
      <c r="GHN1" s="5"/>
      <c r="GHO1" s="5"/>
      <c r="GHP1" s="5"/>
      <c r="GHQ1" s="5"/>
      <c r="GHR1" s="5"/>
      <c r="GHS1" s="5"/>
      <c r="GHT1" s="5"/>
      <c r="GHU1" s="5"/>
      <c r="GHV1" s="5"/>
      <c r="GHW1" s="5"/>
      <c r="GHX1" s="5"/>
      <c r="GHY1" s="5"/>
      <c r="GHZ1" s="5"/>
      <c r="GIA1" s="5"/>
      <c r="GIB1" s="5"/>
      <c r="GIC1" s="5"/>
      <c r="GID1" s="5"/>
      <c r="GIE1" s="5"/>
      <c r="GIF1" s="5"/>
      <c r="GIG1" s="5"/>
      <c r="GIH1" s="5"/>
      <c r="GII1" s="5"/>
      <c r="GIJ1" s="5"/>
      <c r="GIK1" s="5"/>
      <c r="GIL1" s="5"/>
      <c r="GIM1" s="5"/>
      <c r="GIN1" s="5"/>
      <c r="GIO1" s="5"/>
      <c r="GIP1" s="5"/>
      <c r="GIQ1" s="5"/>
      <c r="GIR1" s="5"/>
      <c r="GIS1" s="5"/>
      <c r="GIT1" s="5"/>
      <c r="GIU1" s="5"/>
      <c r="GIV1" s="5"/>
      <c r="GIW1" s="5"/>
      <c r="GIX1" s="5"/>
      <c r="GIY1" s="5"/>
      <c r="GIZ1" s="5"/>
      <c r="GJA1" s="5"/>
      <c r="GJB1" s="5"/>
      <c r="GJC1" s="5"/>
      <c r="GJD1" s="5"/>
      <c r="GJE1" s="5"/>
      <c r="GJF1" s="5"/>
      <c r="GJG1" s="5"/>
      <c r="GJH1" s="5"/>
      <c r="GJI1" s="5"/>
      <c r="GJJ1" s="5"/>
      <c r="GJK1" s="5"/>
      <c r="GJL1" s="5"/>
      <c r="GJM1" s="5"/>
      <c r="GJN1" s="5"/>
      <c r="GJO1" s="5"/>
      <c r="GJP1" s="5"/>
      <c r="GJQ1" s="5"/>
      <c r="GJR1" s="5"/>
      <c r="GJS1" s="5"/>
      <c r="GJT1" s="5"/>
      <c r="GJU1" s="5"/>
      <c r="GJV1" s="5"/>
      <c r="GJW1" s="5"/>
      <c r="GJX1" s="5"/>
      <c r="GJY1" s="5"/>
      <c r="GJZ1" s="5"/>
      <c r="GKA1" s="5"/>
      <c r="GKB1" s="5"/>
      <c r="GKC1" s="5"/>
      <c r="GKD1" s="5"/>
      <c r="GKE1" s="5"/>
      <c r="GKF1" s="5"/>
      <c r="GKG1" s="5"/>
      <c r="GKH1" s="5"/>
      <c r="GKI1" s="5"/>
      <c r="GKJ1" s="5"/>
      <c r="GKK1" s="5"/>
      <c r="GKL1" s="5"/>
      <c r="GKM1" s="5"/>
      <c r="GKN1" s="5"/>
      <c r="GKO1" s="5"/>
      <c r="GKP1" s="5"/>
      <c r="GKQ1" s="5"/>
      <c r="GKR1" s="5"/>
      <c r="GKS1" s="5"/>
      <c r="GKT1" s="5"/>
      <c r="GKU1" s="5"/>
      <c r="GKV1" s="5"/>
      <c r="GKW1" s="5"/>
      <c r="GKX1" s="5"/>
      <c r="GKY1" s="5"/>
      <c r="GKZ1" s="5"/>
      <c r="GLA1" s="5"/>
      <c r="GLB1" s="5"/>
      <c r="GLC1" s="5"/>
      <c r="GLD1" s="5"/>
      <c r="GLE1" s="5"/>
      <c r="GLF1" s="5"/>
      <c r="GLG1" s="5"/>
      <c r="GLH1" s="5"/>
      <c r="GLI1" s="5"/>
      <c r="GLJ1" s="5"/>
      <c r="GLK1" s="5"/>
      <c r="GLL1" s="5"/>
      <c r="GLM1" s="5"/>
      <c r="GLN1" s="5"/>
      <c r="GLO1" s="5"/>
      <c r="GLP1" s="5"/>
      <c r="GLQ1" s="5"/>
      <c r="GLR1" s="5"/>
      <c r="GLS1" s="5"/>
      <c r="GLT1" s="5"/>
      <c r="GLU1" s="5"/>
      <c r="GLV1" s="5"/>
      <c r="GLW1" s="5"/>
      <c r="GLX1" s="5"/>
      <c r="GLY1" s="5"/>
      <c r="GLZ1" s="5"/>
      <c r="GMA1" s="5"/>
      <c r="GMB1" s="5"/>
      <c r="GMC1" s="5"/>
      <c r="GMD1" s="5"/>
      <c r="GME1" s="5"/>
      <c r="GMF1" s="5"/>
      <c r="GMG1" s="5"/>
      <c r="GMH1" s="5"/>
      <c r="GMI1" s="5"/>
      <c r="GMJ1" s="5"/>
      <c r="GMK1" s="5"/>
      <c r="GML1" s="5"/>
      <c r="GMM1" s="5"/>
      <c r="GMN1" s="5"/>
      <c r="GMO1" s="5"/>
      <c r="GMP1" s="5"/>
      <c r="GMQ1" s="5"/>
      <c r="GMR1" s="5"/>
      <c r="GMS1" s="5"/>
      <c r="GMT1" s="5"/>
      <c r="GMU1" s="5"/>
      <c r="GMV1" s="5"/>
      <c r="GMW1" s="5"/>
      <c r="GMX1" s="5"/>
      <c r="GMY1" s="5"/>
      <c r="GMZ1" s="5"/>
      <c r="GNA1" s="5"/>
      <c r="GNB1" s="5"/>
      <c r="GNC1" s="5"/>
      <c r="GND1" s="5"/>
      <c r="GNE1" s="5"/>
      <c r="GNF1" s="5"/>
      <c r="GNG1" s="5"/>
      <c r="GNH1" s="5"/>
      <c r="GNI1" s="5"/>
      <c r="GNJ1" s="5"/>
      <c r="GNK1" s="5"/>
      <c r="GNL1" s="5"/>
      <c r="GNM1" s="5"/>
      <c r="GNN1" s="5"/>
      <c r="GNO1" s="5"/>
      <c r="GNP1" s="5"/>
      <c r="GNQ1" s="5"/>
      <c r="GNR1" s="5"/>
      <c r="GNS1" s="5"/>
      <c r="GNT1" s="5"/>
      <c r="GNU1" s="5"/>
      <c r="GNV1" s="5"/>
      <c r="GNW1" s="5"/>
      <c r="GNX1" s="5"/>
      <c r="GNY1" s="5"/>
      <c r="GNZ1" s="5"/>
      <c r="GOA1" s="5"/>
      <c r="GOB1" s="5"/>
      <c r="GOC1" s="5"/>
      <c r="GOD1" s="5"/>
      <c r="GOE1" s="5"/>
      <c r="GOF1" s="5"/>
      <c r="GOG1" s="5"/>
      <c r="GOH1" s="5"/>
      <c r="GOI1" s="5"/>
      <c r="GOJ1" s="5"/>
      <c r="GOK1" s="5"/>
      <c r="GOL1" s="5"/>
      <c r="GOM1" s="5"/>
      <c r="GON1" s="5"/>
      <c r="GOO1" s="5"/>
      <c r="GOP1" s="5"/>
      <c r="GOQ1" s="5"/>
      <c r="GOR1" s="5"/>
      <c r="GOS1" s="5"/>
      <c r="GOT1" s="5"/>
      <c r="GOU1" s="5"/>
      <c r="GOV1" s="5"/>
      <c r="GOW1" s="5"/>
      <c r="GOX1" s="5"/>
      <c r="GOY1" s="5"/>
      <c r="GOZ1" s="5"/>
      <c r="GPA1" s="5"/>
      <c r="GPB1" s="5"/>
      <c r="GPC1" s="5"/>
      <c r="GPD1" s="5"/>
      <c r="GPE1" s="5"/>
      <c r="GPF1" s="5"/>
      <c r="GPG1" s="5"/>
      <c r="GPH1" s="5"/>
      <c r="GPI1" s="5"/>
      <c r="GPJ1" s="5"/>
      <c r="GPK1" s="5"/>
      <c r="GPL1" s="5"/>
      <c r="GPM1" s="5"/>
      <c r="GPN1" s="5"/>
      <c r="GPO1" s="5"/>
      <c r="GPP1" s="5"/>
      <c r="GPQ1" s="5"/>
      <c r="GPR1" s="5"/>
      <c r="GPS1" s="5"/>
      <c r="GPT1" s="5"/>
      <c r="GPU1" s="5"/>
      <c r="GPV1" s="5"/>
      <c r="GPW1" s="5"/>
      <c r="GPX1" s="5"/>
      <c r="GPY1" s="5"/>
      <c r="GPZ1" s="5"/>
      <c r="GQA1" s="5"/>
      <c r="GQB1" s="5"/>
      <c r="GQC1" s="5"/>
      <c r="GQD1" s="5"/>
      <c r="GQE1" s="5"/>
      <c r="GQF1" s="5"/>
      <c r="GQG1" s="5"/>
      <c r="GQH1" s="5"/>
      <c r="GQI1" s="5"/>
      <c r="GQJ1" s="5"/>
      <c r="GQK1" s="5"/>
      <c r="GQL1" s="5"/>
      <c r="GQM1" s="5"/>
      <c r="GQN1" s="5"/>
      <c r="GQO1" s="5"/>
      <c r="GQP1" s="5"/>
      <c r="GQQ1" s="5"/>
      <c r="GQR1" s="5"/>
      <c r="GQS1" s="5"/>
      <c r="GQT1" s="5"/>
      <c r="GQU1" s="5"/>
      <c r="GQV1" s="5"/>
      <c r="GQW1" s="5"/>
      <c r="GQX1" s="5"/>
      <c r="GQY1" s="5"/>
      <c r="GQZ1" s="5"/>
      <c r="GRA1" s="5"/>
      <c r="GRB1" s="5"/>
      <c r="GRC1" s="5"/>
      <c r="GRD1" s="5"/>
      <c r="GRE1" s="5"/>
      <c r="GRF1" s="5"/>
      <c r="GRG1" s="5"/>
      <c r="GRH1" s="5"/>
      <c r="GRI1" s="5"/>
      <c r="GRJ1" s="5"/>
      <c r="GRK1" s="5"/>
      <c r="GRL1" s="5"/>
      <c r="GRM1" s="5"/>
      <c r="GRN1" s="5"/>
      <c r="GRO1" s="5"/>
      <c r="GRP1" s="5"/>
      <c r="GRQ1" s="5"/>
      <c r="GRR1" s="5"/>
      <c r="GRS1" s="5"/>
      <c r="GRT1" s="5"/>
      <c r="GRU1" s="5"/>
      <c r="GRV1" s="5"/>
      <c r="GRW1" s="5"/>
      <c r="GRX1" s="5"/>
      <c r="GRY1" s="5"/>
      <c r="GRZ1" s="5"/>
      <c r="GSA1" s="5"/>
      <c r="GSB1" s="5"/>
      <c r="GSC1" s="5"/>
      <c r="GSD1" s="5"/>
      <c r="GSE1" s="5"/>
      <c r="GSF1" s="5"/>
      <c r="GSG1" s="5"/>
      <c r="GSH1" s="5"/>
      <c r="GSI1" s="5"/>
      <c r="GSJ1" s="5"/>
      <c r="GSK1" s="5"/>
      <c r="GSL1" s="5"/>
      <c r="GSM1" s="5"/>
      <c r="GSN1" s="5"/>
      <c r="GSO1" s="5"/>
      <c r="GSP1" s="5"/>
      <c r="GSQ1" s="5"/>
      <c r="GSR1" s="5"/>
      <c r="GSS1" s="5"/>
      <c r="GST1" s="5"/>
      <c r="GSU1" s="5"/>
      <c r="GSV1" s="5"/>
      <c r="GSW1" s="5"/>
      <c r="GSX1" s="5"/>
      <c r="GSY1" s="5"/>
      <c r="GSZ1" s="5"/>
      <c r="GTA1" s="5"/>
      <c r="GTB1" s="5"/>
      <c r="GTC1" s="5"/>
      <c r="GTD1" s="5"/>
      <c r="GTE1" s="5"/>
      <c r="GTF1" s="5"/>
      <c r="GTG1" s="5"/>
      <c r="GTH1" s="5"/>
      <c r="GTI1" s="5"/>
      <c r="GTJ1" s="5"/>
      <c r="GTK1" s="5"/>
      <c r="GTL1" s="5"/>
      <c r="GTM1" s="5"/>
      <c r="GTN1" s="5"/>
      <c r="GTO1" s="5"/>
      <c r="GTP1" s="5"/>
      <c r="GTQ1" s="5"/>
      <c r="GTR1" s="5"/>
      <c r="GTS1" s="5"/>
      <c r="GTT1" s="5"/>
      <c r="GTU1" s="5"/>
      <c r="GTV1" s="5"/>
      <c r="GTW1" s="5"/>
      <c r="GTX1" s="5"/>
      <c r="GTY1" s="5"/>
      <c r="GTZ1" s="5"/>
      <c r="GUA1" s="5"/>
      <c r="GUB1" s="5"/>
      <c r="GUC1" s="5"/>
      <c r="GUD1" s="5"/>
      <c r="GUE1" s="5"/>
      <c r="GUF1" s="5"/>
      <c r="GUG1" s="5"/>
      <c r="GUH1" s="5"/>
      <c r="GUI1" s="5"/>
      <c r="GUJ1" s="5"/>
      <c r="GUK1" s="5"/>
      <c r="GUL1" s="5"/>
      <c r="GUM1" s="5"/>
      <c r="GUN1" s="5"/>
      <c r="GUO1" s="5"/>
      <c r="GUP1" s="5"/>
      <c r="GUQ1" s="5"/>
      <c r="GUR1" s="5"/>
      <c r="GUS1" s="5"/>
      <c r="GUT1" s="5"/>
      <c r="GUU1" s="5"/>
      <c r="GUV1" s="5"/>
      <c r="GUW1" s="5"/>
      <c r="GUX1" s="5"/>
      <c r="GUY1" s="5"/>
      <c r="GUZ1" s="5"/>
      <c r="GVA1" s="5"/>
      <c r="GVB1" s="5"/>
      <c r="GVC1" s="5"/>
      <c r="GVD1" s="5"/>
      <c r="GVE1" s="5"/>
      <c r="GVF1" s="5"/>
      <c r="GVG1" s="5"/>
      <c r="GVH1" s="5"/>
      <c r="GVI1" s="5"/>
      <c r="GVJ1" s="5"/>
      <c r="GVK1" s="5"/>
      <c r="GVL1" s="5"/>
      <c r="GVM1" s="5"/>
      <c r="GVN1" s="5"/>
      <c r="GVO1" s="5"/>
      <c r="GVP1" s="5"/>
      <c r="GVQ1" s="5"/>
      <c r="GVR1" s="5"/>
      <c r="GVS1" s="5"/>
      <c r="GVT1" s="5"/>
      <c r="GVU1" s="5"/>
      <c r="GVV1" s="5"/>
      <c r="GVW1" s="5"/>
      <c r="GVX1" s="5"/>
      <c r="GVY1" s="5"/>
      <c r="GVZ1" s="5"/>
      <c r="GWA1" s="5"/>
      <c r="GWB1" s="5"/>
      <c r="GWC1" s="5"/>
      <c r="GWD1" s="5"/>
      <c r="GWE1" s="5"/>
      <c r="GWF1" s="5"/>
      <c r="GWG1" s="5"/>
      <c r="GWH1" s="5"/>
      <c r="GWI1" s="5"/>
      <c r="GWJ1" s="5"/>
      <c r="GWK1" s="5"/>
      <c r="GWL1" s="5"/>
      <c r="GWM1" s="5"/>
      <c r="GWN1" s="5"/>
      <c r="GWO1" s="5"/>
      <c r="GWP1" s="5"/>
      <c r="GWQ1" s="5"/>
      <c r="GWR1" s="5"/>
      <c r="GWS1" s="5"/>
      <c r="GWT1" s="5"/>
      <c r="GWU1" s="5"/>
      <c r="GWV1" s="5"/>
      <c r="GWW1" s="5"/>
      <c r="GWX1" s="5"/>
      <c r="GWY1" s="5"/>
      <c r="GWZ1" s="5"/>
      <c r="GXA1" s="5"/>
      <c r="GXB1" s="5"/>
      <c r="GXC1" s="5"/>
      <c r="GXD1" s="5"/>
      <c r="GXE1" s="5"/>
      <c r="GXF1" s="5"/>
      <c r="GXG1" s="5"/>
      <c r="GXH1" s="5"/>
      <c r="GXI1" s="5"/>
      <c r="GXJ1" s="5"/>
      <c r="GXK1" s="5"/>
      <c r="GXL1" s="5"/>
      <c r="GXM1" s="5"/>
      <c r="GXN1" s="5"/>
      <c r="GXO1" s="5"/>
      <c r="GXP1" s="5"/>
      <c r="GXQ1" s="5"/>
      <c r="GXR1" s="5"/>
      <c r="GXS1" s="5"/>
      <c r="GXT1" s="5"/>
      <c r="GXU1" s="5"/>
      <c r="GXV1" s="5"/>
      <c r="GXW1" s="5"/>
      <c r="GXX1" s="5"/>
      <c r="GXY1" s="5"/>
      <c r="GXZ1" s="5"/>
      <c r="GYA1" s="5"/>
      <c r="GYB1" s="5"/>
      <c r="GYC1" s="5"/>
      <c r="GYD1" s="5"/>
      <c r="GYE1" s="5"/>
      <c r="GYF1" s="5"/>
      <c r="GYG1" s="5"/>
      <c r="GYH1" s="5"/>
      <c r="GYI1" s="5"/>
      <c r="GYJ1" s="5"/>
      <c r="GYK1" s="5"/>
      <c r="GYL1" s="5"/>
      <c r="GYM1" s="5"/>
      <c r="GYN1" s="5"/>
      <c r="GYO1" s="5"/>
      <c r="GYP1" s="5"/>
      <c r="GYQ1" s="5"/>
      <c r="GYR1" s="5"/>
      <c r="GYS1" s="5"/>
      <c r="GYT1" s="5"/>
      <c r="GYU1" s="5"/>
      <c r="GYV1" s="5"/>
      <c r="GYW1" s="5"/>
      <c r="GYX1" s="5"/>
      <c r="GYY1" s="5"/>
      <c r="GYZ1" s="5"/>
      <c r="GZA1" s="5"/>
      <c r="GZB1" s="5"/>
      <c r="GZC1" s="5"/>
      <c r="GZD1" s="5"/>
      <c r="GZE1" s="5"/>
      <c r="GZF1" s="5"/>
      <c r="GZG1" s="5"/>
      <c r="GZH1" s="5"/>
      <c r="GZI1" s="5"/>
      <c r="GZJ1" s="5"/>
      <c r="GZK1" s="5"/>
      <c r="GZL1" s="5"/>
      <c r="GZM1" s="5"/>
      <c r="GZN1" s="5"/>
      <c r="GZO1" s="5"/>
      <c r="GZP1" s="5"/>
      <c r="GZQ1" s="5"/>
      <c r="GZR1" s="5"/>
      <c r="GZS1" s="5"/>
      <c r="GZT1" s="5"/>
      <c r="GZU1" s="5"/>
      <c r="GZV1" s="5"/>
      <c r="GZW1" s="5"/>
      <c r="GZX1" s="5"/>
      <c r="GZY1" s="5"/>
      <c r="GZZ1" s="5"/>
      <c r="HAA1" s="5"/>
      <c r="HAB1" s="5"/>
      <c r="HAC1" s="5"/>
      <c r="HAD1" s="5"/>
      <c r="HAE1" s="5"/>
      <c r="HAF1" s="5"/>
      <c r="HAG1" s="5"/>
      <c r="HAH1" s="5"/>
      <c r="HAI1" s="5"/>
      <c r="HAJ1" s="5"/>
      <c r="HAK1" s="5"/>
      <c r="HAL1" s="5"/>
      <c r="HAM1" s="5"/>
      <c r="HAN1" s="5"/>
      <c r="HAO1" s="5"/>
      <c r="HAP1" s="5"/>
      <c r="HAQ1" s="5"/>
      <c r="HAR1" s="5"/>
      <c r="HAS1" s="5"/>
      <c r="HAT1" s="5"/>
      <c r="HAU1" s="5"/>
      <c r="HAV1" s="5"/>
      <c r="HAW1" s="5"/>
      <c r="HAX1" s="5"/>
      <c r="HAY1" s="5"/>
      <c r="HAZ1" s="5"/>
      <c r="HBA1" s="5"/>
      <c r="HBB1" s="5"/>
      <c r="HBC1" s="5"/>
      <c r="HBD1" s="5"/>
      <c r="HBE1" s="5"/>
      <c r="HBF1" s="5"/>
      <c r="HBG1" s="5"/>
      <c r="HBH1" s="5"/>
      <c r="HBI1" s="5"/>
      <c r="HBJ1" s="5"/>
      <c r="HBK1" s="5"/>
      <c r="HBL1" s="5"/>
      <c r="HBM1" s="5"/>
      <c r="HBN1" s="5"/>
      <c r="HBO1" s="5"/>
      <c r="HBP1" s="5"/>
      <c r="HBQ1" s="5"/>
      <c r="HBR1" s="5"/>
      <c r="HBS1" s="5"/>
      <c r="HBT1" s="5"/>
      <c r="HBU1" s="5"/>
      <c r="HBV1" s="5"/>
      <c r="HBW1" s="5"/>
      <c r="HBX1" s="5"/>
      <c r="HBY1" s="5"/>
      <c r="HBZ1" s="5"/>
      <c r="HCA1" s="5"/>
      <c r="HCB1" s="5"/>
      <c r="HCC1" s="5"/>
      <c r="HCD1" s="5"/>
      <c r="HCE1" s="5"/>
      <c r="HCF1" s="5"/>
      <c r="HCG1" s="5"/>
      <c r="HCH1" s="5"/>
      <c r="HCI1" s="5"/>
      <c r="HCJ1" s="5"/>
      <c r="HCK1" s="5"/>
      <c r="HCL1" s="5"/>
      <c r="HCM1" s="5"/>
      <c r="HCN1" s="5"/>
      <c r="HCO1" s="5"/>
      <c r="HCP1" s="5"/>
      <c r="HCQ1" s="5"/>
      <c r="HCR1" s="5"/>
      <c r="HCS1" s="5"/>
      <c r="HCT1" s="5"/>
      <c r="HCU1" s="5"/>
      <c r="HCV1" s="5"/>
      <c r="HCW1" s="5"/>
      <c r="HCX1" s="5"/>
      <c r="HCY1" s="5"/>
      <c r="HCZ1" s="5"/>
      <c r="HDA1" s="5"/>
      <c r="HDB1" s="5"/>
      <c r="HDC1" s="5"/>
      <c r="HDD1" s="5"/>
      <c r="HDE1" s="5"/>
      <c r="HDF1" s="5"/>
      <c r="HDG1" s="5"/>
      <c r="HDH1" s="5"/>
      <c r="HDI1" s="5"/>
      <c r="HDJ1" s="5"/>
      <c r="HDK1" s="5"/>
      <c r="HDL1" s="5"/>
      <c r="HDM1" s="5"/>
      <c r="HDN1" s="5"/>
      <c r="HDO1" s="5"/>
      <c r="HDP1" s="5"/>
      <c r="HDQ1" s="5"/>
      <c r="HDR1" s="5"/>
      <c r="HDS1" s="5"/>
      <c r="HDT1" s="5"/>
      <c r="HDU1" s="5"/>
      <c r="HDV1" s="5"/>
      <c r="HDW1" s="5"/>
      <c r="HDX1" s="5"/>
      <c r="HDY1" s="5"/>
      <c r="HDZ1" s="5"/>
      <c r="HEA1" s="5"/>
      <c r="HEB1" s="5"/>
      <c r="HEC1" s="5"/>
      <c r="HED1" s="5"/>
      <c r="HEE1" s="5"/>
      <c r="HEF1" s="5"/>
      <c r="HEG1" s="5"/>
      <c r="HEH1" s="5"/>
      <c r="HEI1" s="5"/>
      <c r="HEJ1" s="5"/>
      <c r="HEK1" s="5"/>
      <c r="HEL1" s="5"/>
      <c r="HEM1" s="5"/>
      <c r="HEN1" s="5"/>
      <c r="HEO1" s="5"/>
      <c r="HEP1" s="5"/>
      <c r="HEQ1" s="5"/>
      <c r="HER1" s="5"/>
      <c r="HES1" s="5"/>
      <c r="HET1" s="5"/>
      <c r="HEU1" s="5"/>
      <c r="HEV1" s="5"/>
      <c r="HEW1" s="5"/>
      <c r="HEX1" s="5"/>
      <c r="HEY1" s="5"/>
      <c r="HEZ1" s="5"/>
      <c r="HFA1" s="5"/>
      <c r="HFB1" s="5"/>
      <c r="HFC1" s="5"/>
      <c r="HFD1" s="5"/>
      <c r="HFE1" s="5"/>
      <c r="HFF1" s="5"/>
      <c r="HFG1" s="5"/>
      <c r="HFH1" s="5"/>
      <c r="HFI1" s="5"/>
      <c r="HFJ1" s="5"/>
      <c r="HFK1" s="5"/>
      <c r="HFL1" s="5"/>
      <c r="HFM1" s="5"/>
      <c r="HFN1" s="5"/>
      <c r="HFO1" s="5"/>
      <c r="HFP1" s="5"/>
      <c r="HFQ1" s="5"/>
      <c r="HFR1" s="5"/>
      <c r="HFS1" s="5"/>
      <c r="HFT1" s="5"/>
      <c r="HFU1" s="5"/>
      <c r="HFV1" s="5"/>
      <c r="HFW1" s="5"/>
      <c r="HFX1" s="5"/>
      <c r="HFY1" s="5"/>
      <c r="HFZ1" s="5"/>
      <c r="HGA1" s="5"/>
      <c r="HGB1" s="5"/>
      <c r="HGC1" s="5"/>
      <c r="HGD1" s="5"/>
      <c r="HGE1" s="5"/>
      <c r="HGF1" s="5"/>
      <c r="HGG1" s="5"/>
      <c r="HGH1" s="5"/>
      <c r="HGI1" s="5"/>
      <c r="HGJ1" s="5"/>
      <c r="HGK1" s="5"/>
      <c r="HGL1" s="5"/>
      <c r="HGM1" s="5"/>
      <c r="HGN1" s="5"/>
      <c r="HGO1" s="5"/>
      <c r="HGP1" s="5"/>
      <c r="HGQ1" s="5"/>
      <c r="HGR1" s="5"/>
      <c r="HGS1" s="5"/>
      <c r="HGT1" s="5"/>
      <c r="HGU1" s="5"/>
      <c r="HGV1" s="5"/>
      <c r="HGW1" s="5"/>
      <c r="HGX1" s="5"/>
      <c r="HGY1" s="5"/>
      <c r="HGZ1" s="5"/>
      <c r="HHA1" s="5"/>
      <c r="HHB1" s="5"/>
      <c r="HHC1" s="5"/>
      <c r="HHD1" s="5"/>
      <c r="HHE1" s="5"/>
      <c r="HHF1" s="5"/>
      <c r="HHG1" s="5"/>
      <c r="HHH1" s="5"/>
      <c r="HHI1" s="5"/>
      <c r="HHJ1" s="5"/>
      <c r="HHK1" s="5"/>
      <c r="HHL1" s="5"/>
      <c r="HHM1" s="5"/>
      <c r="HHN1" s="5"/>
      <c r="HHO1" s="5"/>
      <c r="HHP1" s="5"/>
      <c r="HHQ1" s="5"/>
      <c r="HHR1" s="5"/>
      <c r="HHS1" s="5"/>
      <c r="HHT1" s="5"/>
      <c r="HHU1" s="5"/>
      <c r="HHV1" s="5"/>
      <c r="HHW1" s="5"/>
      <c r="HHX1" s="5"/>
      <c r="HHY1" s="5"/>
      <c r="HHZ1" s="5"/>
      <c r="HIA1" s="5"/>
      <c r="HIB1" s="5"/>
      <c r="HIC1" s="5"/>
      <c r="HID1" s="5"/>
      <c r="HIE1" s="5"/>
      <c r="HIF1" s="5"/>
      <c r="HIG1" s="5"/>
      <c r="HIH1" s="5"/>
      <c r="HII1" s="5"/>
      <c r="HIJ1" s="5"/>
      <c r="HIK1" s="5"/>
      <c r="HIL1" s="5"/>
      <c r="HIM1" s="5"/>
      <c r="HIN1" s="5"/>
      <c r="HIO1" s="5"/>
      <c r="HIP1" s="5"/>
      <c r="HIQ1" s="5"/>
      <c r="HIR1" s="5"/>
      <c r="HIS1" s="5"/>
      <c r="HIT1" s="5"/>
      <c r="HIU1" s="5"/>
      <c r="HIV1" s="5"/>
      <c r="HIW1" s="5"/>
      <c r="HIX1" s="5"/>
      <c r="HIY1" s="5"/>
      <c r="HIZ1" s="5"/>
      <c r="HJA1" s="5"/>
      <c r="HJB1" s="5"/>
      <c r="HJC1" s="5"/>
      <c r="HJD1" s="5"/>
      <c r="HJE1" s="5"/>
      <c r="HJF1" s="5"/>
      <c r="HJG1" s="5"/>
      <c r="HJH1" s="5"/>
      <c r="HJI1" s="5"/>
      <c r="HJJ1" s="5"/>
      <c r="HJK1" s="5"/>
      <c r="HJL1" s="5"/>
      <c r="HJM1" s="5"/>
      <c r="HJN1" s="5"/>
      <c r="HJO1" s="5"/>
      <c r="HJP1" s="5"/>
      <c r="HJQ1" s="5"/>
      <c r="HJR1" s="5"/>
      <c r="HJS1" s="5"/>
      <c r="HJT1" s="5"/>
      <c r="HJU1" s="5"/>
      <c r="HJV1" s="5"/>
      <c r="HJW1" s="5"/>
      <c r="HJX1" s="5"/>
      <c r="HJY1" s="5"/>
      <c r="HJZ1" s="5"/>
      <c r="HKA1" s="5"/>
      <c r="HKB1" s="5"/>
      <c r="HKC1" s="5"/>
      <c r="HKD1" s="5"/>
      <c r="HKE1" s="5"/>
      <c r="HKF1" s="5"/>
      <c r="HKG1" s="5"/>
      <c r="HKH1" s="5"/>
      <c r="HKI1" s="5"/>
      <c r="HKJ1" s="5"/>
      <c r="HKK1" s="5"/>
      <c r="HKL1" s="5"/>
      <c r="HKM1" s="5"/>
      <c r="HKN1" s="5"/>
      <c r="HKO1" s="5"/>
      <c r="HKP1" s="5"/>
      <c r="HKQ1" s="5"/>
      <c r="HKR1" s="5"/>
      <c r="HKS1" s="5"/>
      <c r="HKT1" s="5"/>
      <c r="HKU1" s="5"/>
      <c r="HKV1" s="5"/>
      <c r="HKW1" s="5"/>
      <c r="HKX1" s="5"/>
      <c r="HKY1" s="5"/>
      <c r="HKZ1" s="5"/>
      <c r="HLA1" s="5"/>
      <c r="HLB1" s="5"/>
      <c r="HLC1" s="5"/>
      <c r="HLD1" s="5"/>
      <c r="HLE1" s="5"/>
      <c r="HLF1" s="5"/>
      <c r="HLG1" s="5"/>
      <c r="HLH1" s="5"/>
      <c r="HLI1" s="5"/>
      <c r="HLJ1" s="5"/>
      <c r="HLK1" s="5"/>
      <c r="HLL1" s="5"/>
      <c r="HLM1" s="5"/>
      <c r="HLN1" s="5"/>
      <c r="HLO1" s="5"/>
      <c r="HLP1" s="5"/>
      <c r="HLQ1" s="5"/>
      <c r="HLR1" s="5"/>
      <c r="HLS1" s="5"/>
      <c r="HLT1" s="5"/>
      <c r="HLU1" s="5"/>
      <c r="HLV1" s="5"/>
      <c r="HLW1" s="5"/>
      <c r="HLX1" s="5"/>
      <c r="HLY1" s="5"/>
      <c r="HLZ1" s="5"/>
      <c r="HMA1" s="5"/>
      <c r="HMB1" s="5"/>
      <c r="HMC1" s="5"/>
      <c r="HMD1" s="5"/>
      <c r="HME1" s="5"/>
      <c r="HMF1" s="5"/>
      <c r="HMG1" s="5"/>
      <c r="HMH1" s="5"/>
      <c r="HMI1" s="5"/>
      <c r="HMJ1" s="5"/>
      <c r="HMK1" s="5"/>
      <c r="HML1" s="5"/>
      <c r="HMM1" s="5"/>
      <c r="HMN1" s="5"/>
      <c r="HMO1" s="5"/>
      <c r="HMP1" s="5"/>
      <c r="HMQ1" s="5"/>
      <c r="HMR1" s="5"/>
      <c r="HMS1" s="5"/>
      <c r="HMT1" s="5"/>
      <c r="HMU1" s="5"/>
      <c r="HMV1" s="5"/>
      <c r="HMW1" s="5"/>
      <c r="HMX1" s="5"/>
      <c r="HMY1" s="5"/>
      <c r="HMZ1" s="5"/>
      <c r="HNA1" s="5"/>
      <c r="HNB1" s="5"/>
      <c r="HNC1" s="5"/>
      <c r="HND1" s="5"/>
      <c r="HNE1" s="5"/>
      <c r="HNF1" s="5"/>
      <c r="HNG1" s="5"/>
      <c r="HNH1" s="5"/>
      <c r="HNI1" s="5"/>
      <c r="HNJ1" s="5"/>
      <c r="HNK1" s="5"/>
      <c r="HNL1" s="5"/>
      <c r="HNM1" s="5"/>
      <c r="HNN1" s="5"/>
      <c r="HNO1" s="5"/>
      <c r="HNP1" s="5"/>
      <c r="HNQ1" s="5"/>
      <c r="HNR1" s="5"/>
      <c r="HNS1" s="5"/>
      <c r="HNT1" s="5"/>
      <c r="HNU1" s="5"/>
      <c r="HNV1" s="5"/>
      <c r="HNW1" s="5"/>
      <c r="HNX1" s="5"/>
      <c r="HNY1" s="5"/>
      <c r="HNZ1" s="5"/>
      <c r="HOA1" s="5"/>
      <c r="HOB1" s="5"/>
      <c r="HOC1" s="5"/>
      <c r="HOD1" s="5"/>
      <c r="HOE1" s="5"/>
      <c r="HOF1" s="5"/>
      <c r="HOG1" s="5"/>
      <c r="HOH1" s="5"/>
      <c r="HOI1" s="5"/>
      <c r="HOJ1" s="5"/>
      <c r="HOK1" s="5"/>
      <c r="HOL1" s="5"/>
      <c r="HOM1" s="5"/>
      <c r="HON1" s="5"/>
      <c r="HOO1" s="5"/>
      <c r="HOP1" s="5"/>
      <c r="HOQ1" s="5"/>
      <c r="HOR1" s="5"/>
      <c r="HOS1" s="5"/>
      <c r="HOT1" s="5"/>
      <c r="HOU1" s="5"/>
      <c r="HOV1" s="5"/>
      <c r="HOW1" s="5"/>
      <c r="HOX1" s="5"/>
      <c r="HOY1" s="5"/>
      <c r="HOZ1" s="5"/>
      <c r="HPA1" s="5"/>
      <c r="HPB1" s="5"/>
      <c r="HPC1" s="5"/>
      <c r="HPD1" s="5"/>
      <c r="HPE1" s="5"/>
      <c r="HPF1" s="5"/>
      <c r="HPG1" s="5"/>
      <c r="HPH1" s="5"/>
      <c r="HPI1" s="5"/>
      <c r="HPJ1" s="5"/>
      <c r="HPK1" s="5"/>
      <c r="HPL1" s="5"/>
      <c r="HPM1" s="5"/>
      <c r="HPN1" s="5"/>
      <c r="HPO1" s="5"/>
      <c r="HPP1" s="5"/>
      <c r="HPQ1" s="5"/>
      <c r="HPR1" s="5"/>
      <c r="HPS1" s="5"/>
      <c r="HPT1" s="5"/>
      <c r="HPU1" s="5"/>
      <c r="HPV1" s="5"/>
      <c r="HPW1" s="5"/>
      <c r="HPX1" s="5"/>
      <c r="HPY1" s="5"/>
      <c r="HPZ1" s="5"/>
      <c r="HQA1" s="5"/>
      <c r="HQB1" s="5"/>
      <c r="HQC1" s="5"/>
      <c r="HQD1" s="5"/>
      <c r="HQE1" s="5"/>
      <c r="HQF1" s="5"/>
      <c r="HQG1" s="5"/>
      <c r="HQH1" s="5"/>
      <c r="HQI1" s="5"/>
      <c r="HQJ1" s="5"/>
      <c r="HQK1" s="5"/>
      <c r="HQL1" s="5"/>
      <c r="HQM1" s="5"/>
      <c r="HQN1" s="5"/>
      <c r="HQO1" s="5"/>
      <c r="HQP1" s="5"/>
      <c r="HQQ1" s="5"/>
      <c r="HQR1" s="5"/>
      <c r="HQS1" s="5"/>
      <c r="HQT1" s="5"/>
      <c r="HQU1" s="5"/>
      <c r="HQV1" s="5"/>
      <c r="HQW1" s="5"/>
      <c r="HQX1" s="5"/>
      <c r="HQY1" s="5"/>
      <c r="HQZ1" s="5"/>
      <c r="HRA1" s="5"/>
      <c r="HRB1" s="5"/>
      <c r="HRC1" s="5"/>
      <c r="HRD1" s="5"/>
      <c r="HRE1" s="5"/>
      <c r="HRF1" s="5"/>
      <c r="HRG1" s="5"/>
      <c r="HRH1" s="5"/>
      <c r="HRI1" s="5"/>
      <c r="HRJ1" s="5"/>
      <c r="HRK1" s="5"/>
      <c r="HRL1" s="5"/>
      <c r="HRM1" s="5"/>
      <c r="HRN1" s="5"/>
      <c r="HRO1" s="5"/>
      <c r="HRP1" s="5"/>
      <c r="HRQ1" s="5"/>
      <c r="HRR1" s="5"/>
      <c r="HRS1" s="5"/>
      <c r="HRT1" s="5"/>
      <c r="HRU1" s="5"/>
      <c r="HRV1" s="5"/>
      <c r="HRW1" s="5"/>
      <c r="HRX1" s="5"/>
      <c r="HRY1" s="5"/>
      <c r="HRZ1" s="5"/>
      <c r="HSA1" s="5"/>
      <c r="HSB1" s="5"/>
      <c r="HSC1" s="5"/>
      <c r="HSD1" s="5"/>
      <c r="HSE1" s="5"/>
      <c r="HSF1" s="5"/>
      <c r="HSG1" s="5"/>
      <c r="HSH1" s="5"/>
      <c r="HSI1" s="5"/>
      <c r="HSJ1" s="5"/>
      <c r="HSK1" s="5"/>
      <c r="HSL1" s="5"/>
      <c r="HSM1" s="5"/>
      <c r="HSN1" s="5"/>
      <c r="HSO1" s="5"/>
      <c r="HSP1" s="5"/>
      <c r="HSQ1" s="5"/>
      <c r="HSR1" s="5"/>
      <c r="HSS1" s="5"/>
      <c r="HST1" s="5"/>
      <c r="HSU1" s="5"/>
      <c r="HSV1" s="5"/>
      <c r="HSW1" s="5"/>
      <c r="HSX1" s="5"/>
      <c r="HSY1" s="5"/>
      <c r="HSZ1" s="5"/>
      <c r="HTA1" s="5"/>
      <c r="HTB1" s="5"/>
      <c r="HTC1" s="5"/>
      <c r="HTD1" s="5"/>
      <c r="HTE1" s="5"/>
      <c r="HTF1" s="5"/>
      <c r="HTG1" s="5"/>
      <c r="HTH1" s="5"/>
      <c r="HTI1" s="5"/>
      <c r="HTJ1" s="5"/>
      <c r="HTK1" s="5"/>
      <c r="HTL1" s="5"/>
      <c r="HTM1" s="5"/>
      <c r="HTN1" s="5"/>
      <c r="HTO1" s="5"/>
      <c r="HTP1" s="5"/>
      <c r="HTQ1" s="5"/>
      <c r="HTR1" s="5"/>
      <c r="HTS1" s="5"/>
      <c r="HTT1" s="5"/>
      <c r="HTU1" s="5"/>
      <c r="HTV1" s="5"/>
      <c r="HTW1" s="5"/>
      <c r="HTX1" s="5"/>
      <c r="HTY1" s="5"/>
      <c r="HTZ1" s="5"/>
      <c r="HUA1" s="5"/>
      <c r="HUB1" s="5"/>
      <c r="HUC1" s="5"/>
      <c r="HUD1" s="5"/>
      <c r="HUE1" s="5"/>
      <c r="HUF1" s="5"/>
      <c r="HUG1" s="5"/>
      <c r="HUH1" s="5"/>
      <c r="HUI1" s="5"/>
      <c r="HUJ1" s="5"/>
      <c r="HUK1" s="5"/>
      <c r="HUL1" s="5"/>
      <c r="HUM1" s="5"/>
      <c r="HUN1" s="5"/>
      <c r="HUO1" s="5"/>
      <c r="HUP1" s="5"/>
      <c r="HUQ1" s="5"/>
      <c r="HUR1" s="5"/>
      <c r="HUS1" s="5"/>
      <c r="HUT1" s="5"/>
      <c r="HUU1" s="5"/>
      <c r="HUV1" s="5"/>
      <c r="HUW1" s="5"/>
      <c r="HUX1" s="5"/>
      <c r="HUY1" s="5"/>
      <c r="HUZ1" s="5"/>
      <c r="HVA1" s="5"/>
      <c r="HVB1" s="5"/>
      <c r="HVC1" s="5"/>
      <c r="HVD1" s="5"/>
      <c r="HVE1" s="5"/>
      <c r="HVF1" s="5"/>
      <c r="HVG1" s="5"/>
      <c r="HVH1" s="5"/>
      <c r="HVI1" s="5"/>
      <c r="HVJ1" s="5"/>
      <c r="HVK1" s="5"/>
      <c r="HVL1" s="5"/>
      <c r="HVM1" s="5"/>
      <c r="HVN1" s="5"/>
      <c r="HVO1" s="5"/>
      <c r="HVP1" s="5"/>
      <c r="HVQ1" s="5"/>
      <c r="HVR1" s="5"/>
      <c r="HVS1" s="5"/>
      <c r="HVT1" s="5"/>
      <c r="HVU1" s="5"/>
      <c r="HVV1" s="5"/>
      <c r="HVW1" s="5"/>
      <c r="HVX1" s="5"/>
      <c r="HVY1" s="5"/>
      <c r="HVZ1" s="5"/>
      <c r="HWA1" s="5"/>
      <c r="HWB1" s="5"/>
      <c r="HWC1" s="5"/>
      <c r="HWD1" s="5"/>
      <c r="HWE1" s="5"/>
      <c r="HWF1" s="5"/>
      <c r="HWG1" s="5"/>
      <c r="HWH1" s="5"/>
      <c r="HWI1" s="5"/>
      <c r="HWJ1" s="5"/>
      <c r="HWK1" s="5"/>
      <c r="HWL1" s="5"/>
      <c r="HWM1" s="5"/>
      <c r="HWN1" s="5"/>
      <c r="HWO1" s="5"/>
      <c r="HWP1" s="5"/>
      <c r="HWQ1" s="5"/>
      <c r="HWR1" s="5"/>
      <c r="HWS1" s="5"/>
      <c r="HWT1" s="5"/>
      <c r="HWU1" s="5"/>
      <c r="HWV1" s="5"/>
      <c r="HWW1" s="5"/>
      <c r="HWX1" s="5"/>
      <c r="HWY1" s="5"/>
      <c r="HWZ1" s="5"/>
      <c r="HXA1" s="5"/>
      <c r="HXB1" s="5"/>
      <c r="HXC1" s="5"/>
      <c r="HXD1" s="5"/>
      <c r="HXE1" s="5"/>
      <c r="HXF1" s="5"/>
      <c r="HXG1" s="5"/>
      <c r="HXH1" s="5"/>
      <c r="HXI1" s="5"/>
      <c r="HXJ1" s="5"/>
      <c r="HXK1" s="5"/>
      <c r="HXL1" s="5"/>
      <c r="HXM1" s="5"/>
      <c r="HXN1" s="5"/>
      <c r="HXO1" s="5"/>
      <c r="HXP1" s="5"/>
      <c r="HXQ1" s="5"/>
      <c r="HXR1" s="5"/>
      <c r="HXS1" s="5"/>
      <c r="HXT1" s="5"/>
      <c r="HXU1" s="5"/>
      <c r="HXV1" s="5"/>
      <c r="HXW1" s="5"/>
      <c r="HXX1" s="5"/>
      <c r="HXY1" s="5"/>
      <c r="HXZ1" s="5"/>
      <c r="HYA1" s="5"/>
      <c r="HYB1" s="5"/>
      <c r="HYC1" s="5"/>
      <c r="HYD1" s="5"/>
      <c r="HYE1" s="5"/>
      <c r="HYF1" s="5"/>
      <c r="HYG1" s="5"/>
      <c r="HYH1" s="5"/>
      <c r="HYI1" s="5"/>
      <c r="HYJ1" s="5"/>
      <c r="HYK1" s="5"/>
      <c r="HYL1" s="5"/>
      <c r="HYM1" s="5"/>
      <c r="HYN1" s="5"/>
      <c r="HYO1" s="5"/>
      <c r="HYP1" s="5"/>
      <c r="HYQ1" s="5"/>
      <c r="HYR1" s="5"/>
      <c r="HYS1" s="5"/>
      <c r="HYT1" s="5"/>
      <c r="HYU1" s="5"/>
      <c r="HYV1" s="5"/>
      <c r="HYW1" s="5"/>
      <c r="HYX1" s="5"/>
      <c r="HYY1" s="5"/>
      <c r="HYZ1" s="5"/>
      <c r="HZA1" s="5"/>
      <c r="HZB1" s="5"/>
      <c r="HZC1" s="5"/>
      <c r="HZD1" s="5"/>
      <c r="HZE1" s="5"/>
      <c r="HZF1" s="5"/>
      <c r="HZG1" s="5"/>
      <c r="HZH1" s="5"/>
      <c r="HZI1" s="5"/>
      <c r="HZJ1" s="5"/>
      <c r="HZK1" s="5"/>
      <c r="HZL1" s="5"/>
      <c r="HZM1" s="5"/>
      <c r="HZN1" s="5"/>
      <c r="HZO1" s="5"/>
      <c r="HZP1" s="5"/>
      <c r="HZQ1" s="5"/>
      <c r="HZR1" s="5"/>
      <c r="HZS1" s="5"/>
      <c r="HZT1" s="5"/>
      <c r="HZU1" s="5"/>
      <c r="HZV1" s="5"/>
      <c r="HZW1" s="5"/>
      <c r="HZX1" s="5"/>
      <c r="HZY1" s="5"/>
      <c r="HZZ1" s="5"/>
      <c r="IAA1" s="5"/>
      <c r="IAB1" s="5"/>
      <c r="IAC1" s="5"/>
      <c r="IAD1" s="5"/>
      <c r="IAE1" s="5"/>
      <c r="IAF1" s="5"/>
      <c r="IAG1" s="5"/>
      <c r="IAH1" s="5"/>
      <c r="IAI1" s="5"/>
      <c r="IAJ1" s="5"/>
      <c r="IAK1" s="5"/>
      <c r="IAL1" s="5"/>
      <c r="IAM1" s="5"/>
      <c r="IAN1" s="5"/>
      <c r="IAO1" s="5"/>
      <c r="IAP1" s="5"/>
      <c r="IAQ1" s="5"/>
      <c r="IAR1" s="5"/>
      <c r="IAS1" s="5"/>
      <c r="IAT1" s="5"/>
      <c r="IAU1" s="5"/>
      <c r="IAV1" s="5"/>
      <c r="IAW1" s="5"/>
      <c r="IAX1" s="5"/>
      <c r="IAY1" s="5"/>
      <c r="IAZ1" s="5"/>
      <c r="IBA1" s="5"/>
      <c r="IBB1" s="5"/>
      <c r="IBC1" s="5"/>
      <c r="IBD1" s="5"/>
      <c r="IBE1" s="5"/>
      <c r="IBF1" s="5"/>
      <c r="IBG1" s="5"/>
      <c r="IBH1" s="5"/>
      <c r="IBI1" s="5"/>
      <c r="IBJ1" s="5"/>
      <c r="IBK1" s="5"/>
      <c r="IBL1" s="5"/>
      <c r="IBM1" s="5"/>
      <c r="IBN1" s="5"/>
      <c r="IBO1" s="5"/>
      <c r="IBP1" s="5"/>
      <c r="IBQ1" s="5"/>
      <c r="IBR1" s="5"/>
      <c r="IBS1" s="5"/>
      <c r="IBT1" s="5"/>
      <c r="IBU1" s="5"/>
      <c r="IBV1" s="5"/>
      <c r="IBW1" s="5"/>
      <c r="IBX1" s="5"/>
      <c r="IBY1" s="5"/>
      <c r="IBZ1" s="5"/>
      <c r="ICA1" s="5"/>
      <c r="ICB1" s="5"/>
      <c r="ICC1" s="5"/>
      <c r="ICD1" s="5"/>
      <c r="ICE1" s="5"/>
      <c r="ICF1" s="5"/>
      <c r="ICG1" s="5"/>
      <c r="ICH1" s="5"/>
      <c r="ICI1" s="5"/>
      <c r="ICJ1" s="5"/>
      <c r="ICK1" s="5"/>
      <c r="ICL1" s="5"/>
      <c r="ICM1" s="5"/>
      <c r="ICN1" s="5"/>
      <c r="ICO1" s="5"/>
      <c r="ICP1" s="5"/>
      <c r="ICQ1" s="5"/>
      <c r="ICR1" s="5"/>
      <c r="ICS1" s="5"/>
      <c r="ICT1" s="5"/>
      <c r="ICU1" s="5"/>
      <c r="ICV1" s="5"/>
      <c r="ICW1" s="5"/>
      <c r="ICX1" s="5"/>
      <c r="ICY1" s="5"/>
      <c r="ICZ1" s="5"/>
      <c r="IDA1" s="5"/>
      <c r="IDB1" s="5"/>
      <c r="IDC1" s="5"/>
      <c r="IDD1" s="5"/>
      <c r="IDE1" s="5"/>
      <c r="IDF1" s="5"/>
      <c r="IDG1" s="5"/>
      <c r="IDH1" s="5"/>
      <c r="IDI1" s="5"/>
      <c r="IDJ1" s="5"/>
      <c r="IDK1" s="5"/>
      <c r="IDL1" s="5"/>
      <c r="IDM1" s="5"/>
      <c r="IDN1" s="5"/>
      <c r="IDO1" s="5"/>
      <c r="IDP1" s="5"/>
      <c r="IDQ1" s="5"/>
      <c r="IDR1" s="5"/>
      <c r="IDS1" s="5"/>
      <c r="IDT1" s="5"/>
      <c r="IDU1" s="5"/>
      <c r="IDV1" s="5"/>
      <c r="IDW1" s="5"/>
      <c r="IDX1" s="5"/>
      <c r="IDY1" s="5"/>
      <c r="IDZ1" s="5"/>
      <c r="IEA1" s="5"/>
      <c r="IEB1" s="5"/>
      <c r="IEC1" s="5"/>
      <c r="IED1" s="5"/>
      <c r="IEE1" s="5"/>
      <c r="IEF1" s="5"/>
      <c r="IEG1" s="5"/>
      <c r="IEH1" s="5"/>
      <c r="IEI1" s="5"/>
      <c r="IEJ1" s="5"/>
      <c r="IEK1" s="5"/>
      <c r="IEL1" s="5"/>
      <c r="IEM1" s="5"/>
      <c r="IEN1" s="5"/>
      <c r="IEO1" s="5"/>
      <c r="IEP1" s="5"/>
      <c r="IEQ1" s="5"/>
      <c r="IER1" s="5"/>
      <c r="IES1" s="5"/>
      <c r="IET1" s="5"/>
      <c r="IEU1" s="5"/>
      <c r="IEV1" s="5"/>
      <c r="IEW1" s="5"/>
      <c r="IEX1" s="5"/>
      <c r="IEY1" s="5"/>
      <c r="IEZ1" s="5"/>
      <c r="IFA1" s="5"/>
      <c r="IFB1" s="5"/>
      <c r="IFC1" s="5"/>
      <c r="IFD1" s="5"/>
      <c r="IFE1" s="5"/>
      <c r="IFF1" s="5"/>
      <c r="IFG1" s="5"/>
      <c r="IFH1" s="5"/>
      <c r="IFI1" s="5"/>
      <c r="IFJ1" s="5"/>
      <c r="IFK1" s="5"/>
      <c r="IFL1" s="5"/>
      <c r="IFM1" s="5"/>
      <c r="IFN1" s="5"/>
      <c r="IFO1" s="5"/>
      <c r="IFP1" s="5"/>
      <c r="IFQ1" s="5"/>
      <c r="IFR1" s="5"/>
      <c r="IFS1" s="5"/>
      <c r="IFT1" s="5"/>
      <c r="IFU1" s="5"/>
      <c r="IFV1" s="5"/>
      <c r="IFW1" s="5"/>
      <c r="IFX1" s="5"/>
      <c r="IFY1" s="5"/>
      <c r="IFZ1" s="5"/>
      <c r="IGA1" s="5"/>
      <c r="IGB1" s="5"/>
      <c r="IGC1" s="5"/>
      <c r="IGD1" s="5"/>
      <c r="IGE1" s="5"/>
      <c r="IGF1" s="5"/>
      <c r="IGG1" s="5"/>
      <c r="IGH1" s="5"/>
      <c r="IGI1" s="5"/>
      <c r="IGJ1" s="5"/>
      <c r="IGK1" s="5"/>
      <c r="IGL1" s="5"/>
      <c r="IGM1" s="5"/>
      <c r="IGN1" s="5"/>
      <c r="IGO1" s="5"/>
      <c r="IGP1" s="5"/>
      <c r="IGQ1" s="5"/>
      <c r="IGR1" s="5"/>
      <c r="IGS1" s="5"/>
      <c r="IGT1" s="5"/>
      <c r="IGU1" s="5"/>
      <c r="IGV1" s="5"/>
      <c r="IGW1" s="5"/>
      <c r="IGX1" s="5"/>
      <c r="IGY1" s="5"/>
      <c r="IGZ1" s="5"/>
      <c r="IHA1" s="5"/>
      <c r="IHB1" s="5"/>
      <c r="IHC1" s="5"/>
      <c r="IHD1" s="5"/>
      <c r="IHE1" s="5"/>
      <c r="IHF1" s="5"/>
      <c r="IHG1" s="5"/>
      <c r="IHH1" s="5"/>
      <c r="IHI1" s="5"/>
      <c r="IHJ1" s="5"/>
      <c r="IHK1" s="5"/>
      <c r="IHL1" s="5"/>
      <c r="IHM1" s="5"/>
      <c r="IHN1" s="5"/>
      <c r="IHO1" s="5"/>
      <c r="IHP1" s="5"/>
      <c r="IHQ1" s="5"/>
      <c r="IHR1" s="5"/>
      <c r="IHS1" s="5"/>
      <c r="IHT1" s="5"/>
      <c r="IHU1" s="5"/>
      <c r="IHV1" s="5"/>
      <c r="IHW1" s="5"/>
      <c r="IHX1" s="5"/>
      <c r="IHY1" s="5"/>
      <c r="IHZ1" s="5"/>
      <c r="IIA1" s="5"/>
      <c r="IIB1" s="5"/>
      <c r="IIC1" s="5"/>
      <c r="IID1" s="5"/>
      <c r="IIE1" s="5"/>
      <c r="IIF1" s="5"/>
      <c r="IIG1" s="5"/>
      <c r="IIH1" s="5"/>
      <c r="III1" s="5"/>
      <c r="IIJ1" s="5"/>
      <c r="IIK1" s="5"/>
      <c r="IIL1" s="5"/>
      <c r="IIM1" s="5"/>
      <c r="IIN1" s="5"/>
      <c r="IIO1" s="5"/>
      <c r="IIP1" s="5"/>
      <c r="IIQ1" s="5"/>
      <c r="IIR1" s="5"/>
      <c r="IIS1" s="5"/>
      <c r="IIT1" s="5"/>
      <c r="IIU1" s="5"/>
      <c r="IIV1" s="5"/>
      <c r="IIW1" s="5"/>
      <c r="IIX1" s="5"/>
      <c r="IIY1" s="5"/>
      <c r="IIZ1" s="5"/>
      <c r="IJA1" s="5"/>
      <c r="IJB1" s="5"/>
      <c r="IJC1" s="5"/>
      <c r="IJD1" s="5"/>
      <c r="IJE1" s="5"/>
      <c r="IJF1" s="5"/>
      <c r="IJG1" s="5"/>
      <c r="IJH1" s="5"/>
      <c r="IJI1" s="5"/>
      <c r="IJJ1" s="5"/>
      <c r="IJK1" s="5"/>
      <c r="IJL1" s="5"/>
      <c r="IJM1" s="5"/>
      <c r="IJN1" s="5"/>
      <c r="IJO1" s="5"/>
      <c r="IJP1" s="5"/>
      <c r="IJQ1" s="5"/>
      <c r="IJR1" s="5"/>
      <c r="IJS1" s="5"/>
      <c r="IJT1" s="5"/>
      <c r="IJU1" s="5"/>
      <c r="IJV1" s="5"/>
      <c r="IJW1" s="5"/>
      <c r="IJX1" s="5"/>
      <c r="IJY1" s="5"/>
      <c r="IJZ1" s="5"/>
      <c r="IKA1" s="5"/>
      <c r="IKB1" s="5"/>
      <c r="IKC1" s="5"/>
      <c r="IKD1" s="5"/>
      <c r="IKE1" s="5"/>
      <c r="IKF1" s="5"/>
      <c r="IKG1" s="5"/>
      <c r="IKH1" s="5"/>
      <c r="IKI1" s="5"/>
      <c r="IKJ1" s="5"/>
      <c r="IKK1" s="5"/>
      <c r="IKL1" s="5"/>
      <c r="IKM1" s="5"/>
      <c r="IKN1" s="5"/>
      <c r="IKO1" s="5"/>
      <c r="IKP1" s="5"/>
      <c r="IKQ1" s="5"/>
      <c r="IKR1" s="5"/>
      <c r="IKS1" s="5"/>
      <c r="IKT1" s="5"/>
      <c r="IKU1" s="5"/>
      <c r="IKV1" s="5"/>
      <c r="IKW1" s="5"/>
      <c r="IKX1" s="5"/>
      <c r="IKY1" s="5"/>
      <c r="IKZ1" s="5"/>
      <c r="ILA1" s="5"/>
      <c r="ILB1" s="5"/>
      <c r="ILC1" s="5"/>
      <c r="ILD1" s="5"/>
      <c r="ILE1" s="5"/>
      <c r="ILF1" s="5"/>
      <c r="ILG1" s="5"/>
      <c r="ILH1" s="5"/>
      <c r="ILI1" s="5"/>
      <c r="ILJ1" s="5"/>
      <c r="ILK1" s="5"/>
      <c r="ILL1" s="5"/>
      <c r="ILM1" s="5"/>
      <c r="ILN1" s="5"/>
      <c r="ILO1" s="5"/>
      <c r="ILP1" s="5"/>
      <c r="ILQ1" s="5"/>
      <c r="ILR1" s="5"/>
      <c r="ILS1" s="5"/>
      <c r="ILT1" s="5"/>
      <c r="ILU1" s="5"/>
      <c r="ILV1" s="5"/>
      <c r="ILW1" s="5"/>
      <c r="ILX1" s="5"/>
      <c r="ILY1" s="5"/>
      <c r="ILZ1" s="5"/>
      <c r="IMA1" s="5"/>
      <c r="IMB1" s="5"/>
      <c r="IMC1" s="5"/>
      <c r="IMD1" s="5"/>
      <c r="IME1" s="5"/>
      <c r="IMF1" s="5"/>
      <c r="IMG1" s="5"/>
      <c r="IMH1" s="5"/>
      <c r="IMI1" s="5"/>
      <c r="IMJ1" s="5"/>
      <c r="IMK1" s="5"/>
      <c r="IML1" s="5"/>
      <c r="IMM1" s="5"/>
      <c r="IMN1" s="5"/>
      <c r="IMO1" s="5"/>
      <c r="IMP1" s="5"/>
      <c r="IMQ1" s="5"/>
      <c r="IMR1" s="5"/>
      <c r="IMS1" s="5"/>
      <c r="IMT1" s="5"/>
      <c r="IMU1" s="5"/>
      <c r="IMV1" s="5"/>
      <c r="IMW1" s="5"/>
      <c r="IMX1" s="5"/>
      <c r="IMY1" s="5"/>
      <c r="IMZ1" s="5"/>
      <c r="INA1" s="5"/>
      <c r="INB1" s="5"/>
      <c r="INC1" s="5"/>
      <c r="IND1" s="5"/>
      <c r="INE1" s="5"/>
      <c r="INF1" s="5"/>
      <c r="ING1" s="5"/>
      <c r="INH1" s="5"/>
      <c r="INI1" s="5"/>
      <c r="INJ1" s="5"/>
      <c r="INK1" s="5"/>
      <c r="INL1" s="5"/>
      <c r="INM1" s="5"/>
      <c r="INN1" s="5"/>
      <c r="INO1" s="5"/>
      <c r="INP1" s="5"/>
      <c r="INQ1" s="5"/>
      <c r="INR1" s="5"/>
      <c r="INS1" s="5"/>
      <c r="INT1" s="5"/>
      <c r="INU1" s="5"/>
      <c r="INV1" s="5"/>
      <c r="INW1" s="5"/>
      <c r="INX1" s="5"/>
      <c r="INY1" s="5"/>
      <c r="INZ1" s="5"/>
      <c r="IOA1" s="5"/>
      <c r="IOB1" s="5"/>
      <c r="IOC1" s="5"/>
      <c r="IOD1" s="5"/>
      <c r="IOE1" s="5"/>
      <c r="IOF1" s="5"/>
      <c r="IOG1" s="5"/>
      <c r="IOH1" s="5"/>
      <c r="IOI1" s="5"/>
      <c r="IOJ1" s="5"/>
      <c r="IOK1" s="5"/>
      <c r="IOL1" s="5"/>
      <c r="IOM1" s="5"/>
      <c r="ION1" s="5"/>
      <c r="IOO1" s="5"/>
      <c r="IOP1" s="5"/>
      <c r="IOQ1" s="5"/>
      <c r="IOR1" s="5"/>
      <c r="IOS1" s="5"/>
      <c r="IOT1" s="5"/>
      <c r="IOU1" s="5"/>
      <c r="IOV1" s="5"/>
      <c r="IOW1" s="5"/>
      <c r="IOX1" s="5"/>
      <c r="IOY1" s="5"/>
      <c r="IOZ1" s="5"/>
      <c r="IPA1" s="5"/>
      <c r="IPB1" s="5"/>
      <c r="IPC1" s="5"/>
      <c r="IPD1" s="5"/>
      <c r="IPE1" s="5"/>
      <c r="IPF1" s="5"/>
      <c r="IPG1" s="5"/>
      <c r="IPH1" s="5"/>
      <c r="IPI1" s="5"/>
      <c r="IPJ1" s="5"/>
      <c r="IPK1" s="5"/>
      <c r="IPL1" s="5"/>
      <c r="IPM1" s="5"/>
      <c r="IPN1" s="5"/>
      <c r="IPO1" s="5"/>
      <c r="IPP1" s="5"/>
      <c r="IPQ1" s="5"/>
      <c r="IPR1" s="5"/>
      <c r="IPS1" s="5"/>
      <c r="IPT1" s="5"/>
      <c r="IPU1" s="5"/>
      <c r="IPV1" s="5"/>
      <c r="IPW1" s="5"/>
      <c r="IPX1" s="5"/>
      <c r="IPY1" s="5"/>
      <c r="IPZ1" s="5"/>
      <c r="IQA1" s="5"/>
      <c r="IQB1" s="5"/>
      <c r="IQC1" s="5"/>
      <c r="IQD1" s="5"/>
      <c r="IQE1" s="5"/>
      <c r="IQF1" s="5"/>
      <c r="IQG1" s="5"/>
      <c r="IQH1" s="5"/>
      <c r="IQI1" s="5"/>
      <c r="IQJ1" s="5"/>
      <c r="IQK1" s="5"/>
      <c r="IQL1" s="5"/>
      <c r="IQM1" s="5"/>
      <c r="IQN1" s="5"/>
      <c r="IQO1" s="5"/>
      <c r="IQP1" s="5"/>
      <c r="IQQ1" s="5"/>
      <c r="IQR1" s="5"/>
      <c r="IQS1" s="5"/>
      <c r="IQT1" s="5"/>
      <c r="IQU1" s="5"/>
      <c r="IQV1" s="5"/>
      <c r="IQW1" s="5"/>
      <c r="IQX1" s="5"/>
      <c r="IQY1" s="5"/>
      <c r="IQZ1" s="5"/>
      <c r="IRA1" s="5"/>
      <c r="IRB1" s="5"/>
      <c r="IRC1" s="5"/>
      <c r="IRD1" s="5"/>
      <c r="IRE1" s="5"/>
      <c r="IRF1" s="5"/>
      <c r="IRG1" s="5"/>
      <c r="IRH1" s="5"/>
      <c r="IRI1" s="5"/>
      <c r="IRJ1" s="5"/>
      <c r="IRK1" s="5"/>
      <c r="IRL1" s="5"/>
      <c r="IRM1" s="5"/>
      <c r="IRN1" s="5"/>
      <c r="IRO1" s="5"/>
      <c r="IRP1" s="5"/>
      <c r="IRQ1" s="5"/>
      <c r="IRR1" s="5"/>
      <c r="IRS1" s="5"/>
      <c r="IRT1" s="5"/>
      <c r="IRU1" s="5"/>
      <c r="IRV1" s="5"/>
      <c r="IRW1" s="5"/>
      <c r="IRX1" s="5"/>
      <c r="IRY1" s="5"/>
      <c r="IRZ1" s="5"/>
      <c r="ISA1" s="5"/>
      <c r="ISB1" s="5"/>
      <c r="ISC1" s="5"/>
      <c r="ISD1" s="5"/>
      <c r="ISE1" s="5"/>
      <c r="ISF1" s="5"/>
      <c r="ISG1" s="5"/>
      <c r="ISH1" s="5"/>
      <c r="ISI1" s="5"/>
      <c r="ISJ1" s="5"/>
      <c r="ISK1" s="5"/>
      <c r="ISL1" s="5"/>
      <c r="ISM1" s="5"/>
      <c r="ISN1" s="5"/>
      <c r="ISO1" s="5"/>
      <c r="ISP1" s="5"/>
      <c r="ISQ1" s="5"/>
      <c r="ISR1" s="5"/>
      <c r="ISS1" s="5"/>
      <c r="IST1" s="5"/>
      <c r="ISU1" s="5"/>
      <c r="ISV1" s="5"/>
      <c r="ISW1" s="5"/>
      <c r="ISX1" s="5"/>
      <c r="ISY1" s="5"/>
      <c r="ISZ1" s="5"/>
      <c r="ITA1" s="5"/>
      <c r="ITB1" s="5"/>
      <c r="ITC1" s="5"/>
      <c r="ITD1" s="5"/>
      <c r="ITE1" s="5"/>
      <c r="ITF1" s="5"/>
      <c r="ITG1" s="5"/>
      <c r="ITH1" s="5"/>
      <c r="ITI1" s="5"/>
      <c r="ITJ1" s="5"/>
      <c r="ITK1" s="5"/>
      <c r="ITL1" s="5"/>
      <c r="ITM1" s="5"/>
      <c r="ITN1" s="5"/>
      <c r="ITO1" s="5"/>
      <c r="ITP1" s="5"/>
      <c r="ITQ1" s="5"/>
      <c r="ITR1" s="5"/>
      <c r="ITS1" s="5"/>
      <c r="ITT1" s="5"/>
      <c r="ITU1" s="5"/>
      <c r="ITV1" s="5"/>
      <c r="ITW1" s="5"/>
      <c r="ITX1" s="5"/>
      <c r="ITY1" s="5"/>
      <c r="ITZ1" s="5"/>
      <c r="IUA1" s="5"/>
      <c r="IUB1" s="5"/>
      <c r="IUC1" s="5"/>
      <c r="IUD1" s="5"/>
      <c r="IUE1" s="5"/>
      <c r="IUF1" s="5"/>
      <c r="IUG1" s="5"/>
      <c r="IUH1" s="5"/>
      <c r="IUI1" s="5"/>
      <c r="IUJ1" s="5"/>
      <c r="IUK1" s="5"/>
      <c r="IUL1" s="5"/>
      <c r="IUM1" s="5"/>
      <c r="IUN1" s="5"/>
      <c r="IUO1" s="5"/>
      <c r="IUP1" s="5"/>
      <c r="IUQ1" s="5"/>
      <c r="IUR1" s="5"/>
      <c r="IUS1" s="5"/>
      <c r="IUT1" s="5"/>
      <c r="IUU1" s="5"/>
      <c r="IUV1" s="5"/>
      <c r="IUW1" s="5"/>
      <c r="IUX1" s="5"/>
      <c r="IUY1" s="5"/>
      <c r="IUZ1" s="5"/>
      <c r="IVA1" s="5"/>
      <c r="IVB1" s="5"/>
      <c r="IVC1" s="5"/>
      <c r="IVD1" s="5"/>
      <c r="IVE1" s="5"/>
      <c r="IVF1" s="5"/>
      <c r="IVG1" s="5"/>
      <c r="IVH1" s="5"/>
      <c r="IVI1" s="5"/>
      <c r="IVJ1" s="5"/>
      <c r="IVK1" s="5"/>
      <c r="IVL1" s="5"/>
      <c r="IVM1" s="5"/>
      <c r="IVN1" s="5"/>
      <c r="IVO1" s="5"/>
      <c r="IVP1" s="5"/>
      <c r="IVQ1" s="5"/>
      <c r="IVR1" s="5"/>
      <c r="IVS1" s="5"/>
      <c r="IVT1" s="5"/>
      <c r="IVU1" s="5"/>
      <c r="IVV1" s="5"/>
      <c r="IVW1" s="5"/>
      <c r="IVX1" s="5"/>
      <c r="IVY1" s="5"/>
      <c r="IVZ1" s="5"/>
      <c r="IWA1" s="5"/>
      <c r="IWB1" s="5"/>
      <c r="IWC1" s="5"/>
      <c r="IWD1" s="5"/>
      <c r="IWE1" s="5"/>
      <c r="IWF1" s="5"/>
      <c r="IWG1" s="5"/>
      <c r="IWH1" s="5"/>
      <c r="IWI1" s="5"/>
      <c r="IWJ1" s="5"/>
      <c r="IWK1" s="5"/>
      <c r="IWL1" s="5"/>
      <c r="IWM1" s="5"/>
      <c r="IWN1" s="5"/>
      <c r="IWO1" s="5"/>
      <c r="IWP1" s="5"/>
      <c r="IWQ1" s="5"/>
      <c r="IWR1" s="5"/>
      <c r="IWS1" s="5"/>
      <c r="IWT1" s="5"/>
      <c r="IWU1" s="5"/>
      <c r="IWV1" s="5"/>
      <c r="IWW1" s="5"/>
      <c r="IWX1" s="5"/>
      <c r="IWY1" s="5"/>
      <c r="IWZ1" s="5"/>
      <c r="IXA1" s="5"/>
      <c r="IXB1" s="5"/>
      <c r="IXC1" s="5"/>
      <c r="IXD1" s="5"/>
      <c r="IXE1" s="5"/>
      <c r="IXF1" s="5"/>
      <c r="IXG1" s="5"/>
      <c r="IXH1" s="5"/>
      <c r="IXI1" s="5"/>
      <c r="IXJ1" s="5"/>
      <c r="IXK1" s="5"/>
      <c r="IXL1" s="5"/>
      <c r="IXM1" s="5"/>
      <c r="IXN1" s="5"/>
      <c r="IXO1" s="5"/>
      <c r="IXP1" s="5"/>
      <c r="IXQ1" s="5"/>
      <c r="IXR1" s="5"/>
      <c r="IXS1" s="5"/>
      <c r="IXT1" s="5"/>
      <c r="IXU1" s="5"/>
      <c r="IXV1" s="5"/>
      <c r="IXW1" s="5"/>
      <c r="IXX1" s="5"/>
      <c r="IXY1" s="5"/>
      <c r="IXZ1" s="5"/>
      <c r="IYA1" s="5"/>
      <c r="IYB1" s="5"/>
      <c r="IYC1" s="5"/>
      <c r="IYD1" s="5"/>
      <c r="IYE1" s="5"/>
      <c r="IYF1" s="5"/>
      <c r="IYG1" s="5"/>
      <c r="IYH1" s="5"/>
      <c r="IYI1" s="5"/>
      <c r="IYJ1" s="5"/>
      <c r="IYK1" s="5"/>
      <c r="IYL1" s="5"/>
      <c r="IYM1" s="5"/>
      <c r="IYN1" s="5"/>
      <c r="IYO1" s="5"/>
      <c r="IYP1" s="5"/>
      <c r="IYQ1" s="5"/>
      <c r="IYR1" s="5"/>
      <c r="IYS1" s="5"/>
      <c r="IYT1" s="5"/>
      <c r="IYU1" s="5"/>
      <c r="IYV1" s="5"/>
      <c r="IYW1" s="5"/>
      <c r="IYX1" s="5"/>
      <c r="IYY1" s="5"/>
      <c r="IYZ1" s="5"/>
      <c r="IZA1" s="5"/>
      <c r="IZB1" s="5"/>
      <c r="IZC1" s="5"/>
      <c r="IZD1" s="5"/>
      <c r="IZE1" s="5"/>
      <c r="IZF1" s="5"/>
      <c r="IZG1" s="5"/>
      <c r="IZH1" s="5"/>
      <c r="IZI1" s="5"/>
      <c r="IZJ1" s="5"/>
      <c r="IZK1" s="5"/>
      <c r="IZL1" s="5"/>
      <c r="IZM1" s="5"/>
      <c r="IZN1" s="5"/>
      <c r="IZO1" s="5"/>
      <c r="IZP1" s="5"/>
      <c r="IZQ1" s="5"/>
      <c r="IZR1" s="5"/>
      <c r="IZS1" s="5"/>
      <c r="IZT1" s="5"/>
      <c r="IZU1" s="5"/>
      <c r="IZV1" s="5"/>
      <c r="IZW1" s="5"/>
      <c r="IZX1" s="5"/>
      <c r="IZY1" s="5"/>
      <c r="IZZ1" s="5"/>
      <c r="JAA1" s="5"/>
      <c r="JAB1" s="5"/>
      <c r="JAC1" s="5"/>
      <c r="JAD1" s="5"/>
      <c r="JAE1" s="5"/>
      <c r="JAF1" s="5"/>
      <c r="JAG1" s="5"/>
      <c r="JAH1" s="5"/>
      <c r="JAI1" s="5"/>
      <c r="JAJ1" s="5"/>
      <c r="JAK1" s="5"/>
      <c r="JAL1" s="5"/>
      <c r="JAM1" s="5"/>
      <c r="JAN1" s="5"/>
      <c r="JAO1" s="5"/>
      <c r="JAP1" s="5"/>
      <c r="JAQ1" s="5"/>
      <c r="JAR1" s="5"/>
      <c r="JAS1" s="5"/>
      <c r="JAT1" s="5"/>
      <c r="JAU1" s="5"/>
      <c r="JAV1" s="5"/>
      <c r="JAW1" s="5"/>
      <c r="JAX1" s="5"/>
      <c r="JAY1" s="5"/>
      <c r="JAZ1" s="5"/>
      <c r="JBA1" s="5"/>
      <c r="JBB1" s="5"/>
      <c r="JBC1" s="5"/>
      <c r="JBD1" s="5"/>
      <c r="JBE1" s="5"/>
      <c r="JBF1" s="5"/>
      <c r="JBG1" s="5"/>
      <c r="JBH1" s="5"/>
      <c r="JBI1" s="5"/>
      <c r="JBJ1" s="5"/>
      <c r="JBK1" s="5"/>
      <c r="JBL1" s="5"/>
      <c r="JBM1" s="5"/>
      <c r="JBN1" s="5"/>
      <c r="JBO1" s="5"/>
      <c r="JBP1" s="5"/>
      <c r="JBQ1" s="5"/>
      <c r="JBR1" s="5"/>
      <c r="JBS1" s="5"/>
      <c r="JBT1" s="5"/>
      <c r="JBU1" s="5"/>
      <c r="JBV1" s="5"/>
      <c r="JBW1" s="5"/>
      <c r="JBX1" s="5"/>
      <c r="JBY1" s="5"/>
      <c r="JBZ1" s="5"/>
      <c r="JCA1" s="5"/>
      <c r="JCB1" s="5"/>
      <c r="JCC1" s="5"/>
      <c r="JCD1" s="5"/>
      <c r="JCE1" s="5"/>
      <c r="JCF1" s="5"/>
      <c r="JCG1" s="5"/>
      <c r="JCH1" s="5"/>
      <c r="JCI1" s="5"/>
      <c r="JCJ1" s="5"/>
      <c r="JCK1" s="5"/>
      <c r="JCL1" s="5"/>
      <c r="JCM1" s="5"/>
      <c r="JCN1" s="5"/>
      <c r="JCO1" s="5"/>
      <c r="JCP1" s="5"/>
      <c r="JCQ1" s="5"/>
      <c r="JCR1" s="5"/>
      <c r="JCS1" s="5"/>
      <c r="JCT1" s="5"/>
      <c r="JCU1" s="5"/>
      <c r="JCV1" s="5"/>
      <c r="JCW1" s="5"/>
      <c r="JCX1" s="5"/>
      <c r="JCY1" s="5"/>
      <c r="JCZ1" s="5"/>
      <c r="JDA1" s="5"/>
      <c r="JDB1" s="5"/>
      <c r="JDC1" s="5"/>
      <c r="JDD1" s="5"/>
      <c r="JDE1" s="5"/>
      <c r="JDF1" s="5"/>
      <c r="JDG1" s="5"/>
      <c r="JDH1" s="5"/>
      <c r="JDI1" s="5"/>
      <c r="JDJ1" s="5"/>
      <c r="JDK1" s="5"/>
      <c r="JDL1" s="5"/>
      <c r="JDM1" s="5"/>
      <c r="JDN1" s="5"/>
      <c r="JDO1" s="5"/>
      <c r="JDP1" s="5"/>
      <c r="JDQ1" s="5"/>
      <c r="JDR1" s="5"/>
      <c r="JDS1" s="5"/>
      <c r="JDT1" s="5"/>
      <c r="JDU1" s="5"/>
      <c r="JDV1" s="5"/>
      <c r="JDW1" s="5"/>
      <c r="JDX1" s="5"/>
      <c r="JDY1" s="5"/>
      <c r="JDZ1" s="5"/>
      <c r="JEA1" s="5"/>
      <c r="JEB1" s="5"/>
      <c r="JEC1" s="5"/>
      <c r="JED1" s="5"/>
      <c r="JEE1" s="5"/>
      <c r="JEF1" s="5"/>
      <c r="JEG1" s="5"/>
      <c r="JEH1" s="5"/>
      <c r="JEI1" s="5"/>
      <c r="JEJ1" s="5"/>
      <c r="JEK1" s="5"/>
      <c r="JEL1" s="5"/>
      <c r="JEM1" s="5"/>
      <c r="JEN1" s="5"/>
      <c r="JEO1" s="5"/>
      <c r="JEP1" s="5"/>
      <c r="JEQ1" s="5"/>
      <c r="JER1" s="5"/>
      <c r="JES1" s="5"/>
      <c r="JET1" s="5"/>
      <c r="JEU1" s="5"/>
      <c r="JEV1" s="5"/>
      <c r="JEW1" s="5"/>
      <c r="JEX1" s="5"/>
      <c r="JEY1" s="5"/>
      <c r="JEZ1" s="5"/>
      <c r="JFA1" s="5"/>
      <c r="JFB1" s="5"/>
      <c r="JFC1" s="5"/>
      <c r="JFD1" s="5"/>
      <c r="JFE1" s="5"/>
      <c r="JFF1" s="5"/>
      <c r="JFG1" s="5"/>
      <c r="JFH1" s="5"/>
      <c r="JFI1" s="5"/>
      <c r="JFJ1" s="5"/>
      <c r="JFK1" s="5"/>
      <c r="JFL1" s="5"/>
      <c r="JFM1" s="5"/>
      <c r="JFN1" s="5"/>
      <c r="JFO1" s="5"/>
      <c r="JFP1" s="5"/>
      <c r="JFQ1" s="5"/>
      <c r="JFR1" s="5"/>
      <c r="JFS1" s="5"/>
      <c r="JFT1" s="5"/>
      <c r="JFU1" s="5"/>
      <c r="JFV1" s="5"/>
      <c r="JFW1" s="5"/>
      <c r="JFX1" s="5"/>
      <c r="JFY1" s="5"/>
      <c r="JFZ1" s="5"/>
      <c r="JGA1" s="5"/>
      <c r="JGB1" s="5"/>
      <c r="JGC1" s="5"/>
      <c r="JGD1" s="5"/>
      <c r="JGE1" s="5"/>
      <c r="JGF1" s="5"/>
      <c r="JGG1" s="5"/>
      <c r="JGH1" s="5"/>
      <c r="JGI1" s="5"/>
      <c r="JGJ1" s="5"/>
      <c r="JGK1" s="5"/>
      <c r="JGL1" s="5"/>
      <c r="JGM1" s="5"/>
      <c r="JGN1" s="5"/>
      <c r="JGO1" s="5"/>
      <c r="JGP1" s="5"/>
      <c r="JGQ1" s="5"/>
      <c r="JGR1" s="5"/>
      <c r="JGS1" s="5"/>
      <c r="JGT1" s="5"/>
      <c r="JGU1" s="5"/>
      <c r="JGV1" s="5"/>
      <c r="JGW1" s="5"/>
      <c r="JGX1" s="5"/>
      <c r="JGY1" s="5"/>
      <c r="JGZ1" s="5"/>
      <c r="JHA1" s="5"/>
      <c r="JHB1" s="5"/>
      <c r="JHC1" s="5"/>
      <c r="JHD1" s="5"/>
      <c r="JHE1" s="5"/>
      <c r="JHF1" s="5"/>
      <c r="JHG1" s="5"/>
      <c r="JHH1" s="5"/>
      <c r="JHI1" s="5"/>
      <c r="JHJ1" s="5"/>
      <c r="JHK1" s="5"/>
      <c r="JHL1" s="5"/>
      <c r="JHM1" s="5"/>
      <c r="JHN1" s="5"/>
      <c r="JHO1" s="5"/>
      <c r="JHP1" s="5"/>
      <c r="JHQ1" s="5"/>
      <c r="JHR1" s="5"/>
      <c r="JHS1" s="5"/>
      <c r="JHT1" s="5"/>
      <c r="JHU1" s="5"/>
      <c r="JHV1" s="5"/>
      <c r="JHW1" s="5"/>
      <c r="JHX1" s="5"/>
      <c r="JHY1" s="5"/>
      <c r="JHZ1" s="5"/>
      <c r="JIA1" s="5"/>
      <c r="JIB1" s="5"/>
      <c r="JIC1" s="5"/>
      <c r="JID1" s="5"/>
      <c r="JIE1" s="5"/>
      <c r="JIF1" s="5"/>
      <c r="JIG1" s="5"/>
      <c r="JIH1" s="5"/>
      <c r="JII1" s="5"/>
      <c r="JIJ1" s="5"/>
      <c r="JIK1" s="5"/>
      <c r="JIL1" s="5"/>
      <c r="JIM1" s="5"/>
      <c r="JIN1" s="5"/>
      <c r="JIO1" s="5"/>
      <c r="JIP1" s="5"/>
      <c r="JIQ1" s="5"/>
      <c r="JIR1" s="5"/>
      <c r="JIS1" s="5"/>
      <c r="JIT1" s="5"/>
      <c r="JIU1" s="5"/>
      <c r="JIV1" s="5"/>
      <c r="JIW1" s="5"/>
      <c r="JIX1" s="5"/>
      <c r="JIY1" s="5"/>
      <c r="JIZ1" s="5"/>
      <c r="JJA1" s="5"/>
      <c r="JJB1" s="5"/>
      <c r="JJC1" s="5"/>
      <c r="JJD1" s="5"/>
      <c r="JJE1" s="5"/>
      <c r="JJF1" s="5"/>
      <c r="JJG1" s="5"/>
      <c r="JJH1" s="5"/>
      <c r="JJI1" s="5"/>
      <c r="JJJ1" s="5"/>
      <c r="JJK1" s="5"/>
      <c r="JJL1" s="5"/>
      <c r="JJM1" s="5"/>
      <c r="JJN1" s="5"/>
      <c r="JJO1" s="5"/>
      <c r="JJP1" s="5"/>
      <c r="JJQ1" s="5"/>
      <c r="JJR1" s="5"/>
      <c r="JJS1" s="5"/>
      <c r="JJT1" s="5"/>
      <c r="JJU1" s="5"/>
      <c r="JJV1" s="5"/>
      <c r="JJW1" s="5"/>
      <c r="JJX1" s="5"/>
      <c r="JJY1" s="5"/>
      <c r="JJZ1" s="5"/>
      <c r="JKA1" s="5"/>
      <c r="JKB1" s="5"/>
      <c r="JKC1" s="5"/>
      <c r="JKD1" s="5"/>
      <c r="JKE1" s="5"/>
      <c r="JKF1" s="5"/>
      <c r="JKG1" s="5"/>
      <c r="JKH1" s="5"/>
      <c r="JKI1" s="5"/>
      <c r="JKJ1" s="5"/>
      <c r="JKK1" s="5"/>
      <c r="JKL1" s="5"/>
      <c r="JKM1" s="5"/>
      <c r="JKN1" s="5"/>
      <c r="JKO1" s="5"/>
      <c r="JKP1" s="5"/>
      <c r="JKQ1" s="5"/>
      <c r="JKR1" s="5"/>
      <c r="JKS1" s="5"/>
      <c r="JKT1" s="5"/>
      <c r="JKU1" s="5"/>
      <c r="JKV1" s="5"/>
      <c r="JKW1" s="5"/>
      <c r="JKX1" s="5"/>
      <c r="JKY1" s="5"/>
      <c r="JKZ1" s="5"/>
      <c r="JLA1" s="5"/>
      <c r="JLB1" s="5"/>
      <c r="JLC1" s="5"/>
      <c r="JLD1" s="5"/>
      <c r="JLE1" s="5"/>
      <c r="JLF1" s="5"/>
      <c r="JLG1" s="5"/>
      <c r="JLH1" s="5"/>
      <c r="JLI1" s="5"/>
      <c r="JLJ1" s="5"/>
      <c r="JLK1" s="5"/>
      <c r="JLL1" s="5"/>
      <c r="JLM1" s="5"/>
      <c r="JLN1" s="5"/>
      <c r="JLO1" s="5"/>
      <c r="JLP1" s="5"/>
      <c r="JLQ1" s="5"/>
      <c r="JLR1" s="5"/>
      <c r="JLS1" s="5"/>
      <c r="JLT1" s="5"/>
      <c r="JLU1" s="5"/>
      <c r="JLV1" s="5"/>
      <c r="JLW1" s="5"/>
      <c r="JLX1" s="5"/>
      <c r="JLY1" s="5"/>
      <c r="JLZ1" s="5"/>
      <c r="JMA1" s="5"/>
      <c r="JMB1" s="5"/>
      <c r="JMC1" s="5"/>
      <c r="JMD1" s="5"/>
      <c r="JME1" s="5"/>
      <c r="JMF1" s="5"/>
      <c r="JMG1" s="5"/>
      <c r="JMH1" s="5"/>
      <c r="JMI1" s="5"/>
      <c r="JMJ1" s="5"/>
      <c r="JMK1" s="5"/>
      <c r="JML1" s="5"/>
      <c r="JMM1" s="5"/>
      <c r="JMN1" s="5"/>
      <c r="JMO1" s="5"/>
      <c r="JMP1" s="5"/>
      <c r="JMQ1" s="5"/>
      <c r="JMR1" s="5"/>
      <c r="JMS1" s="5"/>
      <c r="JMT1" s="5"/>
      <c r="JMU1" s="5"/>
      <c r="JMV1" s="5"/>
      <c r="JMW1" s="5"/>
      <c r="JMX1" s="5"/>
      <c r="JMY1" s="5"/>
      <c r="JMZ1" s="5"/>
      <c r="JNA1" s="5"/>
      <c r="JNB1" s="5"/>
      <c r="JNC1" s="5"/>
      <c r="JND1" s="5"/>
      <c r="JNE1" s="5"/>
      <c r="JNF1" s="5"/>
      <c r="JNG1" s="5"/>
      <c r="JNH1" s="5"/>
      <c r="JNI1" s="5"/>
      <c r="JNJ1" s="5"/>
      <c r="JNK1" s="5"/>
      <c r="JNL1" s="5"/>
      <c r="JNM1" s="5"/>
      <c r="JNN1" s="5"/>
      <c r="JNO1" s="5"/>
      <c r="JNP1" s="5"/>
      <c r="JNQ1" s="5"/>
      <c r="JNR1" s="5"/>
      <c r="JNS1" s="5"/>
      <c r="JNT1" s="5"/>
      <c r="JNU1" s="5"/>
      <c r="JNV1" s="5"/>
      <c r="JNW1" s="5"/>
      <c r="JNX1" s="5"/>
      <c r="JNY1" s="5"/>
      <c r="JNZ1" s="5"/>
      <c r="JOA1" s="5"/>
      <c r="JOB1" s="5"/>
      <c r="JOC1" s="5"/>
      <c r="JOD1" s="5"/>
      <c r="JOE1" s="5"/>
      <c r="JOF1" s="5"/>
      <c r="JOG1" s="5"/>
      <c r="JOH1" s="5"/>
      <c r="JOI1" s="5"/>
      <c r="JOJ1" s="5"/>
      <c r="JOK1" s="5"/>
      <c r="JOL1" s="5"/>
      <c r="JOM1" s="5"/>
      <c r="JON1" s="5"/>
      <c r="JOO1" s="5"/>
      <c r="JOP1" s="5"/>
      <c r="JOQ1" s="5"/>
      <c r="JOR1" s="5"/>
      <c r="JOS1" s="5"/>
      <c r="JOT1" s="5"/>
      <c r="JOU1" s="5"/>
      <c r="JOV1" s="5"/>
      <c r="JOW1" s="5"/>
      <c r="JOX1" s="5"/>
      <c r="JOY1" s="5"/>
      <c r="JOZ1" s="5"/>
      <c r="JPA1" s="5"/>
      <c r="JPB1" s="5"/>
      <c r="JPC1" s="5"/>
      <c r="JPD1" s="5"/>
      <c r="JPE1" s="5"/>
      <c r="JPF1" s="5"/>
      <c r="JPG1" s="5"/>
      <c r="JPH1" s="5"/>
      <c r="JPI1" s="5"/>
      <c r="JPJ1" s="5"/>
      <c r="JPK1" s="5"/>
      <c r="JPL1" s="5"/>
      <c r="JPM1" s="5"/>
      <c r="JPN1" s="5"/>
      <c r="JPO1" s="5"/>
      <c r="JPP1" s="5"/>
      <c r="JPQ1" s="5"/>
      <c r="JPR1" s="5"/>
      <c r="JPS1" s="5"/>
      <c r="JPT1" s="5"/>
      <c r="JPU1" s="5"/>
      <c r="JPV1" s="5"/>
      <c r="JPW1" s="5"/>
      <c r="JPX1" s="5"/>
      <c r="JPY1" s="5"/>
      <c r="JPZ1" s="5"/>
      <c r="JQA1" s="5"/>
      <c r="JQB1" s="5"/>
      <c r="JQC1" s="5"/>
      <c r="JQD1" s="5"/>
      <c r="JQE1" s="5"/>
      <c r="JQF1" s="5"/>
      <c r="JQG1" s="5"/>
      <c r="JQH1" s="5"/>
      <c r="JQI1" s="5"/>
      <c r="JQJ1" s="5"/>
      <c r="JQK1" s="5"/>
      <c r="JQL1" s="5"/>
      <c r="JQM1" s="5"/>
      <c r="JQN1" s="5"/>
      <c r="JQO1" s="5"/>
      <c r="JQP1" s="5"/>
      <c r="JQQ1" s="5"/>
      <c r="JQR1" s="5"/>
      <c r="JQS1" s="5"/>
      <c r="JQT1" s="5"/>
      <c r="JQU1" s="5"/>
      <c r="JQV1" s="5"/>
      <c r="JQW1" s="5"/>
      <c r="JQX1" s="5"/>
      <c r="JQY1" s="5"/>
      <c r="JQZ1" s="5"/>
      <c r="JRA1" s="5"/>
      <c r="JRB1" s="5"/>
      <c r="JRC1" s="5"/>
      <c r="JRD1" s="5"/>
      <c r="JRE1" s="5"/>
      <c r="JRF1" s="5"/>
      <c r="JRG1" s="5"/>
      <c r="JRH1" s="5"/>
      <c r="JRI1" s="5"/>
      <c r="JRJ1" s="5"/>
      <c r="JRK1" s="5"/>
      <c r="JRL1" s="5"/>
      <c r="JRM1" s="5"/>
      <c r="JRN1" s="5"/>
      <c r="JRO1" s="5"/>
      <c r="JRP1" s="5"/>
      <c r="JRQ1" s="5"/>
      <c r="JRR1" s="5"/>
      <c r="JRS1" s="5"/>
      <c r="JRT1" s="5"/>
      <c r="JRU1" s="5"/>
      <c r="JRV1" s="5"/>
      <c r="JRW1" s="5"/>
      <c r="JRX1" s="5"/>
      <c r="JRY1" s="5"/>
      <c r="JRZ1" s="5"/>
      <c r="JSA1" s="5"/>
      <c r="JSB1" s="5"/>
      <c r="JSC1" s="5"/>
      <c r="JSD1" s="5"/>
      <c r="JSE1" s="5"/>
      <c r="JSF1" s="5"/>
      <c r="JSG1" s="5"/>
      <c r="JSH1" s="5"/>
      <c r="JSI1" s="5"/>
      <c r="JSJ1" s="5"/>
      <c r="JSK1" s="5"/>
      <c r="JSL1" s="5"/>
      <c r="JSM1" s="5"/>
      <c r="JSN1" s="5"/>
      <c r="JSO1" s="5"/>
      <c r="JSP1" s="5"/>
      <c r="JSQ1" s="5"/>
      <c r="JSR1" s="5"/>
      <c r="JSS1" s="5"/>
      <c r="JST1" s="5"/>
      <c r="JSU1" s="5"/>
      <c r="JSV1" s="5"/>
      <c r="JSW1" s="5"/>
      <c r="JSX1" s="5"/>
      <c r="JSY1" s="5"/>
      <c r="JSZ1" s="5"/>
      <c r="JTA1" s="5"/>
      <c r="JTB1" s="5"/>
      <c r="JTC1" s="5"/>
      <c r="JTD1" s="5"/>
      <c r="JTE1" s="5"/>
      <c r="JTF1" s="5"/>
      <c r="JTG1" s="5"/>
      <c r="JTH1" s="5"/>
      <c r="JTI1" s="5"/>
      <c r="JTJ1" s="5"/>
      <c r="JTK1" s="5"/>
      <c r="JTL1" s="5"/>
      <c r="JTM1" s="5"/>
      <c r="JTN1" s="5"/>
      <c r="JTO1" s="5"/>
      <c r="JTP1" s="5"/>
      <c r="JTQ1" s="5"/>
      <c r="JTR1" s="5"/>
      <c r="JTS1" s="5"/>
      <c r="JTT1" s="5"/>
      <c r="JTU1" s="5"/>
      <c r="JTV1" s="5"/>
      <c r="JTW1" s="5"/>
      <c r="JTX1" s="5"/>
      <c r="JTY1" s="5"/>
      <c r="JTZ1" s="5"/>
      <c r="JUA1" s="5"/>
      <c r="JUB1" s="5"/>
      <c r="JUC1" s="5"/>
      <c r="JUD1" s="5"/>
      <c r="JUE1" s="5"/>
      <c r="JUF1" s="5"/>
      <c r="JUG1" s="5"/>
      <c r="JUH1" s="5"/>
      <c r="JUI1" s="5"/>
      <c r="JUJ1" s="5"/>
      <c r="JUK1" s="5"/>
      <c r="JUL1" s="5"/>
      <c r="JUM1" s="5"/>
      <c r="JUN1" s="5"/>
      <c r="JUO1" s="5"/>
      <c r="JUP1" s="5"/>
      <c r="JUQ1" s="5"/>
      <c r="JUR1" s="5"/>
      <c r="JUS1" s="5"/>
      <c r="JUT1" s="5"/>
      <c r="JUU1" s="5"/>
      <c r="JUV1" s="5"/>
      <c r="JUW1" s="5"/>
      <c r="JUX1" s="5"/>
      <c r="JUY1" s="5"/>
      <c r="JUZ1" s="5"/>
      <c r="JVA1" s="5"/>
      <c r="JVB1" s="5"/>
      <c r="JVC1" s="5"/>
      <c r="JVD1" s="5"/>
      <c r="JVE1" s="5"/>
      <c r="JVF1" s="5"/>
      <c r="JVG1" s="5"/>
      <c r="JVH1" s="5"/>
      <c r="JVI1" s="5"/>
      <c r="JVJ1" s="5"/>
      <c r="JVK1" s="5"/>
      <c r="JVL1" s="5"/>
      <c r="JVM1" s="5"/>
      <c r="JVN1" s="5"/>
      <c r="JVO1" s="5"/>
      <c r="JVP1" s="5"/>
      <c r="JVQ1" s="5"/>
      <c r="JVR1" s="5"/>
      <c r="JVS1" s="5"/>
      <c r="JVT1" s="5"/>
      <c r="JVU1" s="5"/>
      <c r="JVV1" s="5"/>
      <c r="JVW1" s="5"/>
      <c r="JVX1" s="5"/>
      <c r="JVY1" s="5"/>
      <c r="JVZ1" s="5"/>
      <c r="JWA1" s="5"/>
      <c r="JWB1" s="5"/>
      <c r="JWC1" s="5"/>
      <c r="JWD1" s="5"/>
      <c r="JWE1" s="5"/>
      <c r="JWF1" s="5"/>
      <c r="JWG1" s="5"/>
      <c r="JWH1" s="5"/>
      <c r="JWI1" s="5"/>
      <c r="JWJ1" s="5"/>
      <c r="JWK1" s="5"/>
      <c r="JWL1" s="5"/>
      <c r="JWM1" s="5"/>
      <c r="JWN1" s="5"/>
      <c r="JWO1" s="5"/>
      <c r="JWP1" s="5"/>
      <c r="JWQ1" s="5"/>
      <c r="JWR1" s="5"/>
      <c r="JWS1" s="5"/>
      <c r="JWT1" s="5"/>
      <c r="JWU1" s="5"/>
      <c r="JWV1" s="5"/>
      <c r="JWW1" s="5"/>
      <c r="JWX1" s="5"/>
      <c r="JWY1" s="5"/>
      <c r="JWZ1" s="5"/>
      <c r="JXA1" s="5"/>
      <c r="JXB1" s="5"/>
      <c r="JXC1" s="5"/>
      <c r="JXD1" s="5"/>
      <c r="JXE1" s="5"/>
      <c r="JXF1" s="5"/>
      <c r="JXG1" s="5"/>
      <c r="JXH1" s="5"/>
      <c r="JXI1" s="5"/>
      <c r="JXJ1" s="5"/>
      <c r="JXK1" s="5"/>
      <c r="JXL1" s="5"/>
      <c r="JXM1" s="5"/>
      <c r="JXN1" s="5"/>
      <c r="JXO1" s="5"/>
      <c r="JXP1" s="5"/>
      <c r="JXQ1" s="5"/>
      <c r="JXR1" s="5"/>
      <c r="JXS1" s="5"/>
      <c r="JXT1" s="5"/>
      <c r="JXU1" s="5"/>
      <c r="JXV1" s="5"/>
      <c r="JXW1" s="5"/>
      <c r="JXX1" s="5"/>
      <c r="JXY1" s="5"/>
      <c r="JXZ1" s="5"/>
      <c r="JYA1" s="5"/>
      <c r="JYB1" s="5"/>
      <c r="JYC1" s="5"/>
      <c r="JYD1" s="5"/>
      <c r="JYE1" s="5"/>
      <c r="JYF1" s="5"/>
      <c r="JYG1" s="5"/>
      <c r="JYH1" s="5"/>
      <c r="JYI1" s="5"/>
      <c r="JYJ1" s="5"/>
      <c r="JYK1" s="5"/>
      <c r="JYL1" s="5"/>
      <c r="JYM1" s="5"/>
      <c r="JYN1" s="5"/>
      <c r="JYO1" s="5"/>
      <c r="JYP1" s="5"/>
      <c r="JYQ1" s="5"/>
      <c r="JYR1" s="5"/>
      <c r="JYS1" s="5"/>
      <c r="JYT1" s="5"/>
      <c r="JYU1" s="5"/>
      <c r="JYV1" s="5"/>
      <c r="JYW1" s="5"/>
      <c r="JYX1" s="5"/>
      <c r="JYY1" s="5"/>
      <c r="JYZ1" s="5"/>
      <c r="JZA1" s="5"/>
      <c r="JZB1" s="5"/>
      <c r="JZC1" s="5"/>
      <c r="JZD1" s="5"/>
      <c r="JZE1" s="5"/>
      <c r="JZF1" s="5"/>
      <c r="JZG1" s="5"/>
      <c r="JZH1" s="5"/>
      <c r="JZI1" s="5"/>
      <c r="JZJ1" s="5"/>
      <c r="JZK1" s="5"/>
      <c r="JZL1" s="5"/>
      <c r="JZM1" s="5"/>
      <c r="JZN1" s="5"/>
      <c r="JZO1" s="5"/>
      <c r="JZP1" s="5"/>
      <c r="JZQ1" s="5"/>
      <c r="JZR1" s="5"/>
      <c r="JZS1" s="5"/>
      <c r="JZT1" s="5"/>
      <c r="JZU1" s="5"/>
      <c r="JZV1" s="5"/>
      <c r="JZW1" s="5"/>
      <c r="JZX1" s="5"/>
      <c r="JZY1" s="5"/>
      <c r="JZZ1" s="5"/>
      <c r="KAA1" s="5"/>
      <c r="KAB1" s="5"/>
      <c r="KAC1" s="5"/>
      <c r="KAD1" s="5"/>
      <c r="KAE1" s="5"/>
      <c r="KAF1" s="5"/>
      <c r="KAG1" s="5"/>
      <c r="KAH1" s="5"/>
      <c r="KAI1" s="5"/>
      <c r="KAJ1" s="5"/>
      <c r="KAK1" s="5"/>
      <c r="KAL1" s="5"/>
      <c r="KAM1" s="5"/>
      <c r="KAN1" s="5"/>
      <c r="KAO1" s="5"/>
      <c r="KAP1" s="5"/>
      <c r="KAQ1" s="5"/>
      <c r="KAR1" s="5"/>
      <c r="KAS1" s="5"/>
      <c r="KAT1" s="5"/>
      <c r="KAU1" s="5"/>
      <c r="KAV1" s="5"/>
      <c r="KAW1" s="5"/>
      <c r="KAX1" s="5"/>
      <c r="KAY1" s="5"/>
      <c r="KAZ1" s="5"/>
      <c r="KBA1" s="5"/>
      <c r="KBB1" s="5"/>
      <c r="KBC1" s="5"/>
      <c r="KBD1" s="5"/>
      <c r="KBE1" s="5"/>
      <c r="KBF1" s="5"/>
      <c r="KBG1" s="5"/>
      <c r="KBH1" s="5"/>
      <c r="KBI1" s="5"/>
      <c r="KBJ1" s="5"/>
      <c r="KBK1" s="5"/>
      <c r="KBL1" s="5"/>
      <c r="KBM1" s="5"/>
      <c r="KBN1" s="5"/>
      <c r="KBO1" s="5"/>
      <c r="KBP1" s="5"/>
      <c r="KBQ1" s="5"/>
      <c r="KBR1" s="5"/>
      <c r="KBS1" s="5"/>
      <c r="KBT1" s="5"/>
      <c r="KBU1" s="5"/>
      <c r="KBV1" s="5"/>
      <c r="KBW1" s="5"/>
      <c r="KBX1" s="5"/>
      <c r="KBY1" s="5"/>
      <c r="KBZ1" s="5"/>
      <c r="KCA1" s="5"/>
      <c r="KCB1" s="5"/>
      <c r="KCC1" s="5"/>
      <c r="KCD1" s="5"/>
      <c r="KCE1" s="5"/>
      <c r="KCF1" s="5"/>
      <c r="KCG1" s="5"/>
      <c r="KCH1" s="5"/>
      <c r="KCI1" s="5"/>
      <c r="KCJ1" s="5"/>
      <c r="KCK1" s="5"/>
      <c r="KCL1" s="5"/>
      <c r="KCM1" s="5"/>
      <c r="KCN1" s="5"/>
      <c r="KCO1" s="5"/>
      <c r="KCP1" s="5"/>
      <c r="KCQ1" s="5"/>
      <c r="KCR1" s="5"/>
      <c r="KCS1" s="5"/>
      <c r="KCT1" s="5"/>
      <c r="KCU1" s="5"/>
      <c r="KCV1" s="5"/>
      <c r="KCW1" s="5"/>
      <c r="KCX1" s="5"/>
      <c r="KCY1" s="5"/>
      <c r="KCZ1" s="5"/>
      <c r="KDA1" s="5"/>
      <c r="KDB1" s="5"/>
      <c r="KDC1" s="5"/>
      <c r="KDD1" s="5"/>
      <c r="KDE1" s="5"/>
      <c r="KDF1" s="5"/>
      <c r="KDG1" s="5"/>
      <c r="KDH1" s="5"/>
      <c r="KDI1" s="5"/>
      <c r="KDJ1" s="5"/>
      <c r="KDK1" s="5"/>
      <c r="KDL1" s="5"/>
      <c r="KDM1" s="5"/>
      <c r="KDN1" s="5"/>
      <c r="KDO1" s="5"/>
      <c r="KDP1" s="5"/>
      <c r="KDQ1" s="5"/>
      <c r="KDR1" s="5"/>
      <c r="KDS1" s="5"/>
      <c r="KDT1" s="5"/>
      <c r="KDU1" s="5"/>
      <c r="KDV1" s="5"/>
      <c r="KDW1" s="5"/>
      <c r="KDX1" s="5"/>
      <c r="KDY1" s="5"/>
      <c r="KDZ1" s="5"/>
      <c r="KEA1" s="5"/>
      <c r="KEB1" s="5"/>
      <c r="KEC1" s="5"/>
      <c r="KED1" s="5"/>
      <c r="KEE1" s="5"/>
      <c r="KEF1" s="5"/>
      <c r="KEG1" s="5"/>
      <c r="KEH1" s="5"/>
      <c r="KEI1" s="5"/>
      <c r="KEJ1" s="5"/>
      <c r="KEK1" s="5"/>
      <c r="KEL1" s="5"/>
      <c r="KEM1" s="5"/>
      <c r="KEN1" s="5"/>
      <c r="KEO1" s="5"/>
      <c r="KEP1" s="5"/>
      <c r="KEQ1" s="5"/>
      <c r="KER1" s="5"/>
      <c r="KES1" s="5"/>
      <c r="KET1" s="5"/>
      <c r="KEU1" s="5"/>
      <c r="KEV1" s="5"/>
      <c r="KEW1" s="5"/>
      <c r="KEX1" s="5"/>
      <c r="KEY1" s="5"/>
      <c r="KEZ1" s="5"/>
      <c r="KFA1" s="5"/>
      <c r="KFB1" s="5"/>
      <c r="KFC1" s="5"/>
      <c r="KFD1" s="5"/>
      <c r="KFE1" s="5"/>
      <c r="KFF1" s="5"/>
      <c r="KFG1" s="5"/>
      <c r="KFH1" s="5"/>
      <c r="KFI1" s="5"/>
      <c r="KFJ1" s="5"/>
      <c r="KFK1" s="5"/>
      <c r="KFL1" s="5"/>
      <c r="KFM1" s="5"/>
      <c r="KFN1" s="5"/>
      <c r="KFO1" s="5"/>
      <c r="KFP1" s="5"/>
      <c r="KFQ1" s="5"/>
      <c r="KFR1" s="5"/>
      <c r="KFS1" s="5"/>
      <c r="KFT1" s="5"/>
      <c r="KFU1" s="5"/>
      <c r="KFV1" s="5"/>
      <c r="KFW1" s="5"/>
      <c r="KFX1" s="5"/>
      <c r="KFY1" s="5"/>
      <c r="KFZ1" s="5"/>
      <c r="KGA1" s="5"/>
      <c r="KGB1" s="5"/>
      <c r="KGC1" s="5"/>
      <c r="KGD1" s="5"/>
      <c r="KGE1" s="5"/>
      <c r="KGF1" s="5"/>
      <c r="KGG1" s="5"/>
      <c r="KGH1" s="5"/>
      <c r="KGI1" s="5"/>
      <c r="KGJ1" s="5"/>
      <c r="KGK1" s="5"/>
      <c r="KGL1" s="5"/>
      <c r="KGM1" s="5"/>
      <c r="KGN1" s="5"/>
      <c r="KGO1" s="5"/>
      <c r="KGP1" s="5"/>
      <c r="KGQ1" s="5"/>
      <c r="KGR1" s="5"/>
      <c r="KGS1" s="5"/>
      <c r="KGT1" s="5"/>
      <c r="KGU1" s="5"/>
      <c r="KGV1" s="5"/>
      <c r="KGW1" s="5"/>
      <c r="KGX1" s="5"/>
      <c r="KGY1" s="5"/>
      <c r="KGZ1" s="5"/>
      <c r="KHA1" s="5"/>
      <c r="KHB1" s="5"/>
      <c r="KHC1" s="5"/>
      <c r="KHD1" s="5"/>
      <c r="KHE1" s="5"/>
      <c r="KHF1" s="5"/>
      <c r="KHG1" s="5"/>
      <c r="KHH1" s="5"/>
      <c r="KHI1" s="5"/>
      <c r="KHJ1" s="5"/>
      <c r="KHK1" s="5"/>
      <c r="KHL1" s="5"/>
      <c r="KHM1" s="5"/>
      <c r="KHN1" s="5"/>
      <c r="KHO1" s="5"/>
      <c r="KHP1" s="5"/>
      <c r="KHQ1" s="5"/>
      <c r="KHR1" s="5"/>
      <c r="KHS1" s="5"/>
      <c r="KHT1" s="5"/>
      <c r="KHU1" s="5"/>
      <c r="KHV1" s="5"/>
      <c r="KHW1" s="5"/>
      <c r="KHX1" s="5"/>
      <c r="KHY1" s="5"/>
      <c r="KHZ1" s="5"/>
      <c r="KIA1" s="5"/>
      <c r="KIB1" s="5"/>
      <c r="KIC1" s="5"/>
      <c r="KID1" s="5"/>
      <c r="KIE1" s="5"/>
      <c r="KIF1" s="5"/>
      <c r="KIG1" s="5"/>
      <c r="KIH1" s="5"/>
      <c r="KII1" s="5"/>
      <c r="KIJ1" s="5"/>
      <c r="KIK1" s="5"/>
      <c r="KIL1" s="5"/>
      <c r="KIM1" s="5"/>
      <c r="KIN1" s="5"/>
      <c r="KIO1" s="5"/>
      <c r="KIP1" s="5"/>
      <c r="KIQ1" s="5"/>
      <c r="KIR1" s="5"/>
      <c r="KIS1" s="5"/>
      <c r="KIT1" s="5"/>
      <c r="KIU1" s="5"/>
      <c r="KIV1" s="5"/>
      <c r="KIW1" s="5"/>
      <c r="KIX1" s="5"/>
      <c r="KIY1" s="5"/>
      <c r="KIZ1" s="5"/>
      <c r="KJA1" s="5"/>
      <c r="KJB1" s="5"/>
      <c r="KJC1" s="5"/>
      <c r="KJD1" s="5"/>
      <c r="KJE1" s="5"/>
      <c r="KJF1" s="5"/>
      <c r="KJG1" s="5"/>
      <c r="KJH1" s="5"/>
      <c r="KJI1" s="5"/>
      <c r="KJJ1" s="5"/>
      <c r="KJK1" s="5"/>
      <c r="KJL1" s="5"/>
      <c r="KJM1" s="5"/>
      <c r="KJN1" s="5"/>
      <c r="KJO1" s="5"/>
      <c r="KJP1" s="5"/>
      <c r="KJQ1" s="5"/>
      <c r="KJR1" s="5"/>
      <c r="KJS1" s="5"/>
      <c r="KJT1" s="5"/>
      <c r="KJU1" s="5"/>
      <c r="KJV1" s="5"/>
      <c r="KJW1" s="5"/>
      <c r="KJX1" s="5"/>
      <c r="KJY1" s="5"/>
      <c r="KJZ1" s="5"/>
      <c r="KKA1" s="5"/>
      <c r="KKB1" s="5"/>
      <c r="KKC1" s="5"/>
      <c r="KKD1" s="5"/>
      <c r="KKE1" s="5"/>
      <c r="KKF1" s="5"/>
      <c r="KKG1" s="5"/>
      <c r="KKH1" s="5"/>
      <c r="KKI1" s="5"/>
      <c r="KKJ1" s="5"/>
      <c r="KKK1" s="5"/>
      <c r="KKL1" s="5"/>
      <c r="KKM1" s="5"/>
      <c r="KKN1" s="5"/>
      <c r="KKO1" s="5"/>
      <c r="KKP1" s="5"/>
      <c r="KKQ1" s="5"/>
      <c r="KKR1" s="5"/>
      <c r="KKS1" s="5"/>
      <c r="KKT1" s="5"/>
      <c r="KKU1" s="5"/>
      <c r="KKV1" s="5"/>
      <c r="KKW1" s="5"/>
      <c r="KKX1" s="5"/>
      <c r="KKY1" s="5"/>
      <c r="KKZ1" s="5"/>
      <c r="KLA1" s="5"/>
      <c r="KLB1" s="5"/>
      <c r="KLC1" s="5"/>
      <c r="KLD1" s="5"/>
      <c r="KLE1" s="5"/>
      <c r="KLF1" s="5"/>
      <c r="KLG1" s="5"/>
      <c r="KLH1" s="5"/>
      <c r="KLI1" s="5"/>
      <c r="KLJ1" s="5"/>
      <c r="KLK1" s="5"/>
      <c r="KLL1" s="5"/>
      <c r="KLM1" s="5"/>
      <c r="KLN1" s="5"/>
      <c r="KLO1" s="5"/>
      <c r="KLP1" s="5"/>
      <c r="KLQ1" s="5"/>
      <c r="KLR1" s="5"/>
      <c r="KLS1" s="5"/>
      <c r="KLT1" s="5"/>
      <c r="KLU1" s="5"/>
      <c r="KLV1" s="5"/>
      <c r="KLW1" s="5"/>
      <c r="KLX1" s="5"/>
      <c r="KLY1" s="5"/>
      <c r="KLZ1" s="5"/>
      <c r="KMA1" s="5"/>
      <c r="KMB1" s="5"/>
      <c r="KMC1" s="5"/>
      <c r="KMD1" s="5"/>
      <c r="KME1" s="5"/>
      <c r="KMF1" s="5"/>
      <c r="KMG1" s="5"/>
      <c r="KMH1" s="5"/>
      <c r="KMI1" s="5"/>
      <c r="KMJ1" s="5"/>
      <c r="KMK1" s="5"/>
      <c r="KML1" s="5"/>
      <c r="KMM1" s="5"/>
      <c r="KMN1" s="5"/>
      <c r="KMO1" s="5"/>
      <c r="KMP1" s="5"/>
      <c r="KMQ1" s="5"/>
      <c r="KMR1" s="5"/>
      <c r="KMS1" s="5"/>
      <c r="KMT1" s="5"/>
      <c r="KMU1" s="5"/>
      <c r="KMV1" s="5"/>
      <c r="KMW1" s="5"/>
      <c r="KMX1" s="5"/>
      <c r="KMY1" s="5"/>
      <c r="KMZ1" s="5"/>
      <c r="KNA1" s="5"/>
      <c r="KNB1" s="5"/>
      <c r="KNC1" s="5"/>
      <c r="KND1" s="5"/>
      <c r="KNE1" s="5"/>
      <c r="KNF1" s="5"/>
      <c r="KNG1" s="5"/>
      <c r="KNH1" s="5"/>
      <c r="KNI1" s="5"/>
      <c r="KNJ1" s="5"/>
      <c r="KNK1" s="5"/>
      <c r="KNL1" s="5"/>
      <c r="KNM1" s="5"/>
      <c r="KNN1" s="5"/>
      <c r="KNO1" s="5"/>
      <c r="KNP1" s="5"/>
      <c r="KNQ1" s="5"/>
      <c r="KNR1" s="5"/>
      <c r="KNS1" s="5"/>
      <c r="KNT1" s="5"/>
      <c r="KNU1" s="5"/>
      <c r="KNV1" s="5"/>
      <c r="KNW1" s="5"/>
      <c r="KNX1" s="5"/>
      <c r="KNY1" s="5"/>
      <c r="KNZ1" s="5"/>
      <c r="KOA1" s="5"/>
      <c r="KOB1" s="5"/>
      <c r="KOC1" s="5"/>
      <c r="KOD1" s="5"/>
      <c r="KOE1" s="5"/>
      <c r="KOF1" s="5"/>
      <c r="KOG1" s="5"/>
      <c r="KOH1" s="5"/>
      <c r="KOI1" s="5"/>
      <c r="KOJ1" s="5"/>
      <c r="KOK1" s="5"/>
      <c r="KOL1" s="5"/>
      <c r="KOM1" s="5"/>
      <c r="KON1" s="5"/>
      <c r="KOO1" s="5"/>
      <c r="KOP1" s="5"/>
      <c r="KOQ1" s="5"/>
      <c r="KOR1" s="5"/>
      <c r="KOS1" s="5"/>
      <c r="KOT1" s="5"/>
      <c r="KOU1" s="5"/>
      <c r="KOV1" s="5"/>
      <c r="KOW1" s="5"/>
      <c r="KOX1" s="5"/>
      <c r="KOY1" s="5"/>
      <c r="KOZ1" s="5"/>
      <c r="KPA1" s="5"/>
      <c r="KPB1" s="5"/>
      <c r="KPC1" s="5"/>
      <c r="KPD1" s="5"/>
      <c r="KPE1" s="5"/>
      <c r="KPF1" s="5"/>
      <c r="KPG1" s="5"/>
      <c r="KPH1" s="5"/>
      <c r="KPI1" s="5"/>
      <c r="KPJ1" s="5"/>
      <c r="KPK1" s="5"/>
      <c r="KPL1" s="5"/>
      <c r="KPM1" s="5"/>
      <c r="KPN1" s="5"/>
      <c r="KPO1" s="5"/>
      <c r="KPP1" s="5"/>
      <c r="KPQ1" s="5"/>
      <c r="KPR1" s="5"/>
      <c r="KPS1" s="5"/>
      <c r="KPT1" s="5"/>
      <c r="KPU1" s="5"/>
      <c r="KPV1" s="5"/>
      <c r="KPW1" s="5"/>
      <c r="KPX1" s="5"/>
      <c r="KPY1" s="5"/>
      <c r="KPZ1" s="5"/>
      <c r="KQA1" s="5"/>
      <c r="KQB1" s="5"/>
      <c r="KQC1" s="5"/>
      <c r="KQD1" s="5"/>
      <c r="KQE1" s="5"/>
      <c r="KQF1" s="5"/>
      <c r="KQG1" s="5"/>
      <c r="KQH1" s="5"/>
      <c r="KQI1" s="5"/>
      <c r="KQJ1" s="5"/>
      <c r="KQK1" s="5"/>
      <c r="KQL1" s="5"/>
      <c r="KQM1" s="5"/>
      <c r="KQN1" s="5"/>
      <c r="KQO1" s="5"/>
      <c r="KQP1" s="5"/>
      <c r="KQQ1" s="5"/>
      <c r="KQR1" s="5"/>
      <c r="KQS1" s="5"/>
      <c r="KQT1" s="5"/>
      <c r="KQU1" s="5"/>
      <c r="KQV1" s="5"/>
      <c r="KQW1" s="5"/>
      <c r="KQX1" s="5"/>
      <c r="KQY1" s="5"/>
      <c r="KQZ1" s="5"/>
      <c r="KRA1" s="5"/>
      <c r="KRB1" s="5"/>
      <c r="KRC1" s="5"/>
      <c r="KRD1" s="5"/>
      <c r="KRE1" s="5"/>
      <c r="KRF1" s="5"/>
      <c r="KRG1" s="5"/>
      <c r="KRH1" s="5"/>
      <c r="KRI1" s="5"/>
      <c r="KRJ1" s="5"/>
      <c r="KRK1" s="5"/>
      <c r="KRL1" s="5"/>
      <c r="KRM1" s="5"/>
      <c r="KRN1" s="5"/>
      <c r="KRO1" s="5"/>
      <c r="KRP1" s="5"/>
      <c r="KRQ1" s="5"/>
      <c r="KRR1" s="5"/>
      <c r="KRS1" s="5"/>
      <c r="KRT1" s="5"/>
      <c r="KRU1" s="5"/>
      <c r="KRV1" s="5"/>
      <c r="KRW1" s="5"/>
      <c r="KRX1" s="5"/>
      <c r="KRY1" s="5"/>
      <c r="KRZ1" s="5"/>
      <c r="KSA1" s="5"/>
      <c r="KSB1" s="5"/>
      <c r="KSC1" s="5"/>
      <c r="KSD1" s="5"/>
      <c r="KSE1" s="5"/>
      <c r="KSF1" s="5"/>
      <c r="KSG1" s="5"/>
      <c r="KSH1" s="5"/>
      <c r="KSI1" s="5"/>
      <c r="KSJ1" s="5"/>
      <c r="KSK1" s="5"/>
      <c r="KSL1" s="5"/>
      <c r="KSM1" s="5"/>
      <c r="KSN1" s="5"/>
      <c r="KSO1" s="5"/>
      <c r="KSP1" s="5"/>
      <c r="KSQ1" s="5"/>
      <c r="KSR1" s="5"/>
      <c r="KSS1" s="5"/>
      <c r="KST1" s="5"/>
      <c r="KSU1" s="5"/>
      <c r="KSV1" s="5"/>
      <c r="KSW1" s="5"/>
      <c r="KSX1" s="5"/>
      <c r="KSY1" s="5"/>
      <c r="KSZ1" s="5"/>
      <c r="KTA1" s="5"/>
      <c r="KTB1" s="5"/>
      <c r="KTC1" s="5"/>
      <c r="KTD1" s="5"/>
      <c r="KTE1" s="5"/>
      <c r="KTF1" s="5"/>
      <c r="KTG1" s="5"/>
      <c r="KTH1" s="5"/>
      <c r="KTI1" s="5"/>
      <c r="KTJ1" s="5"/>
      <c r="KTK1" s="5"/>
      <c r="KTL1" s="5"/>
      <c r="KTM1" s="5"/>
      <c r="KTN1" s="5"/>
      <c r="KTO1" s="5"/>
      <c r="KTP1" s="5"/>
      <c r="KTQ1" s="5"/>
      <c r="KTR1" s="5"/>
      <c r="KTS1" s="5"/>
      <c r="KTT1" s="5"/>
      <c r="KTU1" s="5"/>
      <c r="KTV1" s="5"/>
      <c r="KTW1" s="5"/>
      <c r="KTX1" s="5"/>
      <c r="KTY1" s="5"/>
      <c r="KTZ1" s="5"/>
      <c r="KUA1" s="5"/>
      <c r="KUB1" s="5"/>
      <c r="KUC1" s="5"/>
      <c r="KUD1" s="5"/>
      <c r="KUE1" s="5"/>
      <c r="KUF1" s="5"/>
      <c r="KUG1" s="5"/>
      <c r="KUH1" s="5"/>
      <c r="KUI1" s="5"/>
      <c r="KUJ1" s="5"/>
      <c r="KUK1" s="5"/>
      <c r="KUL1" s="5"/>
      <c r="KUM1" s="5"/>
      <c r="KUN1" s="5"/>
      <c r="KUO1" s="5"/>
      <c r="KUP1" s="5"/>
      <c r="KUQ1" s="5"/>
      <c r="KUR1" s="5"/>
      <c r="KUS1" s="5"/>
      <c r="KUT1" s="5"/>
      <c r="KUU1" s="5"/>
      <c r="KUV1" s="5"/>
      <c r="KUW1" s="5"/>
      <c r="KUX1" s="5"/>
      <c r="KUY1" s="5"/>
      <c r="KUZ1" s="5"/>
      <c r="KVA1" s="5"/>
      <c r="KVB1" s="5"/>
      <c r="KVC1" s="5"/>
      <c r="KVD1" s="5"/>
      <c r="KVE1" s="5"/>
      <c r="KVF1" s="5"/>
      <c r="KVG1" s="5"/>
      <c r="KVH1" s="5"/>
      <c r="KVI1" s="5"/>
      <c r="KVJ1" s="5"/>
      <c r="KVK1" s="5"/>
      <c r="KVL1" s="5"/>
      <c r="KVM1" s="5"/>
      <c r="KVN1" s="5"/>
      <c r="KVO1" s="5"/>
      <c r="KVP1" s="5"/>
      <c r="KVQ1" s="5"/>
      <c r="KVR1" s="5"/>
      <c r="KVS1" s="5"/>
      <c r="KVT1" s="5"/>
      <c r="KVU1" s="5"/>
      <c r="KVV1" s="5"/>
      <c r="KVW1" s="5"/>
      <c r="KVX1" s="5"/>
      <c r="KVY1" s="5"/>
      <c r="KVZ1" s="5"/>
      <c r="KWA1" s="5"/>
      <c r="KWB1" s="5"/>
      <c r="KWC1" s="5"/>
      <c r="KWD1" s="5"/>
      <c r="KWE1" s="5"/>
      <c r="KWF1" s="5"/>
      <c r="KWG1" s="5"/>
      <c r="KWH1" s="5"/>
      <c r="KWI1" s="5"/>
      <c r="KWJ1" s="5"/>
      <c r="KWK1" s="5"/>
      <c r="KWL1" s="5"/>
      <c r="KWM1" s="5"/>
      <c r="KWN1" s="5"/>
      <c r="KWO1" s="5"/>
      <c r="KWP1" s="5"/>
      <c r="KWQ1" s="5"/>
      <c r="KWR1" s="5"/>
      <c r="KWS1" s="5"/>
      <c r="KWT1" s="5"/>
      <c r="KWU1" s="5"/>
      <c r="KWV1" s="5"/>
      <c r="KWW1" s="5"/>
      <c r="KWX1" s="5"/>
      <c r="KWY1" s="5"/>
      <c r="KWZ1" s="5"/>
      <c r="KXA1" s="5"/>
      <c r="KXB1" s="5"/>
      <c r="KXC1" s="5"/>
      <c r="KXD1" s="5"/>
      <c r="KXE1" s="5"/>
      <c r="KXF1" s="5"/>
      <c r="KXG1" s="5"/>
      <c r="KXH1" s="5"/>
      <c r="KXI1" s="5"/>
      <c r="KXJ1" s="5"/>
      <c r="KXK1" s="5"/>
      <c r="KXL1" s="5"/>
      <c r="KXM1" s="5"/>
      <c r="KXN1" s="5"/>
      <c r="KXO1" s="5"/>
      <c r="KXP1" s="5"/>
      <c r="KXQ1" s="5"/>
      <c r="KXR1" s="5"/>
      <c r="KXS1" s="5"/>
      <c r="KXT1" s="5"/>
      <c r="KXU1" s="5"/>
      <c r="KXV1" s="5"/>
      <c r="KXW1" s="5"/>
      <c r="KXX1" s="5"/>
      <c r="KXY1" s="5"/>
      <c r="KXZ1" s="5"/>
      <c r="KYA1" s="5"/>
      <c r="KYB1" s="5"/>
      <c r="KYC1" s="5"/>
      <c r="KYD1" s="5"/>
      <c r="KYE1" s="5"/>
      <c r="KYF1" s="5"/>
      <c r="KYG1" s="5"/>
      <c r="KYH1" s="5"/>
      <c r="KYI1" s="5"/>
      <c r="KYJ1" s="5"/>
      <c r="KYK1" s="5"/>
      <c r="KYL1" s="5"/>
      <c r="KYM1" s="5"/>
      <c r="KYN1" s="5"/>
      <c r="KYO1" s="5"/>
      <c r="KYP1" s="5"/>
      <c r="KYQ1" s="5"/>
      <c r="KYR1" s="5"/>
      <c r="KYS1" s="5"/>
      <c r="KYT1" s="5"/>
      <c r="KYU1" s="5"/>
      <c r="KYV1" s="5"/>
      <c r="KYW1" s="5"/>
      <c r="KYX1" s="5"/>
      <c r="KYY1" s="5"/>
      <c r="KYZ1" s="5"/>
      <c r="KZA1" s="5"/>
      <c r="KZB1" s="5"/>
      <c r="KZC1" s="5"/>
      <c r="KZD1" s="5"/>
      <c r="KZE1" s="5"/>
      <c r="KZF1" s="5"/>
      <c r="KZG1" s="5"/>
      <c r="KZH1" s="5"/>
      <c r="KZI1" s="5"/>
      <c r="KZJ1" s="5"/>
      <c r="KZK1" s="5"/>
      <c r="KZL1" s="5"/>
      <c r="KZM1" s="5"/>
      <c r="KZN1" s="5"/>
      <c r="KZO1" s="5"/>
      <c r="KZP1" s="5"/>
      <c r="KZQ1" s="5"/>
      <c r="KZR1" s="5"/>
      <c r="KZS1" s="5"/>
      <c r="KZT1" s="5"/>
      <c r="KZU1" s="5"/>
      <c r="KZV1" s="5"/>
      <c r="KZW1" s="5"/>
      <c r="KZX1" s="5"/>
      <c r="KZY1" s="5"/>
      <c r="KZZ1" s="5"/>
      <c r="LAA1" s="5"/>
      <c r="LAB1" s="5"/>
      <c r="LAC1" s="5"/>
      <c r="LAD1" s="5"/>
      <c r="LAE1" s="5"/>
      <c r="LAF1" s="5"/>
      <c r="LAG1" s="5"/>
      <c r="LAH1" s="5"/>
      <c r="LAI1" s="5"/>
      <c r="LAJ1" s="5"/>
      <c r="LAK1" s="5"/>
      <c r="LAL1" s="5"/>
      <c r="LAM1" s="5"/>
      <c r="LAN1" s="5"/>
      <c r="LAO1" s="5"/>
      <c r="LAP1" s="5"/>
      <c r="LAQ1" s="5"/>
      <c r="LAR1" s="5"/>
      <c r="LAS1" s="5"/>
      <c r="LAT1" s="5"/>
      <c r="LAU1" s="5"/>
      <c r="LAV1" s="5"/>
      <c r="LAW1" s="5"/>
      <c r="LAX1" s="5"/>
      <c r="LAY1" s="5"/>
      <c r="LAZ1" s="5"/>
      <c r="LBA1" s="5"/>
      <c r="LBB1" s="5"/>
      <c r="LBC1" s="5"/>
      <c r="LBD1" s="5"/>
      <c r="LBE1" s="5"/>
      <c r="LBF1" s="5"/>
      <c r="LBG1" s="5"/>
      <c r="LBH1" s="5"/>
      <c r="LBI1" s="5"/>
      <c r="LBJ1" s="5"/>
      <c r="LBK1" s="5"/>
      <c r="LBL1" s="5"/>
      <c r="LBM1" s="5"/>
      <c r="LBN1" s="5"/>
      <c r="LBO1" s="5"/>
      <c r="LBP1" s="5"/>
      <c r="LBQ1" s="5"/>
      <c r="LBR1" s="5"/>
      <c r="LBS1" s="5"/>
      <c r="LBT1" s="5"/>
      <c r="LBU1" s="5"/>
      <c r="LBV1" s="5"/>
      <c r="LBW1" s="5"/>
      <c r="LBX1" s="5"/>
      <c r="LBY1" s="5"/>
      <c r="LBZ1" s="5"/>
      <c r="LCA1" s="5"/>
      <c r="LCB1" s="5"/>
      <c r="LCC1" s="5"/>
      <c r="LCD1" s="5"/>
      <c r="LCE1" s="5"/>
      <c r="LCF1" s="5"/>
      <c r="LCG1" s="5"/>
      <c r="LCH1" s="5"/>
      <c r="LCI1" s="5"/>
      <c r="LCJ1" s="5"/>
      <c r="LCK1" s="5"/>
      <c r="LCL1" s="5"/>
      <c r="LCM1" s="5"/>
      <c r="LCN1" s="5"/>
      <c r="LCO1" s="5"/>
      <c r="LCP1" s="5"/>
      <c r="LCQ1" s="5"/>
      <c r="LCR1" s="5"/>
      <c r="LCS1" s="5"/>
      <c r="LCT1" s="5"/>
      <c r="LCU1" s="5"/>
      <c r="LCV1" s="5"/>
      <c r="LCW1" s="5"/>
      <c r="LCX1" s="5"/>
      <c r="LCY1" s="5"/>
      <c r="LCZ1" s="5"/>
      <c r="LDA1" s="5"/>
      <c r="LDB1" s="5"/>
      <c r="LDC1" s="5"/>
      <c r="LDD1" s="5"/>
      <c r="LDE1" s="5"/>
      <c r="LDF1" s="5"/>
      <c r="LDG1" s="5"/>
      <c r="LDH1" s="5"/>
      <c r="LDI1" s="5"/>
      <c r="LDJ1" s="5"/>
      <c r="LDK1" s="5"/>
      <c r="LDL1" s="5"/>
      <c r="LDM1" s="5"/>
      <c r="LDN1" s="5"/>
      <c r="LDO1" s="5"/>
      <c r="LDP1" s="5"/>
      <c r="LDQ1" s="5"/>
      <c r="LDR1" s="5"/>
      <c r="LDS1" s="5"/>
      <c r="LDT1" s="5"/>
      <c r="LDU1" s="5"/>
      <c r="LDV1" s="5"/>
      <c r="LDW1" s="5"/>
      <c r="LDX1" s="5"/>
      <c r="LDY1" s="5"/>
      <c r="LDZ1" s="5"/>
      <c r="LEA1" s="5"/>
      <c r="LEB1" s="5"/>
      <c r="LEC1" s="5"/>
      <c r="LED1" s="5"/>
      <c r="LEE1" s="5"/>
      <c r="LEF1" s="5"/>
      <c r="LEG1" s="5"/>
      <c r="LEH1" s="5"/>
      <c r="LEI1" s="5"/>
      <c r="LEJ1" s="5"/>
      <c r="LEK1" s="5"/>
      <c r="LEL1" s="5"/>
      <c r="LEM1" s="5"/>
      <c r="LEN1" s="5"/>
      <c r="LEO1" s="5"/>
      <c r="LEP1" s="5"/>
      <c r="LEQ1" s="5"/>
      <c r="LER1" s="5"/>
      <c r="LES1" s="5"/>
      <c r="LET1" s="5"/>
      <c r="LEU1" s="5"/>
      <c r="LEV1" s="5"/>
      <c r="LEW1" s="5"/>
      <c r="LEX1" s="5"/>
      <c r="LEY1" s="5"/>
      <c r="LEZ1" s="5"/>
      <c r="LFA1" s="5"/>
      <c r="LFB1" s="5"/>
      <c r="LFC1" s="5"/>
      <c r="LFD1" s="5"/>
      <c r="LFE1" s="5"/>
      <c r="LFF1" s="5"/>
      <c r="LFG1" s="5"/>
      <c r="LFH1" s="5"/>
      <c r="LFI1" s="5"/>
      <c r="LFJ1" s="5"/>
      <c r="LFK1" s="5"/>
      <c r="LFL1" s="5"/>
      <c r="LFM1" s="5"/>
      <c r="LFN1" s="5"/>
      <c r="LFO1" s="5"/>
      <c r="LFP1" s="5"/>
      <c r="LFQ1" s="5"/>
      <c r="LFR1" s="5"/>
      <c r="LFS1" s="5"/>
      <c r="LFT1" s="5"/>
      <c r="LFU1" s="5"/>
      <c r="LFV1" s="5"/>
      <c r="LFW1" s="5"/>
      <c r="LFX1" s="5"/>
      <c r="LFY1" s="5"/>
      <c r="LFZ1" s="5"/>
      <c r="LGA1" s="5"/>
      <c r="LGB1" s="5"/>
      <c r="LGC1" s="5"/>
      <c r="LGD1" s="5"/>
      <c r="LGE1" s="5"/>
      <c r="LGF1" s="5"/>
      <c r="LGG1" s="5"/>
      <c r="LGH1" s="5"/>
      <c r="LGI1" s="5"/>
      <c r="LGJ1" s="5"/>
      <c r="LGK1" s="5"/>
      <c r="LGL1" s="5"/>
      <c r="LGM1" s="5"/>
      <c r="LGN1" s="5"/>
      <c r="LGO1" s="5"/>
      <c r="LGP1" s="5"/>
      <c r="LGQ1" s="5"/>
      <c r="LGR1" s="5"/>
      <c r="LGS1" s="5"/>
      <c r="LGT1" s="5"/>
      <c r="LGU1" s="5"/>
      <c r="LGV1" s="5"/>
      <c r="LGW1" s="5"/>
      <c r="LGX1" s="5"/>
      <c r="LGY1" s="5"/>
      <c r="LGZ1" s="5"/>
      <c r="LHA1" s="5"/>
      <c r="LHB1" s="5"/>
      <c r="LHC1" s="5"/>
      <c r="LHD1" s="5"/>
      <c r="LHE1" s="5"/>
      <c r="LHF1" s="5"/>
      <c r="LHG1" s="5"/>
      <c r="LHH1" s="5"/>
      <c r="LHI1" s="5"/>
      <c r="LHJ1" s="5"/>
      <c r="LHK1" s="5"/>
      <c r="LHL1" s="5"/>
      <c r="LHM1" s="5"/>
      <c r="LHN1" s="5"/>
      <c r="LHO1" s="5"/>
      <c r="LHP1" s="5"/>
      <c r="LHQ1" s="5"/>
      <c r="LHR1" s="5"/>
      <c r="LHS1" s="5"/>
      <c r="LHT1" s="5"/>
      <c r="LHU1" s="5"/>
      <c r="LHV1" s="5"/>
      <c r="LHW1" s="5"/>
      <c r="LHX1" s="5"/>
      <c r="LHY1" s="5"/>
      <c r="LHZ1" s="5"/>
      <c r="LIA1" s="5"/>
      <c r="LIB1" s="5"/>
      <c r="LIC1" s="5"/>
      <c r="LID1" s="5"/>
      <c r="LIE1" s="5"/>
      <c r="LIF1" s="5"/>
      <c r="LIG1" s="5"/>
      <c r="LIH1" s="5"/>
      <c r="LII1" s="5"/>
      <c r="LIJ1" s="5"/>
      <c r="LIK1" s="5"/>
      <c r="LIL1" s="5"/>
      <c r="LIM1" s="5"/>
      <c r="LIN1" s="5"/>
      <c r="LIO1" s="5"/>
      <c r="LIP1" s="5"/>
      <c r="LIQ1" s="5"/>
      <c r="LIR1" s="5"/>
      <c r="LIS1" s="5"/>
      <c r="LIT1" s="5"/>
      <c r="LIU1" s="5"/>
      <c r="LIV1" s="5"/>
      <c r="LIW1" s="5"/>
      <c r="LIX1" s="5"/>
      <c r="LIY1" s="5"/>
      <c r="LIZ1" s="5"/>
      <c r="LJA1" s="5"/>
      <c r="LJB1" s="5"/>
      <c r="LJC1" s="5"/>
      <c r="LJD1" s="5"/>
      <c r="LJE1" s="5"/>
      <c r="LJF1" s="5"/>
      <c r="LJG1" s="5"/>
      <c r="LJH1" s="5"/>
      <c r="LJI1" s="5"/>
      <c r="LJJ1" s="5"/>
      <c r="LJK1" s="5"/>
      <c r="LJL1" s="5"/>
      <c r="LJM1" s="5"/>
      <c r="LJN1" s="5"/>
      <c r="LJO1" s="5"/>
      <c r="LJP1" s="5"/>
      <c r="LJQ1" s="5"/>
      <c r="LJR1" s="5"/>
      <c r="LJS1" s="5"/>
      <c r="LJT1" s="5"/>
      <c r="LJU1" s="5"/>
      <c r="LJV1" s="5"/>
      <c r="LJW1" s="5"/>
      <c r="LJX1" s="5"/>
      <c r="LJY1" s="5"/>
      <c r="LJZ1" s="5"/>
      <c r="LKA1" s="5"/>
      <c r="LKB1" s="5"/>
      <c r="LKC1" s="5"/>
      <c r="LKD1" s="5"/>
      <c r="LKE1" s="5"/>
      <c r="LKF1" s="5"/>
      <c r="LKG1" s="5"/>
      <c r="LKH1" s="5"/>
      <c r="LKI1" s="5"/>
      <c r="LKJ1" s="5"/>
      <c r="LKK1" s="5"/>
      <c r="LKL1" s="5"/>
      <c r="LKM1" s="5"/>
      <c r="LKN1" s="5"/>
      <c r="LKO1" s="5"/>
      <c r="LKP1" s="5"/>
      <c r="LKQ1" s="5"/>
      <c r="LKR1" s="5"/>
      <c r="LKS1" s="5"/>
      <c r="LKT1" s="5"/>
      <c r="LKU1" s="5"/>
      <c r="LKV1" s="5"/>
      <c r="LKW1" s="5"/>
      <c r="LKX1" s="5"/>
      <c r="LKY1" s="5"/>
      <c r="LKZ1" s="5"/>
      <c r="LLA1" s="5"/>
      <c r="LLB1" s="5"/>
      <c r="LLC1" s="5"/>
      <c r="LLD1" s="5"/>
      <c r="LLE1" s="5"/>
      <c r="LLF1" s="5"/>
      <c r="LLG1" s="5"/>
      <c r="LLH1" s="5"/>
      <c r="LLI1" s="5"/>
      <c r="LLJ1" s="5"/>
      <c r="LLK1" s="5"/>
      <c r="LLL1" s="5"/>
      <c r="LLM1" s="5"/>
      <c r="LLN1" s="5"/>
      <c r="LLO1" s="5"/>
      <c r="LLP1" s="5"/>
      <c r="LLQ1" s="5"/>
      <c r="LLR1" s="5"/>
      <c r="LLS1" s="5"/>
      <c r="LLT1" s="5"/>
      <c r="LLU1" s="5"/>
      <c r="LLV1" s="5"/>
      <c r="LLW1" s="5"/>
      <c r="LLX1" s="5"/>
      <c r="LLY1" s="5"/>
      <c r="LLZ1" s="5"/>
      <c r="LMA1" s="5"/>
      <c r="LMB1" s="5"/>
      <c r="LMC1" s="5"/>
      <c r="LMD1" s="5"/>
      <c r="LME1" s="5"/>
      <c r="LMF1" s="5"/>
      <c r="LMG1" s="5"/>
      <c r="LMH1" s="5"/>
      <c r="LMI1" s="5"/>
      <c r="LMJ1" s="5"/>
      <c r="LMK1" s="5"/>
      <c r="LML1" s="5"/>
      <c r="LMM1" s="5"/>
      <c r="LMN1" s="5"/>
      <c r="LMO1" s="5"/>
      <c r="LMP1" s="5"/>
      <c r="LMQ1" s="5"/>
      <c r="LMR1" s="5"/>
      <c r="LMS1" s="5"/>
      <c r="LMT1" s="5"/>
      <c r="LMU1" s="5"/>
      <c r="LMV1" s="5"/>
      <c r="LMW1" s="5"/>
      <c r="LMX1" s="5"/>
      <c r="LMY1" s="5"/>
      <c r="LMZ1" s="5"/>
      <c r="LNA1" s="5"/>
      <c r="LNB1" s="5"/>
      <c r="LNC1" s="5"/>
      <c r="LND1" s="5"/>
      <c r="LNE1" s="5"/>
      <c r="LNF1" s="5"/>
      <c r="LNG1" s="5"/>
      <c r="LNH1" s="5"/>
      <c r="LNI1" s="5"/>
      <c r="LNJ1" s="5"/>
      <c r="LNK1" s="5"/>
      <c r="LNL1" s="5"/>
      <c r="LNM1" s="5"/>
      <c r="LNN1" s="5"/>
      <c r="LNO1" s="5"/>
      <c r="LNP1" s="5"/>
      <c r="LNQ1" s="5"/>
      <c r="LNR1" s="5"/>
      <c r="LNS1" s="5"/>
      <c r="LNT1" s="5"/>
      <c r="LNU1" s="5"/>
      <c r="LNV1" s="5"/>
      <c r="LNW1" s="5"/>
      <c r="LNX1" s="5"/>
      <c r="LNY1" s="5"/>
      <c r="LNZ1" s="5"/>
      <c r="LOA1" s="5"/>
      <c r="LOB1" s="5"/>
      <c r="LOC1" s="5"/>
      <c r="LOD1" s="5"/>
      <c r="LOE1" s="5"/>
      <c r="LOF1" s="5"/>
      <c r="LOG1" s="5"/>
      <c r="LOH1" s="5"/>
      <c r="LOI1" s="5"/>
      <c r="LOJ1" s="5"/>
      <c r="LOK1" s="5"/>
      <c r="LOL1" s="5"/>
      <c r="LOM1" s="5"/>
      <c r="LON1" s="5"/>
      <c r="LOO1" s="5"/>
      <c r="LOP1" s="5"/>
      <c r="LOQ1" s="5"/>
      <c r="LOR1" s="5"/>
      <c r="LOS1" s="5"/>
      <c r="LOT1" s="5"/>
      <c r="LOU1" s="5"/>
      <c r="LOV1" s="5"/>
      <c r="LOW1" s="5"/>
      <c r="LOX1" s="5"/>
      <c r="LOY1" s="5"/>
      <c r="LOZ1" s="5"/>
      <c r="LPA1" s="5"/>
      <c r="LPB1" s="5"/>
      <c r="LPC1" s="5"/>
      <c r="LPD1" s="5"/>
      <c r="LPE1" s="5"/>
      <c r="LPF1" s="5"/>
      <c r="LPG1" s="5"/>
      <c r="LPH1" s="5"/>
      <c r="LPI1" s="5"/>
      <c r="LPJ1" s="5"/>
      <c r="LPK1" s="5"/>
      <c r="LPL1" s="5"/>
      <c r="LPM1" s="5"/>
      <c r="LPN1" s="5"/>
      <c r="LPO1" s="5"/>
      <c r="LPP1" s="5"/>
      <c r="LPQ1" s="5"/>
      <c r="LPR1" s="5"/>
      <c r="LPS1" s="5"/>
      <c r="LPT1" s="5"/>
      <c r="LPU1" s="5"/>
      <c r="LPV1" s="5"/>
      <c r="LPW1" s="5"/>
      <c r="LPX1" s="5"/>
      <c r="LPY1" s="5"/>
      <c r="LPZ1" s="5"/>
      <c r="LQA1" s="5"/>
      <c r="LQB1" s="5"/>
      <c r="LQC1" s="5"/>
      <c r="LQD1" s="5"/>
      <c r="LQE1" s="5"/>
      <c r="LQF1" s="5"/>
      <c r="LQG1" s="5"/>
      <c r="LQH1" s="5"/>
      <c r="LQI1" s="5"/>
      <c r="LQJ1" s="5"/>
      <c r="LQK1" s="5"/>
      <c r="LQL1" s="5"/>
      <c r="LQM1" s="5"/>
      <c r="LQN1" s="5"/>
      <c r="LQO1" s="5"/>
      <c r="LQP1" s="5"/>
      <c r="LQQ1" s="5"/>
      <c r="LQR1" s="5"/>
      <c r="LQS1" s="5"/>
      <c r="LQT1" s="5"/>
      <c r="LQU1" s="5"/>
      <c r="LQV1" s="5"/>
      <c r="LQW1" s="5"/>
      <c r="LQX1" s="5"/>
      <c r="LQY1" s="5"/>
      <c r="LQZ1" s="5"/>
      <c r="LRA1" s="5"/>
      <c r="LRB1" s="5"/>
      <c r="LRC1" s="5"/>
      <c r="LRD1" s="5"/>
      <c r="LRE1" s="5"/>
      <c r="LRF1" s="5"/>
      <c r="LRG1" s="5"/>
      <c r="LRH1" s="5"/>
      <c r="LRI1" s="5"/>
      <c r="LRJ1" s="5"/>
      <c r="LRK1" s="5"/>
      <c r="LRL1" s="5"/>
      <c r="LRM1" s="5"/>
      <c r="LRN1" s="5"/>
      <c r="LRO1" s="5"/>
      <c r="LRP1" s="5"/>
      <c r="LRQ1" s="5"/>
      <c r="LRR1" s="5"/>
      <c r="LRS1" s="5"/>
      <c r="LRT1" s="5"/>
      <c r="LRU1" s="5"/>
      <c r="LRV1" s="5"/>
      <c r="LRW1" s="5"/>
      <c r="LRX1" s="5"/>
      <c r="LRY1" s="5"/>
      <c r="LRZ1" s="5"/>
      <c r="LSA1" s="5"/>
      <c r="LSB1" s="5"/>
      <c r="LSC1" s="5"/>
      <c r="LSD1" s="5"/>
      <c r="LSE1" s="5"/>
      <c r="LSF1" s="5"/>
      <c r="LSG1" s="5"/>
      <c r="LSH1" s="5"/>
      <c r="LSI1" s="5"/>
      <c r="LSJ1" s="5"/>
      <c r="LSK1" s="5"/>
      <c r="LSL1" s="5"/>
      <c r="LSM1" s="5"/>
      <c r="LSN1" s="5"/>
      <c r="LSO1" s="5"/>
      <c r="LSP1" s="5"/>
      <c r="LSQ1" s="5"/>
      <c r="LSR1" s="5"/>
      <c r="LSS1" s="5"/>
      <c r="LST1" s="5"/>
      <c r="LSU1" s="5"/>
      <c r="LSV1" s="5"/>
      <c r="LSW1" s="5"/>
      <c r="LSX1" s="5"/>
      <c r="LSY1" s="5"/>
      <c r="LSZ1" s="5"/>
      <c r="LTA1" s="5"/>
      <c r="LTB1" s="5"/>
      <c r="LTC1" s="5"/>
      <c r="LTD1" s="5"/>
      <c r="LTE1" s="5"/>
      <c r="LTF1" s="5"/>
      <c r="LTG1" s="5"/>
      <c r="LTH1" s="5"/>
      <c r="LTI1" s="5"/>
      <c r="LTJ1" s="5"/>
      <c r="LTK1" s="5"/>
      <c r="LTL1" s="5"/>
      <c r="LTM1" s="5"/>
      <c r="LTN1" s="5"/>
      <c r="LTO1" s="5"/>
      <c r="LTP1" s="5"/>
      <c r="LTQ1" s="5"/>
      <c r="LTR1" s="5"/>
      <c r="LTS1" s="5"/>
      <c r="LTT1" s="5"/>
      <c r="LTU1" s="5"/>
      <c r="LTV1" s="5"/>
      <c r="LTW1" s="5"/>
      <c r="LTX1" s="5"/>
      <c r="LTY1" s="5"/>
      <c r="LTZ1" s="5"/>
      <c r="LUA1" s="5"/>
      <c r="LUB1" s="5"/>
      <c r="LUC1" s="5"/>
      <c r="LUD1" s="5"/>
      <c r="LUE1" s="5"/>
      <c r="LUF1" s="5"/>
      <c r="LUG1" s="5"/>
      <c r="LUH1" s="5"/>
      <c r="LUI1" s="5"/>
      <c r="LUJ1" s="5"/>
      <c r="LUK1" s="5"/>
      <c r="LUL1" s="5"/>
      <c r="LUM1" s="5"/>
      <c r="LUN1" s="5"/>
      <c r="LUO1" s="5"/>
      <c r="LUP1" s="5"/>
      <c r="LUQ1" s="5"/>
      <c r="LUR1" s="5"/>
      <c r="LUS1" s="5"/>
      <c r="LUT1" s="5"/>
      <c r="LUU1" s="5"/>
      <c r="LUV1" s="5"/>
      <c r="LUW1" s="5"/>
      <c r="LUX1" s="5"/>
      <c r="LUY1" s="5"/>
      <c r="LUZ1" s="5"/>
      <c r="LVA1" s="5"/>
      <c r="LVB1" s="5"/>
      <c r="LVC1" s="5"/>
      <c r="LVD1" s="5"/>
      <c r="LVE1" s="5"/>
      <c r="LVF1" s="5"/>
      <c r="LVG1" s="5"/>
      <c r="LVH1" s="5"/>
      <c r="LVI1" s="5"/>
      <c r="LVJ1" s="5"/>
      <c r="LVK1" s="5"/>
      <c r="LVL1" s="5"/>
      <c r="LVM1" s="5"/>
      <c r="LVN1" s="5"/>
      <c r="LVO1" s="5"/>
      <c r="LVP1" s="5"/>
      <c r="LVQ1" s="5"/>
      <c r="LVR1" s="5"/>
      <c r="LVS1" s="5"/>
      <c r="LVT1" s="5"/>
      <c r="LVU1" s="5"/>
      <c r="LVV1" s="5"/>
      <c r="LVW1" s="5"/>
      <c r="LVX1" s="5"/>
      <c r="LVY1" s="5"/>
      <c r="LVZ1" s="5"/>
      <c r="LWA1" s="5"/>
      <c r="LWB1" s="5"/>
      <c r="LWC1" s="5"/>
      <c r="LWD1" s="5"/>
      <c r="LWE1" s="5"/>
      <c r="LWF1" s="5"/>
      <c r="LWG1" s="5"/>
      <c r="LWH1" s="5"/>
      <c r="LWI1" s="5"/>
      <c r="LWJ1" s="5"/>
      <c r="LWK1" s="5"/>
      <c r="LWL1" s="5"/>
      <c r="LWM1" s="5"/>
      <c r="LWN1" s="5"/>
      <c r="LWO1" s="5"/>
      <c r="LWP1" s="5"/>
      <c r="LWQ1" s="5"/>
      <c r="LWR1" s="5"/>
      <c r="LWS1" s="5"/>
      <c r="LWT1" s="5"/>
      <c r="LWU1" s="5"/>
      <c r="LWV1" s="5"/>
      <c r="LWW1" s="5"/>
      <c r="LWX1" s="5"/>
      <c r="LWY1" s="5"/>
      <c r="LWZ1" s="5"/>
      <c r="LXA1" s="5"/>
      <c r="LXB1" s="5"/>
      <c r="LXC1" s="5"/>
      <c r="LXD1" s="5"/>
      <c r="LXE1" s="5"/>
      <c r="LXF1" s="5"/>
      <c r="LXG1" s="5"/>
      <c r="LXH1" s="5"/>
      <c r="LXI1" s="5"/>
      <c r="LXJ1" s="5"/>
      <c r="LXK1" s="5"/>
      <c r="LXL1" s="5"/>
      <c r="LXM1" s="5"/>
      <c r="LXN1" s="5"/>
      <c r="LXO1" s="5"/>
      <c r="LXP1" s="5"/>
      <c r="LXQ1" s="5"/>
      <c r="LXR1" s="5"/>
      <c r="LXS1" s="5"/>
      <c r="LXT1" s="5"/>
      <c r="LXU1" s="5"/>
      <c r="LXV1" s="5"/>
      <c r="LXW1" s="5"/>
      <c r="LXX1" s="5"/>
      <c r="LXY1" s="5"/>
      <c r="LXZ1" s="5"/>
      <c r="LYA1" s="5"/>
      <c r="LYB1" s="5"/>
      <c r="LYC1" s="5"/>
      <c r="LYD1" s="5"/>
      <c r="LYE1" s="5"/>
      <c r="LYF1" s="5"/>
      <c r="LYG1" s="5"/>
      <c r="LYH1" s="5"/>
      <c r="LYI1" s="5"/>
      <c r="LYJ1" s="5"/>
      <c r="LYK1" s="5"/>
      <c r="LYL1" s="5"/>
      <c r="LYM1" s="5"/>
      <c r="LYN1" s="5"/>
      <c r="LYO1" s="5"/>
      <c r="LYP1" s="5"/>
      <c r="LYQ1" s="5"/>
      <c r="LYR1" s="5"/>
      <c r="LYS1" s="5"/>
      <c r="LYT1" s="5"/>
      <c r="LYU1" s="5"/>
      <c r="LYV1" s="5"/>
      <c r="LYW1" s="5"/>
      <c r="LYX1" s="5"/>
      <c r="LYY1" s="5"/>
      <c r="LYZ1" s="5"/>
      <c r="LZA1" s="5"/>
      <c r="LZB1" s="5"/>
      <c r="LZC1" s="5"/>
      <c r="LZD1" s="5"/>
      <c r="LZE1" s="5"/>
      <c r="LZF1" s="5"/>
      <c r="LZG1" s="5"/>
      <c r="LZH1" s="5"/>
      <c r="LZI1" s="5"/>
      <c r="LZJ1" s="5"/>
      <c r="LZK1" s="5"/>
      <c r="LZL1" s="5"/>
      <c r="LZM1" s="5"/>
      <c r="LZN1" s="5"/>
      <c r="LZO1" s="5"/>
      <c r="LZP1" s="5"/>
      <c r="LZQ1" s="5"/>
      <c r="LZR1" s="5"/>
      <c r="LZS1" s="5"/>
      <c r="LZT1" s="5"/>
      <c r="LZU1" s="5"/>
      <c r="LZV1" s="5"/>
      <c r="LZW1" s="5"/>
      <c r="LZX1" s="5"/>
      <c r="LZY1" s="5"/>
      <c r="LZZ1" s="5"/>
      <c r="MAA1" s="5"/>
      <c r="MAB1" s="5"/>
      <c r="MAC1" s="5"/>
      <c r="MAD1" s="5"/>
      <c r="MAE1" s="5"/>
      <c r="MAF1" s="5"/>
      <c r="MAG1" s="5"/>
      <c r="MAH1" s="5"/>
      <c r="MAI1" s="5"/>
      <c r="MAJ1" s="5"/>
      <c r="MAK1" s="5"/>
      <c r="MAL1" s="5"/>
      <c r="MAM1" s="5"/>
      <c r="MAN1" s="5"/>
      <c r="MAO1" s="5"/>
      <c r="MAP1" s="5"/>
      <c r="MAQ1" s="5"/>
      <c r="MAR1" s="5"/>
      <c r="MAS1" s="5"/>
      <c r="MAT1" s="5"/>
      <c r="MAU1" s="5"/>
      <c r="MAV1" s="5"/>
      <c r="MAW1" s="5"/>
      <c r="MAX1" s="5"/>
      <c r="MAY1" s="5"/>
      <c r="MAZ1" s="5"/>
      <c r="MBA1" s="5"/>
      <c r="MBB1" s="5"/>
      <c r="MBC1" s="5"/>
      <c r="MBD1" s="5"/>
      <c r="MBE1" s="5"/>
      <c r="MBF1" s="5"/>
      <c r="MBG1" s="5"/>
      <c r="MBH1" s="5"/>
      <c r="MBI1" s="5"/>
      <c r="MBJ1" s="5"/>
      <c r="MBK1" s="5"/>
      <c r="MBL1" s="5"/>
      <c r="MBM1" s="5"/>
      <c r="MBN1" s="5"/>
      <c r="MBO1" s="5"/>
      <c r="MBP1" s="5"/>
      <c r="MBQ1" s="5"/>
      <c r="MBR1" s="5"/>
      <c r="MBS1" s="5"/>
      <c r="MBT1" s="5"/>
      <c r="MBU1" s="5"/>
      <c r="MBV1" s="5"/>
      <c r="MBW1" s="5"/>
      <c r="MBX1" s="5"/>
      <c r="MBY1" s="5"/>
      <c r="MBZ1" s="5"/>
      <c r="MCA1" s="5"/>
      <c r="MCB1" s="5"/>
      <c r="MCC1" s="5"/>
      <c r="MCD1" s="5"/>
      <c r="MCE1" s="5"/>
      <c r="MCF1" s="5"/>
      <c r="MCG1" s="5"/>
      <c r="MCH1" s="5"/>
      <c r="MCI1" s="5"/>
      <c r="MCJ1" s="5"/>
      <c r="MCK1" s="5"/>
      <c r="MCL1" s="5"/>
      <c r="MCM1" s="5"/>
      <c r="MCN1" s="5"/>
      <c r="MCO1" s="5"/>
      <c r="MCP1" s="5"/>
      <c r="MCQ1" s="5"/>
      <c r="MCR1" s="5"/>
      <c r="MCS1" s="5"/>
      <c r="MCT1" s="5"/>
      <c r="MCU1" s="5"/>
      <c r="MCV1" s="5"/>
      <c r="MCW1" s="5"/>
      <c r="MCX1" s="5"/>
      <c r="MCY1" s="5"/>
      <c r="MCZ1" s="5"/>
      <c r="MDA1" s="5"/>
      <c r="MDB1" s="5"/>
      <c r="MDC1" s="5"/>
      <c r="MDD1" s="5"/>
      <c r="MDE1" s="5"/>
      <c r="MDF1" s="5"/>
      <c r="MDG1" s="5"/>
      <c r="MDH1" s="5"/>
      <c r="MDI1" s="5"/>
      <c r="MDJ1" s="5"/>
      <c r="MDK1" s="5"/>
      <c r="MDL1" s="5"/>
      <c r="MDM1" s="5"/>
      <c r="MDN1" s="5"/>
      <c r="MDO1" s="5"/>
      <c r="MDP1" s="5"/>
      <c r="MDQ1" s="5"/>
      <c r="MDR1" s="5"/>
      <c r="MDS1" s="5"/>
      <c r="MDT1" s="5"/>
      <c r="MDU1" s="5"/>
      <c r="MDV1" s="5"/>
      <c r="MDW1" s="5"/>
      <c r="MDX1" s="5"/>
      <c r="MDY1" s="5"/>
      <c r="MDZ1" s="5"/>
      <c r="MEA1" s="5"/>
      <c r="MEB1" s="5"/>
      <c r="MEC1" s="5"/>
      <c r="MED1" s="5"/>
      <c r="MEE1" s="5"/>
      <c r="MEF1" s="5"/>
      <c r="MEG1" s="5"/>
      <c r="MEH1" s="5"/>
      <c r="MEI1" s="5"/>
      <c r="MEJ1" s="5"/>
      <c r="MEK1" s="5"/>
      <c r="MEL1" s="5"/>
      <c r="MEM1" s="5"/>
      <c r="MEN1" s="5"/>
      <c r="MEO1" s="5"/>
      <c r="MEP1" s="5"/>
      <c r="MEQ1" s="5"/>
      <c r="MER1" s="5"/>
      <c r="MES1" s="5"/>
      <c r="MET1" s="5"/>
      <c r="MEU1" s="5"/>
      <c r="MEV1" s="5"/>
      <c r="MEW1" s="5"/>
      <c r="MEX1" s="5"/>
      <c r="MEY1" s="5"/>
      <c r="MEZ1" s="5"/>
      <c r="MFA1" s="5"/>
      <c r="MFB1" s="5"/>
      <c r="MFC1" s="5"/>
      <c r="MFD1" s="5"/>
      <c r="MFE1" s="5"/>
      <c r="MFF1" s="5"/>
      <c r="MFG1" s="5"/>
      <c r="MFH1" s="5"/>
      <c r="MFI1" s="5"/>
      <c r="MFJ1" s="5"/>
      <c r="MFK1" s="5"/>
      <c r="MFL1" s="5"/>
      <c r="MFM1" s="5"/>
      <c r="MFN1" s="5"/>
      <c r="MFO1" s="5"/>
      <c r="MFP1" s="5"/>
      <c r="MFQ1" s="5"/>
      <c r="MFR1" s="5"/>
      <c r="MFS1" s="5"/>
      <c r="MFT1" s="5"/>
      <c r="MFU1" s="5"/>
      <c r="MFV1" s="5"/>
      <c r="MFW1" s="5"/>
      <c r="MFX1" s="5"/>
      <c r="MFY1" s="5"/>
      <c r="MFZ1" s="5"/>
      <c r="MGA1" s="5"/>
      <c r="MGB1" s="5"/>
      <c r="MGC1" s="5"/>
      <c r="MGD1" s="5"/>
      <c r="MGE1" s="5"/>
      <c r="MGF1" s="5"/>
      <c r="MGG1" s="5"/>
      <c r="MGH1" s="5"/>
      <c r="MGI1" s="5"/>
      <c r="MGJ1" s="5"/>
      <c r="MGK1" s="5"/>
      <c r="MGL1" s="5"/>
      <c r="MGM1" s="5"/>
      <c r="MGN1" s="5"/>
      <c r="MGO1" s="5"/>
      <c r="MGP1" s="5"/>
      <c r="MGQ1" s="5"/>
      <c r="MGR1" s="5"/>
      <c r="MGS1" s="5"/>
      <c r="MGT1" s="5"/>
      <c r="MGU1" s="5"/>
      <c r="MGV1" s="5"/>
      <c r="MGW1" s="5"/>
      <c r="MGX1" s="5"/>
      <c r="MGY1" s="5"/>
      <c r="MGZ1" s="5"/>
      <c r="MHA1" s="5"/>
      <c r="MHB1" s="5"/>
      <c r="MHC1" s="5"/>
      <c r="MHD1" s="5"/>
      <c r="MHE1" s="5"/>
      <c r="MHF1" s="5"/>
      <c r="MHG1" s="5"/>
      <c r="MHH1" s="5"/>
      <c r="MHI1" s="5"/>
      <c r="MHJ1" s="5"/>
      <c r="MHK1" s="5"/>
      <c r="MHL1" s="5"/>
      <c r="MHM1" s="5"/>
      <c r="MHN1" s="5"/>
      <c r="MHO1" s="5"/>
      <c r="MHP1" s="5"/>
      <c r="MHQ1" s="5"/>
      <c r="MHR1" s="5"/>
      <c r="MHS1" s="5"/>
      <c r="MHT1" s="5"/>
      <c r="MHU1" s="5"/>
      <c r="MHV1" s="5"/>
      <c r="MHW1" s="5"/>
      <c r="MHX1" s="5"/>
      <c r="MHY1" s="5"/>
      <c r="MHZ1" s="5"/>
      <c r="MIA1" s="5"/>
      <c r="MIB1" s="5"/>
      <c r="MIC1" s="5"/>
      <c r="MID1" s="5"/>
      <c r="MIE1" s="5"/>
      <c r="MIF1" s="5"/>
      <c r="MIG1" s="5"/>
      <c r="MIH1" s="5"/>
      <c r="MII1" s="5"/>
      <c r="MIJ1" s="5"/>
      <c r="MIK1" s="5"/>
      <c r="MIL1" s="5"/>
      <c r="MIM1" s="5"/>
      <c r="MIN1" s="5"/>
      <c r="MIO1" s="5"/>
      <c r="MIP1" s="5"/>
      <c r="MIQ1" s="5"/>
      <c r="MIR1" s="5"/>
      <c r="MIS1" s="5"/>
      <c r="MIT1" s="5"/>
      <c r="MIU1" s="5"/>
      <c r="MIV1" s="5"/>
      <c r="MIW1" s="5"/>
      <c r="MIX1" s="5"/>
      <c r="MIY1" s="5"/>
      <c r="MIZ1" s="5"/>
      <c r="MJA1" s="5"/>
      <c r="MJB1" s="5"/>
      <c r="MJC1" s="5"/>
      <c r="MJD1" s="5"/>
      <c r="MJE1" s="5"/>
      <c r="MJF1" s="5"/>
      <c r="MJG1" s="5"/>
      <c r="MJH1" s="5"/>
      <c r="MJI1" s="5"/>
      <c r="MJJ1" s="5"/>
      <c r="MJK1" s="5"/>
      <c r="MJL1" s="5"/>
      <c r="MJM1" s="5"/>
      <c r="MJN1" s="5"/>
      <c r="MJO1" s="5"/>
      <c r="MJP1" s="5"/>
      <c r="MJQ1" s="5"/>
      <c r="MJR1" s="5"/>
      <c r="MJS1" s="5"/>
      <c r="MJT1" s="5"/>
      <c r="MJU1" s="5"/>
      <c r="MJV1" s="5"/>
      <c r="MJW1" s="5"/>
      <c r="MJX1" s="5"/>
      <c r="MJY1" s="5"/>
      <c r="MJZ1" s="5"/>
      <c r="MKA1" s="5"/>
      <c r="MKB1" s="5"/>
      <c r="MKC1" s="5"/>
      <c r="MKD1" s="5"/>
      <c r="MKE1" s="5"/>
      <c r="MKF1" s="5"/>
      <c r="MKG1" s="5"/>
      <c r="MKH1" s="5"/>
      <c r="MKI1" s="5"/>
      <c r="MKJ1" s="5"/>
      <c r="MKK1" s="5"/>
      <c r="MKL1" s="5"/>
      <c r="MKM1" s="5"/>
      <c r="MKN1" s="5"/>
      <c r="MKO1" s="5"/>
      <c r="MKP1" s="5"/>
      <c r="MKQ1" s="5"/>
      <c r="MKR1" s="5"/>
      <c r="MKS1" s="5"/>
      <c r="MKT1" s="5"/>
      <c r="MKU1" s="5"/>
      <c r="MKV1" s="5"/>
      <c r="MKW1" s="5"/>
      <c r="MKX1" s="5"/>
      <c r="MKY1" s="5"/>
      <c r="MKZ1" s="5"/>
      <c r="MLA1" s="5"/>
      <c r="MLB1" s="5"/>
      <c r="MLC1" s="5"/>
      <c r="MLD1" s="5"/>
      <c r="MLE1" s="5"/>
      <c r="MLF1" s="5"/>
      <c r="MLG1" s="5"/>
      <c r="MLH1" s="5"/>
      <c r="MLI1" s="5"/>
      <c r="MLJ1" s="5"/>
      <c r="MLK1" s="5"/>
      <c r="MLL1" s="5"/>
      <c r="MLM1" s="5"/>
      <c r="MLN1" s="5"/>
      <c r="MLO1" s="5"/>
      <c r="MLP1" s="5"/>
      <c r="MLQ1" s="5"/>
      <c r="MLR1" s="5"/>
      <c r="MLS1" s="5"/>
      <c r="MLT1" s="5"/>
      <c r="MLU1" s="5"/>
      <c r="MLV1" s="5"/>
      <c r="MLW1" s="5"/>
      <c r="MLX1" s="5"/>
      <c r="MLY1" s="5"/>
      <c r="MLZ1" s="5"/>
      <c r="MMA1" s="5"/>
      <c r="MMB1" s="5"/>
      <c r="MMC1" s="5"/>
      <c r="MMD1" s="5"/>
      <c r="MME1" s="5"/>
      <c r="MMF1" s="5"/>
      <c r="MMG1" s="5"/>
      <c r="MMH1" s="5"/>
      <c r="MMI1" s="5"/>
      <c r="MMJ1" s="5"/>
      <c r="MMK1" s="5"/>
      <c r="MML1" s="5"/>
      <c r="MMM1" s="5"/>
      <c r="MMN1" s="5"/>
      <c r="MMO1" s="5"/>
      <c r="MMP1" s="5"/>
      <c r="MMQ1" s="5"/>
      <c r="MMR1" s="5"/>
      <c r="MMS1" s="5"/>
      <c r="MMT1" s="5"/>
      <c r="MMU1" s="5"/>
      <c r="MMV1" s="5"/>
      <c r="MMW1" s="5"/>
      <c r="MMX1" s="5"/>
      <c r="MMY1" s="5"/>
      <c r="MMZ1" s="5"/>
      <c r="MNA1" s="5"/>
      <c r="MNB1" s="5"/>
      <c r="MNC1" s="5"/>
      <c r="MND1" s="5"/>
      <c r="MNE1" s="5"/>
      <c r="MNF1" s="5"/>
      <c r="MNG1" s="5"/>
      <c r="MNH1" s="5"/>
      <c r="MNI1" s="5"/>
      <c r="MNJ1" s="5"/>
      <c r="MNK1" s="5"/>
      <c r="MNL1" s="5"/>
      <c r="MNM1" s="5"/>
      <c r="MNN1" s="5"/>
      <c r="MNO1" s="5"/>
      <c r="MNP1" s="5"/>
      <c r="MNQ1" s="5"/>
      <c r="MNR1" s="5"/>
      <c r="MNS1" s="5"/>
      <c r="MNT1" s="5"/>
      <c r="MNU1" s="5"/>
      <c r="MNV1" s="5"/>
      <c r="MNW1" s="5"/>
      <c r="MNX1" s="5"/>
      <c r="MNY1" s="5"/>
      <c r="MNZ1" s="5"/>
      <c r="MOA1" s="5"/>
      <c r="MOB1" s="5"/>
      <c r="MOC1" s="5"/>
      <c r="MOD1" s="5"/>
      <c r="MOE1" s="5"/>
      <c r="MOF1" s="5"/>
      <c r="MOG1" s="5"/>
      <c r="MOH1" s="5"/>
      <c r="MOI1" s="5"/>
      <c r="MOJ1" s="5"/>
      <c r="MOK1" s="5"/>
      <c r="MOL1" s="5"/>
      <c r="MOM1" s="5"/>
      <c r="MON1" s="5"/>
      <c r="MOO1" s="5"/>
      <c r="MOP1" s="5"/>
      <c r="MOQ1" s="5"/>
      <c r="MOR1" s="5"/>
      <c r="MOS1" s="5"/>
      <c r="MOT1" s="5"/>
      <c r="MOU1" s="5"/>
      <c r="MOV1" s="5"/>
      <c r="MOW1" s="5"/>
      <c r="MOX1" s="5"/>
      <c r="MOY1" s="5"/>
      <c r="MOZ1" s="5"/>
      <c r="MPA1" s="5"/>
      <c r="MPB1" s="5"/>
      <c r="MPC1" s="5"/>
      <c r="MPD1" s="5"/>
      <c r="MPE1" s="5"/>
      <c r="MPF1" s="5"/>
      <c r="MPG1" s="5"/>
      <c r="MPH1" s="5"/>
      <c r="MPI1" s="5"/>
      <c r="MPJ1" s="5"/>
      <c r="MPK1" s="5"/>
      <c r="MPL1" s="5"/>
      <c r="MPM1" s="5"/>
      <c r="MPN1" s="5"/>
      <c r="MPO1" s="5"/>
      <c r="MPP1" s="5"/>
      <c r="MPQ1" s="5"/>
      <c r="MPR1" s="5"/>
      <c r="MPS1" s="5"/>
      <c r="MPT1" s="5"/>
      <c r="MPU1" s="5"/>
      <c r="MPV1" s="5"/>
      <c r="MPW1" s="5"/>
      <c r="MPX1" s="5"/>
      <c r="MPY1" s="5"/>
      <c r="MPZ1" s="5"/>
      <c r="MQA1" s="5"/>
      <c r="MQB1" s="5"/>
      <c r="MQC1" s="5"/>
      <c r="MQD1" s="5"/>
      <c r="MQE1" s="5"/>
      <c r="MQF1" s="5"/>
      <c r="MQG1" s="5"/>
      <c r="MQH1" s="5"/>
      <c r="MQI1" s="5"/>
      <c r="MQJ1" s="5"/>
      <c r="MQK1" s="5"/>
      <c r="MQL1" s="5"/>
      <c r="MQM1" s="5"/>
      <c r="MQN1" s="5"/>
      <c r="MQO1" s="5"/>
      <c r="MQP1" s="5"/>
      <c r="MQQ1" s="5"/>
      <c r="MQR1" s="5"/>
      <c r="MQS1" s="5"/>
      <c r="MQT1" s="5"/>
      <c r="MQU1" s="5"/>
      <c r="MQV1" s="5"/>
      <c r="MQW1" s="5"/>
      <c r="MQX1" s="5"/>
      <c r="MQY1" s="5"/>
      <c r="MQZ1" s="5"/>
      <c r="MRA1" s="5"/>
      <c r="MRB1" s="5"/>
      <c r="MRC1" s="5"/>
      <c r="MRD1" s="5"/>
      <c r="MRE1" s="5"/>
      <c r="MRF1" s="5"/>
      <c r="MRG1" s="5"/>
      <c r="MRH1" s="5"/>
      <c r="MRI1" s="5"/>
      <c r="MRJ1" s="5"/>
      <c r="MRK1" s="5"/>
      <c r="MRL1" s="5"/>
      <c r="MRM1" s="5"/>
      <c r="MRN1" s="5"/>
      <c r="MRO1" s="5"/>
      <c r="MRP1" s="5"/>
      <c r="MRQ1" s="5"/>
      <c r="MRR1" s="5"/>
      <c r="MRS1" s="5"/>
      <c r="MRT1" s="5"/>
      <c r="MRU1" s="5"/>
      <c r="MRV1" s="5"/>
      <c r="MRW1" s="5"/>
      <c r="MRX1" s="5"/>
      <c r="MRY1" s="5"/>
      <c r="MRZ1" s="5"/>
      <c r="MSA1" s="5"/>
      <c r="MSB1" s="5"/>
      <c r="MSC1" s="5"/>
      <c r="MSD1" s="5"/>
      <c r="MSE1" s="5"/>
      <c r="MSF1" s="5"/>
      <c r="MSG1" s="5"/>
      <c r="MSH1" s="5"/>
      <c r="MSI1" s="5"/>
      <c r="MSJ1" s="5"/>
      <c r="MSK1" s="5"/>
      <c r="MSL1" s="5"/>
      <c r="MSM1" s="5"/>
      <c r="MSN1" s="5"/>
      <c r="MSO1" s="5"/>
      <c r="MSP1" s="5"/>
      <c r="MSQ1" s="5"/>
      <c r="MSR1" s="5"/>
      <c r="MSS1" s="5"/>
      <c r="MST1" s="5"/>
      <c r="MSU1" s="5"/>
      <c r="MSV1" s="5"/>
      <c r="MSW1" s="5"/>
      <c r="MSX1" s="5"/>
      <c r="MSY1" s="5"/>
      <c r="MSZ1" s="5"/>
      <c r="MTA1" s="5"/>
      <c r="MTB1" s="5"/>
      <c r="MTC1" s="5"/>
      <c r="MTD1" s="5"/>
      <c r="MTE1" s="5"/>
      <c r="MTF1" s="5"/>
      <c r="MTG1" s="5"/>
      <c r="MTH1" s="5"/>
      <c r="MTI1" s="5"/>
      <c r="MTJ1" s="5"/>
      <c r="MTK1" s="5"/>
      <c r="MTL1" s="5"/>
      <c r="MTM1" s="5"/>
      <c r="MTN1" s="5"/>
      <c r="MTO1" s="5"/>
      <c r="MTP1" s="5"/>
      <c r="MTQ1" s="5"/>
      <c r="MTR1" s="5"/>
      <c r="MTS1" s="5"/>
      <c r="MTT1" s="5"/>
      <c r="MTU1" s="5"/>
      <c r="MTV1" s="5"/>
      <c r="MTW1" s="5"/>
      <c r="MTX1" s="5"/>
      <c r="MTY1" s="5"/>
      <c r="MTZ1" s="5"/>
      <c r="MUA1" s="5"/>
      <c r="MUB1" s="5"/>
      <c r="MUC1" s="5"/>
      <c r="MUD1" s="5"/>
      <c r="MUE1" s="5"/>
      <c r="MUF1" s="5"/>
      <c r="MUG1" s="5"/>
      <c r="MUH1" s="5"/>
      <c r="MUI1" s="5"/>
      <c r="MUJ1" s="5"/>
      <c r="MUK1" s="5"/>
      <c r="MUL1" s="5"/>
      <c r="MUM1" s="5"/>
      <c r="MUN1" s="5"/>
      <c r="MUO1" s="5"/>
      <c r="MUP1" s="5"/>
      <c r="MUQ1" s="5"/>
      <c r="MUR1" s="5"/>
      <c r="MUS1" s="5"/>
      <c r="MUT1" s="5"/>
      <c r="MUU1" s="5"/>
      <c r="MUV1" s="5"/>
      <c r="MUW1" s="5"/>
      <c r="MUX1" s="5"/>
      <c r="MUY1" s="5"/>
      <c r="MUZ1" s="5"/>
      <c r="MVA1" s="5"/>
      <c r="MVB1" s="5"/>
      <c r="MVC1" s="5"/>
      <c r="MVD1" s="5"/>
      <c r="MVE1" s="5"/>
      <c r="MVF1" s="5"/>
      <c r="MVG1" s="5"/>
      <c r="MVH1" s="5"/>
      <c r="MVI1" s="5"/>
      <c r="MVJ1" s="5"/>
      <c r="MVK1" s="5"/>
      <c r="MVL1" s="5"/>
      <c r="MVM1" s="5"/>
      <c r="MVN1" s="5"/>
      <c r="MVO1" s="5"/>
      <c r="MVP1" s="5"/>
      <c r="MVQ1" s="5"/>
      <c r="MVR1" s="5"/>
      <c r="MVS1" s="5"/>
      <c r="MVT1" s="5"/>
      <c r="MVU1" s="5"/>
      <c r="MVV1" s="5"/>
      <c r="MVW1" s="5"/>
      <c r="MVX1" s="5"/>
      <c r="MVY1" s="5"/>
      <c r="MVZ1" s="5"/>
      <c r="MWA1" s="5"/>
      <c r="MWB1" s="5"/>
      <c r="MWC1" s="5"/>
      <c r="MWD1" s="5"/>
      <c r="MWE1" s="5"/>
      <c r="MWF1" s="5"/>
      <c r="MWG1" s="5"/>
      <c r="MWH1" s="5"/>
      <c r="MWI1" s="5"/>
      <c r="MWJ1" s="5"/>
      <c r="MWK1" s="5"/>
      <c r="MWL1" s="5"/>
      <c r="MWM1" s="5"/>
      <c r="MWN1" s="5"/>
      <c r="MWO1" s="5"/>
      <c r="MWP1" s="5"/>
      <c r="MWQ1" s="5"/>
      <c r="MWR1" s="5"/>
      <c r="MWS1" s="5"/>
      <c r="MWT1" s="5"/>
      <c r="MWU1" s="5"/>
      <c r="MWV1" s="5"/>
      <c r="MWW1" s="5"/>
      <c r="MWX1" s="5"/>
      <c r="MWY1" s="5"/>
      <c r="MWZ1" s="5"/>
      <c r="MXA1" s="5"/>
      <c r="MXB1" s="5"/>
      <c r="MXC1" s="5"/>
      <c r="MXD1" s="5"/>
      <c r="MXE1" s="5"/>
      <c r="MXF1" s="5"/>
      <c r="MXG1" s="5"/>
      <c r="MXH1" s="5"/>
      <c r="MXI1" s="5"/>
      <c r="MXJ1" s="5"/>
      <c r="MXK1" s="5"/>
      <c r="MXL1" s="5"/>
      <c r="MXM1" s="5"/>
      <c r="MXN1" s="5"/>
      <c r="MXO1" s="5"/>
      <c r="MXP1" s="5"/>
      <c r="MXQ1" s="5"/>
      <c r="MXR1" s="5"/>
      <c r="MXS1" s="5"/>
      <c r="MXT1" s="5"/>
      <c r="MXU1" s="5"/>
      <c r="MXV1" s="5"/>
      <c r="MXW1" s="5"/>
      <c r="MXX1" s="5"/>
      <c r="MXY1" s="5"/>
      <c r="MXZ1" s="5"/>
      <c r="MYA1" s="5"/>
      <c r="MYB1" s="5"/>
      <c r="MYC1" s="5"/>
      <c r="MYD1" s="5"/>
      <c r="MYE1" s="5"/>
      <c r="MYF1" s="5"/>
      <c r="MYG1" s="5"/>
      <c r="MYH1" s="5"/>
      <c r="MYI1" s="5"/>
      <c r="MYJ1" s="5"/>
      <c r="MYK1" s="5"/>
      <c r="MYL1" s="5"/>
      <c r="MYM1" s="5"/>
      <c r="MYN1" s="5"/>
      <c r="MYO1" s="5"/>
      <c r="MYP1" s="5"/>
      <c r="MYQ1" s="5"/>
      <c r="MYR1" s="5"/>
      <c r="MYS1" s="5"/>
      <c r="MYT1" s="5"/>
      <c r="MYU1" s="5"/>
      <c r="MYV1" s="5"/>
      <c r="MYW1" s="5"/>
      <c r="MYX1" s="5"/>
      <c r="MYY1" s="5"/>
      <c r="MYZ1" s="5"/>
      <c r="MZA1" s="5"/>
      <c r="MZB1" s="5"/>
      <c r="MZC1" s="5"/>
      <c r="MZD1" s="5"/>
      <c r="MZE1" s="5"/>
      <c r="MZF1" s="5"/>
      <c r="MZG1" s="5"/>
      <c r="MZH1" s="5"/>
      <c r="MZI1" s="5"/>
      <c r="MZJ1" s="5"/>
      <c r="MZK1" s="5"/>
      <c r="MZL1" s="5"/>
      <c r="MZM1" s="5"/>
      <c r="MZN1" s="5"/>
      <c r="MZO1" s="5"/>
      <c r="MZP1" s="5"/>
      <c r="MZQ1" s="5"/>
      <c r="MZR1" s="5"/>
      <c r="MZS1" s="5"/>
      <c r="MZT1" s="5"/>
      <c r="MZU1" s="5"/>
      <c r="MZV1" s="5"/>
      <c r="MZW1" s="5"/>
      <c r="MZX1" s="5"/>
      <c r="MZY1" s="5"/>
      <c r="MZZ1" s="5"/>
      <c r="NAA1" s="5"/>
      <c r="NAB1" s="5"/>
      <c r="NAC1" s="5"/>
      <c r="NAD1" s="5"/>
      <c r="NAE1" s="5"/>
      <c r="NAF1" s="5"/>
      <c r="NAG1" s="5"/>
      <c r="NAH1" s="5"/>
      <c r="NAI1" s="5"/>
      <c r="NAJ1" s="5"/>
      <c r="NAK1" s="5"/>
      <c r="NAL1" s="5"/>
      <c r="NAM1" s="5"/>
      <c r="NAN1" s="5"/>
      <c r="NAO1" s="5"/>
      <c r="NAP1" s="5"/>
      <c r="NAQ1" s="5"/>
      <c r="NAR1" s="5"/>
      <c r="NAS1" s="5"/>
      <c r="NAT1" s="5"/>
      <c r="NAU1" s="5"/>
      <c r="NAV1" s="5"/>
      <c r="NAW1" s="5"/>
      <c r="NAX1" s="5"/>
      <c r="NAY1" s="5"/>
      <c r="NAZ1" s="5"/>
      <c r="NBA1" s="5"/>
      <c r="NBB1" s="5"/>
      <c r="NBC1" s="5"/>
      <c r="NBD1" s="5"/>
      <c r="NBE1" s="5"/>
      <c r="NBF1" s="5"/>
      <c r="NBG1" s="5"/>
      <c r="NBH1" s="5"/>
      <c r="NBI1" s="5"/>
      <c r="NBJ1" s="5"/>
      <c r="NBK1" s="5"/>
      <c r="NBL1" s="5"/>
      <c r="NBM1" s="5"/>
      <c r="NBN1" s="5"/>
      <c r="NBO1" s="5"/>
      <c r="NBP1" s="5"/>
      <c r="NBQ1" s="5"/>
      <c r="NBR1" s="5"/>
      <c r="NBS1" s="5"/>
      <c r="NBT1" s="5"/>
      <c r="NBU1" s="5"/>
      <c r="NBV1" s="5"/>
      <c r="NBW1" s="5"/>
      <c r="NBX1" s="5"/>
      <c r="NBY1" s="5"/>
      <c r="NBZ1" s="5"/>
      <c r="NCA1" s="5"/>
      <c r="NCB1" s="5"/>
      <c r="NCC1" s="5"/>
      <c r="NCD1" s="5"/>
      <c r="NCE1" s="5"/>
      <c r="NCF1" s="5"/>
      <c r="NCG1" s="5"/>
      <c r="NCH1" s="5"/>
      <c r="NCI1" s="5"/>
      <c r="NCJ1" s="5"/>
      <c r="NCK1" s="5"/>
      <c r="NCL1" s="5"/>
      <c r="NCM1" s="5"/>
      <c r="NCN1" s="5"/>
      <c r="NCO1" s="5"/>
      <c r="NCP1" s="5"/>
      <c r="NCQ1" s="5"/>
      <c r="NCR1" s="5"/>
      <c r="NCS1" s="5"/>
      <c r="NCT1" s="5"/>
      <c r="NCU1" s="5"/>
      <c r="NCV1" s="5"/>
      <c r="NCW1" s="5"/>
      <c r="NCX1" s="5"/>
      <c r="NCY1" s="5"/>
      <c r="NCZ1" s="5"/>
      <c r="NDA1" s="5"/>
      <c r="NDB1" s="5"/>
      <c r="NDC1" s="5"/>
      <c r="NDD1" s="5"/>
      <c r="NDE1" s="5"/>
      <c r="NDF1" s="5"/>
      <c r="NDG1" s="5"/>
      <c r="NDH1" s="5"/>
      <c r="NDI1" s="5"/>
      <c r="NDJ1" s="5"/>
      <c r="NDK1" s="5"/>
      <c r="NDL1" s="5"/>
      <c r="NDM1" s="5"/>
      <c r="NDN1" s="5"/>
      <c r="NDO1" s="5"/>
      <c r="NDP1" s="5"/>
      <c r="NDQ1" s="5"/>
      <c r="NDR1" s="5"/>
      <c r="NDS1" s="5"/>
      <c r="NDT1" s="5"/>
      <c r="NDU1" s="5"/>
      <c r="NDV1" s="5"/>
      <c r="NDW1" s="5"/>
      <c r="NDX1" s="5"/>
      <c r="NDY1" s="5"/>
      <c r="NDZ1" s="5"/>
      <c r="NEA1" s="5"/>
      <c r="NEB1" s="5"/>
      <c r="NEC1" s="5"/>
      <c r="NED1" s="5"/>
      <c r="NEE1" s="5"/>
      <c r="NEF1" s="5"/>
      <c r="NEG1" s="5"/>
      <c r="NEH1" s="5"/>
      <c r="NEI1" s="5"/>
      <c r="NEJ1" s="5"/>
      <c r="NEK1" s="5"/>
      <c r="NEL1" s="5"/>
      <c r="NEM1" s="5"/>
      <c r="NEN1" s="5"/>
      <c r="NEO1" s="5"/>
      <c r="NEP1" s="5"/>
      <c r="NEQ1" s="5"/>
      <c r="NER1" s="5"/>
      <c r="NES1" s="5"/>
      <c r="NET1" s="5"/>
      <c r="NEU1" s="5"/>
      <c r="NEV1" s="5"/>
      <c r="NEW1" s="5"/>
      <c r="NEX1" s="5"/>
      <c r="NEY1" s="5"/>
      <c r="NEZ1" s="5"/>
      <c r="NFA1" s="5"/>
      <c r="NFB1" s="5"/>
      <c r="NFC1" s="5"/>
      <c r="NFD1" s="5"/>
      <c r="NFE1" s="5"/>
      <c r="NFF1" s="5"/>
      <c r="NFG1" s="5"/>
      <c r="NFH1" s="5"/>
      <c r="NFI1" s="5"/>
      <c r="NFJ1" s="5"/>
      <c r="NFK1" s="5"/>
      <c r="NFL1" s="5"/>
      <c r="NFM1" s="5"/>
      <c r="NFN1" s="5"/>
      <c r="NFO1" s="5"/>
      <c r="NFP1" s="5"/>
      <c r="NFQ1" s="5"/>
      <c r="NFR1" s="5"/>
      <c r="NFS1" s="5"/>
      <c r="NFT1" s="5"/>
      <c r="NFU1" s="5"/>
      <c r="NFV1" s="5"/>
      <c r="NFW1" s="5"/>
      <c r="NFX1" s="5"/>
      <c r="NFY1" s="5"/>
      <c r="NFZ1" s="5"/>
      <c r="NGA1" s="5"/>
      <c r="NGB1" s="5"/>
      <c r="NGC1" s="5"/>
      <c r="NGD1" s="5"/>
      <c r="NGE1" s="5"/>
      <c r="NGF1" s="5"/>
      <c r="NGG1" s="5"/>
      <c r="NGH1" s="5"/>
      <c r="NGI1" s="5"/>
      <c r="NGJ1" s="5"/>
      <c r="NGK1" s="5"/>
      <c r="NGL1" s="5"/>
      <c r="NGM1" s="5"/>
      <c r="NGN1" s="5"/>
      <c r="NGO1" s="5"/>
      <c r="NGP1" s="5"/>
      <c r="NGQ1" s="5"/>
      <c r="NGR1" s="5"/>
      <c r="NGS1" s="5"/>
      <c r="NGT1" s="5"/>
      <c r="NGU1" s="5"/>
      <c r="NGV1" s="5"/>
      <c r="NGW1" s="5"/>
      <c r="NGX1" s="5"/>
      <c r="NGY1" s="5"/>
      <c r="NGZ1" s="5"/>
      <c r="NHA1" s="5"/>
      <c r="NHB1" s="5"/>
      <c r="NHC1" s="5"/>
      <c r="NHD1" s="5"/>
      <c r="NHE1" s="5"/>
      <c r="NHF1" s="5"/>
      <c r="NHG1" s="5"/>
      <c r="NHH1" s="5"/>
      <c r="NHI1" s="5"/>
      <c r="NHJ1" s="5"/>
      <c r="NHK1" s="5"/>
      <c r="NHL1" s="5"/>
      <c r="NHM1" s="5"/>
      <c r="NHN1" s="5"/>
      <c r="NHO1" s="5"/>
      <c r="NHP1" s="5"/>
      <c r="NHQ1" s="5"/>
      <c r="NHR1" s="5"/>
      <c r="NHS1" s="5"/>
      <c r="NHT1" s="5"/>
      <c r="NHU1" s="5"/>
      <c r="NHV1" s="5"/>
      <c r="NHW1" s="5"/>
      <c r="NHX1" s="5"/>
      <c r="NHY1" s="5"/>
      <c r="NHZ1" s="5"/>
      <c r="NIA1" s="5"/>
      <c r="NIB1" s="5"/>
      <c r="NIC1" s="5"/>
      <c r="NID1" s="5"/>
      <c r="NIE1" s="5"/>
      <c r="NIF1" s="5"/>
      <c r="NIG1" s="5"/>
      <c r="NIH1" s="5"/>
      <c r="NII1" s="5"/>
      <c r="NIJ1" s="5"/>
      <c r="NIK1" s="5"/>
      <c r="NIL1" s="5"/>
      <c r="NIM1" s="5"/>
      <c r="NIN1" s="5"/>
      <c r="NIO1" s="5"/>
      <c r="NIP1" s="5"/>
      <c r="NIQ1" s="5"/>
      <c r="NIR1" s="5"/>
      <c r="NIS1" s="5"/>
      <c r="NIT1" s="5"/>
      <c r="NIU1" s="5"/>
      <c r="NIV1" s="5"/>
      <c r="NIW1" s="5"/>
      <c r="NIX1" s="5"/>
      <c r="NIY1" s="5"/>
      <c r="NIZ1" s="5"/>
      <c r="NJA1" s="5"/>
      <c r="NJB1" s="5"/>
      <c r="NJC1" s="5"/>
      <c r="NJD1" s="5"/>
      <c r="NJE1" s="5"/>
      <c r="NJF1" s="5"/>
      <c r="NJG1" s="5"/>
      <c r="NJH1" s="5"/>
      <c r="NJI1" s="5"/>
      <c r="NJJ1" s="5"/>
      <c r="NJK1" s="5"/>
      <c r="NJL1" s="5"/>
      <c r="NJM1" s="5"/>
      <c r="NJN1" s="5"/>
      <c r="NJO1" s="5"/>
      <c r="NJP1" s="5"/>
      <c r="NJQ1" s="5"/>
      <c r="NJR1" s="5"/>
      <c r="NJS1" s="5"/>
      <c r="NJT1" s="5"/>
      <c r="NJU1" s="5"/>
      <c r="NJV1" s="5"/>
      <c r="NJW1" s="5"/>
      <c r="NJX1" s="5"/>
      <c r="NJY1" s="5"/>
      <c r="NJZ1" s="5"/>
      <c r="NKA1" s="5"/>
      <c r="NKB1" s="5"/>
      <c r="NKC1" s="5"/>
      <c r="NKD1" s="5"/>
      <c r="NKE1" s="5"/>
      <c r="NKF1" s="5"/>
      <c r="NKG1" s="5"/>
      <c r="NKH1" s="5"/>
      <c r="NKI1" s="5"/>
      <c r="NKJ1" s="5"/>
      <c r="NKK1" s="5"/>
      <c r="NKL1" s="5"/>
      <c r="NKM1" s="5"/>
      <c r="NKN1" s="5"/>
      <c r="NKO1" s="5"/>
      <c r="NKP1" s="5"/>
      <c r="NKQ1" s="5"/>
      <c r="NKR1" s="5"/>
      <c r="NKS1" s="5"/>
      <c r="NKT1" s="5"/>
      <c r="NKU1" s="5"/>
      <c r="NKV1" s="5"/>
      <c r="NKW1" s="5"/>
      <c r="NKX1" s="5"/>
      <c r="NKY1" s="5"/>
      <c r="NKZ1" s="5"/>
      <c r="NLA1" s="5"/>
      <c r="NLB1" s="5"/>
      <c r="NLC1" s="5"/>
      <c r="NLD1" s="5"/>
      <c r="NLE1" s="5"/>
      <c r="NLF1" s="5"/>
      <c r="NLG1" s="5"/>
      <c r="NLH1" s="5"/>
      <c r="NLI1" s="5"/>
      <c r="NLJ1" s="5"/>
      <c r="NLK1" s="5"/>
      <c r="NLL1" s="5"/>
      <c r="NLM1" s="5"/>
      <c r="NLN1" s="5"/>
      <c r="NLO1" s="5"/>
      <c r="NLP1" s="5"/>
      <c r="NLQ1" s="5"/>
      <c r="NLR1" s="5"/>
      <c r="NLS1" s="5"/>
      <c r="NLT1" s="5"/>
      <c r="NLU1" s="5"/>
      <c r="NLV1" s="5"/>
      <c r="NLW1" s="5"/>
      <c r="NLX1" s="5"/>
      <c r="NLY1" s="5"/>
      <c r="NLZ1" s="5"/>
      <c r="NMA1" s="5"/>
      <c r="NMB1" s="5"/>
      <c r="NMC1" s="5"/>
      <c r="NMD1" s="5"/>
      <c r="NME1" s="5"/>
      <c r="NMF1" s="5"/>
      <c r="NMG1" s="5"/>
      <c r="NMH1" s="5"/>
      <c r="NMI1" s="5"/>
      <c r="NMJ1" s="5"/>
      <c r="NMK1" s="5"/>
      <c r="NML1" s="5"/>
      <c r="NMM1" s="5"/>
      <c r="NMN1" s="5"/>
      <c r="NMO1" s="5"/>
      <c r="NMP1" s="5"/>
      <c r="NMQ1" s="5"/>
      <c r="NMR1" s="5"/>
      <c r="NMS1" s="5"/>
      <c r="NMT1" s="5"/>
      <c r="NMU1" s="5"/>
      <c r="NMV1" s="5"/>
      <c r="NMW1" s="5"/>
      <c r="NMX1" s="5"/>
      <c r="NMY1" s="5"/>
      <c r="NMZ1" s="5"/>
      <c r="NNA1" s="5"/>
      <c r="NNB1" s="5"/>
      <c r="NNC1" s="5"/>
      <c r="NND1" s="5"/>
      <c r="NNE1" s="5"/>
      <c r="NNF1" s="5"/>
      <c r="NNG1" s="5"/>
      <c r="NNH1" s="5"/>
      <c r="NNI1" s="5"/>
      <c r="NNJ1" s="5"/>
      <c r="NNK1" s="5"/>
      <c r="NNL1" s="5"/>
      <c r="NNM1" s="5"/>
      <c r="NNN1" s="5"/>
      <c r="NNO1" s="5"/>
      <c r="NNP1" s="5"/>
      <c r="NNQ1" s="5"/>
      <c r="NNR1" s="5"/>
      <c r="NNS1" s="5"/>
      <c r="NNT1" s="5"/>
      <c r="NNU1" s="5"/>
      <c r="NNV1" s="5"/>
      <c r="NNW1" s="5"/>
      <c r="NNX1" s="5"/>
      <c r="NNY1" s="5"/>
      <c r="NNZ1" s="5"/>
      <c r="NOA1" s="5"/>
      <c r="NOB1" s="5"/>
      <c r="NOC1" s="5"/>
      <c r="NOD1" s="5"/>
      <c r="NOE1" s="5"/>
      <c r="NOF1" s="5"/>
      <c r="NOG1" s="5"/>
      <c r="NOH1" s="5"/>
      <c r="NOI1" s="5"/>
      <c r="NOJ1" s="5"/>
      <c r="NOK1" s="5"/>
      <c r="NOL1" s="5"/>
      <c r="NOM1" s="5"/>
      <c r="NON1" s="5"/>
      <c r="NOO1" s="5"/>
      <c r="NOP1" s="5"/>
      <c r="NOQ1" s="5"/>
      <c r="NOR1" s="5"/>
      <c r="NOS1" s="5"/>
      <c r="NOT1" s="5"/>
      <c r="NOU1" s="5"/>
      <c r="NOV1" s="5"/>
      <c r="NOW1" s="5"/>
      <c r="NOX1" s="5"/>
      <c r="NOY1" s="5"/>
      <c r="NOZ1" s="5"/>
      <c r="NPA1" s="5"/>
      <c r="NPB1" s="5"/>
      <c r="NPC1" s="5"/>
      <c r="NPD1" s="5"/>
      <c r="NPE1" s="5"/>
      <c r="NPF1" s="5"/>
      <c r="NPG1" s="5"/>
      <c r="NPH1" s="5"/>
      <c r="NPI1" s="5"/>
      <c r="NPJ1" s="5"/>
      <c r="NPK1" s="5"/>
      <c r="NPL1" s="5"/>
      <c r="NPM1" s="5"/>
      <c r="NPN1" s="5"/>
      <c r="NPO1" s="5"/>
      <c r="NPP1" s="5"/>
      <c r="NPQ1" s="5"/>
      <c r="NPR1" s="5"/>
      <c r="NPS1" s="5"/>
      <c r="NPT1" s="5"/>
      <c r="NPU1" s="5"/>
      <c r="NPV1" s="5"/>
      <c r="NPW1" s="5"/>
      <c r="NPX1" s="5"/>
      <c r="NPY1" s="5"/>
      <c r="NPZ1" s="5"/>
      <c r="NQA1" s="5"/>
      <c r="NQB1" s="5"/>
      <c r="NQC1" s="5"/>
      <c r="NQD1" s="5"/>
      <c r="NQE1" s="5"/>
      <c r="NQF1" s="5"/>
      <c r="NQG1" s="5"/>
      <c r="NQH1" s="5"/>
      <c r="NQI1" s="5"/>
      <c r="NQJ1" s="5"/>
      <c r="NQK1" s="5"/>
      <c r="NQL1" s="5"/>
      <c r="NQM1" s="5"/>
      <c r="NQN1" s="5"/>
      <c r="NQO1" s="5"/>
      <c r="NQP1" s="5"/>
      <c r="NQQ1" s="5"/>
      <c r="NQR1" s="5"/>
      <c r="NQS1" s="5"/>
      <c r="NQT1" s="5"/>
      <c r="NQU1" s="5"/>
      <c r="NQV1" s="5"/>
      <c r="NQW1" s="5"/>
      <c r="NQX1" s="5"/>
      <c r="NQY1" s="5"/>
      <c r="NQZ1" s="5"/>
      <c r="NRA1" s="5"/>
      <c r="NRB1" s="5"/>
      <c r="NRC1" s="5"/>
      <c r="NRD1" s="5"/>
      <c r="NRE1" s="5"/>
      <c r="NRF1" s="5"/>
      <c r="NRG1" s="5"/>
      <c r="NRH1" s="5"/>
      <c r="NRI1" s="5"/>
      <c r="NRJ1" s="5"/>
      <c r="NRK1" s="5"/>
      <c r="NRL1" s="5"/>
      <c r="NRM1" s="5"/>
      <c r="NRN1" s="5"/>
      <c r="NRO1" s="5"/>
      <c r="NRP1" s="5"/>
      <c r="NRQ1" s="5"/>
      <c r="NRR1" s="5"/>
      <c r="NRS1" s="5"/>
      <c r="NRT1" s="5"/>
      <c r="NRU1" s="5"/>
      <c r="NRV1" s="5"/>
      <c r="NRW1" s="5"/>
      <c r="NRX1" s="5"/>
      <c r="NRY1" s="5"/>
      <c r="NRZ1" s="5"/>
      <c r="NSA1" s="5"/>
      <c r="NSB1" s="5"/>
      <c r="NSC1" s="5"/>
      <c r="NSD1" s="5"/>
      <c r="NSE1" s="5"/>
      <c r="NSF1" s="5"/>
      <c r="NSG1" s="5"/>
      <c r="NSH1" s="5"/>
      <c r="NSI1" s="5"/>
      <c r="NSJ1" s="5"/>
      <c r="NSK1" s="5"/>
      <c r="NSL1" s="5"/>
      <c r="NSM1" s="5"/>
      <c r="NSN1" s="5"/>
      <c r="NSO1" s="5"/>
      <c r="NSP1" s="5"/>
      <c r="NSQ1" s="5"/>
      <c r="NSR1" s="5"/>
      <c r="NSS1" s="5"/>
      <c r="NST1" s="5"/>
      <c r="NSU1" s="5"/>
      <c r="NSV1" s="5"/>
      <c r="NSW1" s="5"/>
      <c r="NSX1" s="5"/>
      <c r="NSY1" s="5"/>
      <c r="NSZ1" s="5"/>
      <c r="NTA1" s="5"/>
      <c r="NTB1" s="5"/>
      <c r="NTC1" s="5"/>
      <c r="NTD1" s="5"/>
      <c r="NTE1" s="5"/>
      <c r="NTF1" s="5"/>
      <c r="NTG1" s="5"/>
      <c r="NTH1" s="5"/>
      <c r="NTI1" s="5"/>
      <c r="NTJ1" s="5"/>
      <c r="NTK1" s="5"/>
      <c r="NTL1" s="5"/>
      <c r="NTM1" s="5"/>
      <c r="NTN1" s="5"/>
      <c r="NTO1" s="5"/>
      <c r="NTP1" s="5"/>
      <c r="NTQ1" s="5"/>
      <c r="NTR1" s="5"/>
      <c r="NTS1" s="5"/>
      <c r="NTT1" s="5"/>
      <c r="NTU1" s="5"/>
      <c r="NTV1" s="5"/>
      <c r="NTW1" s="5"/>
      <c r="NTX1" s="5"/>
      <c r="NTY1" s="5"/>
      <c r="NTZ1" s="5"/>
      <c r="NUA1" s="5"/>
      <c r="NUB1" s="5"/>
      <c r="NUC1" s="5"/>
      <c r="NUD1" s="5"/>
      <c r="NUE1" s="5"/>
      <c r="NUF1" s="5"/>
      <c r="NUG1" s="5"/>
      <c r="NUH1" s="5"/>
      <c r="NUI1" s="5"/>
      <c r="NUJ1" s="5"/>
      <c r="NUK1" s="5"/>
      <c r="NUL1" s="5"/>
      <c r="NUM1" s="5"/>
      <c r="NUN1" s="5"/>
      <c r="NUO1" s="5"/>
      <c r="NUP1" s="5"/>
      <c r="NUQ1" s="5"/>
      <c r="NUR1" s="5"/>
      <c r="NUS1" s="5"/>
      <c r="NUT1" s="5"/>
      <c r="NUU1" s="5"/>
      <c r="NUV1" s="5"/>
      <c r="NUW1" s="5"/>
      <c r="NUX1" s="5"/>
      <c r="NUY1" s="5"/>
      <c r="NUZ1" s="5"/>
      <c r="NVA1" s="5"/>
      <c r="NVB1" s="5"/>
      <c r="NVC1" s="5"/>
      <c r="NVD1" s="5"/>
      <c r="NVE1" s="5"/>
      <c r="NVF1" s="5"/>
      <c r="NVG1" s="5"/>
      <c r="NVH1" s="5"/>
      <c r="NVI1" s="5"/>
      <c r="NVJ1" s="5"/>
      <c r="NVK1" s="5"/>
      <c r="NVL1" s="5"/>
      <c r="NVM1" s="5"/>
      <c r="NVN1" s="5"/>
      <c r="NVO1" s="5"/>
      <c r="NVP1" s="5"/>
      <c r="NVQ1" s="5"/>
      <c r="NVR1" s="5"/>
      <c r="NVS1" s="5"/>
      <c r="NVT1" s="5"/>
      <c r="NVU1" s="5"/>
      <c r="NVV1" s="5"/>
      <c r="NVW1" s="5"/>
      <c r="NVX1" s="5"/>
      <c r="NVY1" s="5"/>
      <c r="NVZ1" s="5"/>
      <c r="NWA1" s="5"/>
      <c r="NWB1" s="5"/>
      <c r="NWC1" s="5"/>
      <c r="NWD1" s="5"/>
      <c r="NWE1" s="5"/>
      <c r="NWF1" s="5"/>
      <c r="NWG1" s="5"/>
      <c r="NWH1" s="5"/>
      <c r="NWI1" s="5"/>
      <c r="NWJ1" s="5"/>
      <c r="NWK1" s="5"/>
      <c r="NWL1" s="5"/>
      <c r="NWM1" s="5"/>
      <c r="NWN1" s="5"/>
      <c r="NWO1" s="5"/>
      <c r="NWP1" s="5"/>
      <c r="NWQ1" s="5"/>
      <c r="NWR1" s="5"/>
      <c r="NWS1" s="5"/>
      <c r="NWT1" s="5"/>
      <c r="NWU1" s="5"/>
      <c r="NWV1" s="5"/>
      <c r="NWW1" s="5"/>
      <c r="NWX1" s="5"/>
      <c r="NWY1" s="5"/>
      <c r="NWZ1" s="5"/>
      <c r="NXA1" s="5"/>
      <c r="NXB1" s="5"/>
      <c r="NXC1" s="5"/>
      <c r="NXD1" s="5"/>
      <c r="NXE1" s="5"/>
      <c r="NXF1" s="5"/>
      <c r="NXG1" s="5"/>
      <c r="NXH1" s="5"/>
      <c r="NXI1" s="5"/>
      <c r="NXJ1" s="5"/>
      <c r="NXK1" s="5"/>
      <c r="NXL1" s="5"/>
      <c r="NXM1" s="5"/>
      <c r="NXN1" s="5"/>
      <c r="NXO1" s="5"/>
      <c r="NXP1" s="5"/>
      <c r="NXQ1" s="5"/>
      <c r="NXR1" s="5"/>
      <c r="NXS1" s="5"/>
      <c r="NXT1" s="5"/>
      <c r="NXU1" s="5"/>
      <c r="NXV1" s="5"/>
      <c r="NXW1" s="5"/>
      <c r="NXX1" s="5"/>
      <c r="NXY1" s="5"/>
      <c r="NXZ1" s="5"/>
      <c r="NYA1" s="5"/>
      <c r="NYB1" s="5"/>
      <c r="NYC1" s="5"/>
      <c r="NYD1" s="5"/>
      <c r="NYE1" s="5"/>
      <c r="NYF1" s="5"/>
      <c r="NYG1" s="5"/>
      <c r="NYH1" s="5"/>
      <c r="NYI1" s="5"/>
      <c r="NYJ1" s="5"/>
      <c r="NYK1" s="5"/>
      <c r="NYL1" s="5"/>
      <c r="NYM1" s="5"/>
      <c r="NYN1" s="5"/>
      <c r="NYO1" s="5"/>
      <c r="NYP1" s="5"/>
      <c r="NYQ1" s="5"/>
      <c r="NYR1" s="5"/>
      <c r="NYS1" s="5"/>
      <c r="NYT1" s="5"/>
      <c r="NYU1" s="5"/>
      <c r="NYV1" s="5"/>
      <c r="NYW1" s="5"/>
      <c r="NYX1" s="5"/>
      <c r="NYY1" s="5"/>
      <c r="NYZ1" s="5"/>
      <c r="NZA1" s="5"/>
      <c r="NZB1" s="5"/>
      <c r="NZC1" s="5"/>
      <c r="NZD1" s="5"/>
      <c r="NZE1" s="5"/>
      <c r="NZF1" s="5"/>
      <c r="NZG1" s="5"/>
      <c r="NZH1" s="5"/>
      <c r="NZI1" s="5"/>
      <c r="NZJ1" s="5"/>
      <c r="NZK1" s="5"/>
      <c r="NZL1" s="5"/>
      <c r="NZM1" s="5"/>
      <c r="NZN1" s="5"/>
      <c r="NZO1" s="5"/>
      <c r="NZP1" s="5"/>
      <c r="NZQ1" s="5"/>
      <c r="NZR1" s="5"/>
      <c r="NZS1" s="5"/>
      <c r="NZT1" s="5"/>
      <c r="NZU1" s="5"/>
      <c r="NZV1" s="5"/>
      <c r="NZW1" s="5"/>
      <c r="NZX1" s="5"/>
      <c r="NZY1" s="5"/>
      <c r="NZZ1" s="5"/>
      <c r="OAA1" s="5"/>
      <c r="OAB1" s="5"/>
      <c r="OAC1" s="5"/>
      <c r="OAD1" s="5"/>
      <c r="OAE1" s="5"/>
      <c r="OAF1" s="5"/>
      <c r="OAG1" s="5"/>
      <c r="OAH1" s="5"/>
      <c r="OAI1" s="5"/>
      <c r="OAJ1" s="5"/>
      <c r="OAK1" s="5"/>
      <c r="OAL1" s="5"/>
      <c r="OAM1" s="5"/>
      <c r="OAN1" s="5"/>
      <c r="OAO1" s="5"/>
      <c r="OAP1" s="5"/>
      <c r="OAQ1" s="5"/>
      <c r="OAR1" s="5"/>
      <c r="OAS1" s="5"/>
      <c r="OAT1" s="5"/>
      <c r="OAU1" s="5"/>
      <c r="OAV1" s="5"/>
      <c r="OAW1" s="5"/>
      <c r="OAX1" s="5"/>
      <c r="OAY1" s="5"/>
      <c r="OAZ1" s="5"/>
      <c r="OBA1" s="5"/>
      <c r="OBB1" s="5"/>
      <c r="OBC1" s="5"/>
      <c r="OBD1" s="5"/>
      <c r="OBE1" s="5"/>
      <c r="OBF1" s="5"/>
      <c r="OBG1" s="5"/>
      <c r="OBH1" s="5"/>
      <c r="OBI1" s="5"/>
      <c r="OBJ1" s="5"/>
      <c r="OBK1" s="5"/>
      <c r="OBL1" s="5"/>
      <c r="OBM1" s="5"/>
      <c r="OBN1" s="5"/>
      <c r="OBO1" s="5"/>
      <c r="OBP1" s="5"/>
      <c r="OBQ1" s="5"/>
      <c r="OBR1" s="5"/>
      <c r="OBS1" s="5"/>
      <c r="OBT1" s="5"/>
      <c r="OBU1" s="5"/>
      <c r="OBV1" s="5"/>
      <c r="OBW1" s="5"/>
      <c r="OBX1" s="5"/>
      <c r="OBY1" s="5"/>
      <c r="OBZ1" s="5"/>
      <c r="OCA1" s="5"/>
      <c r="OCB1" s="5"/>
      <c r="OCC1" s="5"/>
      <c r="OCD1" s="5"/>
      <c r="OCE1" s="5"/>
      <c r="OCF1" s="5"/>
      <c r="OCG1" s="5"/>
      <c r="OCH1" s="5"/>
      <c r="OCI1" s="5"/>
      <c r="OCJ1" s="5"/>
      <c r="OCK1" s="5"/>
      <c r="OCL1" s="5"/>
      <c r="OCM1" s="5"/>
      <c r="OCN1" s="5"/>
      <c r="OCO1" s="5"/>
      <c r="OCP1" s="5"/>
      <c r="OCQ1" s="5"/>
      <c r="OCR1" s="5"/>
      <c r="OCS1" s="5"/>
      <c r="OCT1" s="5"/>
      <c r="OCU1" s="5"/>
      <c r="OCV1" s="5"/>
      <c r="OCW1" s="5"/>
      <c r="OCX1" s="5"/>
      <c r="OCY1" s="5"/>
      <c r="OCZ1" s="5"/>
      <c r="ODA1" s="5"/>
      <c r="ODB1" s="5"/>
      <c r="ODC1" s="5"/>
      <c r="ODD1" s="5"/>
      <c r="ODE1" s="5"/>
      <c r="ODF1" s="5"/>
      <c r="ODG1" s="5"/>
      <c r="ODH1" s="5"/>
      <c r="ODI1" s="5"/>
      <c r="ODJ1" s="5"/>
      <c r="ODK1" s="5"/>
      <c r="ODL1" s="5"/>
      <c r="ODM1" s="5"/>
      <c r="ODN1" s="5"/>
      <c r="ODO1" s="5"/>
      <c r="ODP1" s="5"/>
      <c r="ODQ1" s="5"/>
      <c r="ODR1" s="5"/>
      <c r="ODS1" s="5"/>
      <c r="ODT1" s="5"/>
      <c r="ODU1" s="5"/>
      <c r="ODV1" s="5"/>
      <c r="ODW1" s="5"/>
      <c r="ODX1" s="5"/>
      <c r="ODY1" s="5"/>
      <c r="ODZ1" s="5"/>
      <c r="OEA1" s="5"/>
      <c r="OEB1" s="5"/>
      <c r="OEC1" s="5"/>
      <c r="OED1" s="5"/>
      <c r="OEE1" s="5"/>
      <c r="OEF1" s="5"/>
      <c r="OEG1" s="5"/>
      <c r="OEH1" s="5"/>
      <c r="OEI1" s="5"/>
      <c r="OEJ1" s="5"/>
      <c r="OEK1" s="5"/>
      <c r="OEL1" s="5"/>
      <c r="OEM1" s="5"/>
      <c r="OEN1" s="5"/>
      <c r="OEO1" s="5"/>
      <c r="OEP1" s="5"/>
      <c r="OEQ1" s="5"/>
      <c r="OER1" s="5"/>
      <c r="OES1" s="5"/>
      <c r="OET1" s="5"/>
      <c r="OEU1" s="5"/>
      <c r="OEV1" s="5"/>
      <c r="OEW1" s="5"/>
      <c r="OEX1" s="5"/>
      <c r="OEY1" s="5"/>
      <c r="OEZ1" s="5"/>
      <c r="OFA1" s="5"/>
      <c r="OFB1" s="5"/>
      <c r="OFC1" s="5"/>
      <c r="OFD1" s="5"/>
      <c r="OFE1" s="5"/>
      <c r="OFF1" s="5"/>
      <c r="OFG1" s="5"/>
      <c r="OFH1" s="5"/>
      <c r="OFI1" s="5"/>
      <c r="OFJ1" s="5"/>
      <c r="OFK1" s="5"/>
      <c r="OFL1" s="5"/>
      <c r="OFM1" s="5"/>
      <c r="OFN1" s="5"/>
      <c r="OFO1" s="5"/>
      <c r="OFP1" s="5"/>
      <c r="OFQ1" s="5"/>
      <c r="OFR1" s="5"/>
      <c r="OFS1" s="5"/>
      <c r="OFT1" s="5"/>
      <c r="OFU1" s="5"/>
      <c r="OFV1" s="5"/>
      <c r="OFW1" s="5"/>
      <c r="OFX1" s="5"/>
      <c r="OFY1" s="5"/>
      <c r="OFZ1" s="5"/>
      <c r="OGA1" s="5"/>
      <c r="OGB1" s="5"/>
      <c r="OGC1" s="5"/>
      <c r="OGD1" s="5"/>
      <c r="OGE1" s="5"/>
      <c r="OGF1" s="5"/>
      <c r="OGG1" s="5"/>
      <c r="OGH1" s="5"/>
      <c r="OGI1" s="5"/>
      <c r="OGJ1" s="5"/>
      <c r="OGK1" s="5"/>
      <c r="OGL1" s="5"/>
      <c r="OGM1" s="5"/>
      <c r="OGN1" s="5"/>
      <c r="OGO1" s="5"/>
      <c r="OGP1" s="5"/>
      <c r="OGQ1" s="5"/>
      <c r="OGR1" s="5"/>
      <c r="OGS1" s="5"/>
      <c r="OGT1" s="5"/>
      <c r="OGU1" s="5"/>
      <c r="OGV1" s="5"/>
      <c r="OGW1" s="5"/>
      <c r="OGX1" s="5"/>
      <c r="OGY1" s="5"/>
      <c r="OGZ1" s="5"/>
      <c r="OHA1" s="5"/>
      <c r="OHB1" s="5"/>
      <c r="OHC1" s="5"/>
      <c r="OHD1" s="5"/>
      <c r="OHE1" s="5"/>
      <c r="OHF1" s="5"/>
      <c r="OHG1" s="5"/>
      <c r="OHH1" s="5"/>
      <c r="OHI1" s="5"/>
      <c r="OHJ1" s="5"/>
      <c r="OHK1" s="5"/>
      <c r="OHL1" s="5"/>
      <c r="OHM1" s="5"/>
      <c r="OHN1" s="5"/>
      <c r="OHO1" s="5"/>
      <c r="OHP1" s="5"/>
      <c r="OHQ1" s="5"/>
      <c r="OHR1" s="5"/>
      <c r="OHS1" s="5"/>
      <c r="OHT1" s="5"/>
      <c r="OHU1" s="5"/>
      <c r="OHV1" s="5"/>
      <c r="OHW1" s="5"/>
      <c r="OHX1" s="5"/>
      <c r="OHY1" s="5"/>
      <c r="OHZ1" s="5"/>
      <c r="OIA1" s="5"/>
      <c r="OIB1" s="5"/>
      <c r="OIC1" s="5"/>
      <c r="OID1" s="5"/>
      <c r="OIE1" s="5"/>
      <c r="OIF1" s="5"/>
      <c r="OIG1" s="5"/>
      <c r="OIH1" s="5"/>
      <c r="OII1" s="5"/>
      <c r="OIJ1" s="5"/>
      <c r="OIK1" s="5"/>
      <c r="OIL1" s="5"/>
      <c r="OIM1" s="5"/>
      <c r="OIN1" s="5"/>
      <c r="OIO1" s="5"/>
      <c r="OIP1" s="5"/>
      <c r="OIQ1" s="5"/>
      <c r="OIR1" s="5"/>
      <c r="OIS1" s="5"/>
      <c r="OIT1" s="5"/>
      <c r="OIU1" s="5"/>
      <c r="OIV1" s="5"/>
      <c r="OIW1" s="5"/>
      <c r="OIX1" s="5"/>
      <c r="OIY1" s="5"/>
      <c r="OIZ1" s="5"/>
      <c r="OJA1" s="5"/>
      <c r="OJB1" s="5"/>
      <c r="OJC1" s="5"/>
      <c r="OJD1" s="5"/>
      <c r="OJE1" s="5"/>
      <c r="OJF1" s="5"/>
      <c r="OJG1" s="5"/>
      <c r="OJH1" s="5"/>
      <c r="OJI1" s="5"/>
      <c r="OJJ1" s="5"/>
      <c r="OJK1" s="5"/>
      <c r="OJL1" s="5"/>
      <c r="OJM1" s="5"/>
      <c r="OJN1" s="5"/>
      <c r="OJO1" s="5"/>
      <c r="OJP1" s="5"/>
      <c r="OJQ1" s="5"/>
      <c r="OJR1" s="5"/>
      <c r="OJS1" s="5"/>
      <c r="OJT1" s="5"/>
      <c r="OJU1" s="5"/>
      <c r="OJV1" s="5"/>
      <c r="OJW1" s="5"/>
      <c r="OJX1" s="5"/>
      <c r="OJY1" s="5"/>
      <c r="OJZ1" s="5"/>
      <c r="OKA1" s="5"/>
      <c r="OKB1" s="5"/>
      <c r="OKC1" s="5"/>
      <c r="OKD1" s="5"/>
      <c r="OKE1" s="5"/>
      <c r="OKF1" s="5"/>
      <c r="OKG1" s="5"/>
      <c r="OKH1" s="5"/>
      <c r="OKI1" s="5"/>
      <c r="OKJ1" s="5"/>
      <c r="OKK1" s="5"/>
      <c r="OKL1" s="5"/>
      <c r="OKM1" s="5"/>
      <c r="OKN1" s="5"/>
      <c r="OKO1" s="5"/>
      <c r="OKP1" s="5"/>
      <c r="OKQ1" s="5"/>
      <c r="OKR1" s="5"/>
      <c r="OKS1" s="5"/>
      <c r="OKT1" s="5"/>
      <c r="OKU1" s="5"/>
      <c r="OKV1" s="5"/>
      <c r="OKW1" s="5"/>
      <c r="OKX1" s="5"/>
      <c r="OKY1" s="5"/>
      <c r="OKZ1" s="5"/>
      <c r="OLA1" s="5"/>
      <c r="OLB1" s="5"/>
      <c r="OLC1" s="5"/>
      <c r="OLD1" s="5"/>
      <c r="OLE1" s="5"/>
      <c r="OLF1" s="5"/>
      <c r="OLG1" s="5"/>
      <c r="OLH1" s="5"/>
      <c r="OLI1" s="5"/>
      <c r="OLJ1" s="5"/>
      <c r="OLK1" s="5"/>
      <c r="OLL1" s="5"/>
      <c r="OLM1" s="5"/>
      <c r="OLN1" s="5"/>
      <c r="OLO1" s="5"/>
      <c r="OLP1" s="5"/>
      <c r="OLQ1" s="5"/>
      <c r="OLR1" s="5"/>
      <c r="OLS1" s="5"/>
      <c r="OLT1" s="5"/>
      <c r="OLU1" s="5"/>
      <c r="OLV1" s="5"/>
      <c r="OLW1" s="5"/>
      <c r="OLX1" s="5"/>
      <c r="OLY1" s="5"/>
      <c r="OLZ1" s="5"/>
      <c r="OMA1" s="5"/>
      <c r="OMB1" s="5"/>
      <c r="OMC1" s="5"/>
      <c r="OMD1" s="5"/>
      <c r="OME1" s="5"/>
      <c r="OMF1" s="5"/>
      <c r="OMG1" s="5"/>
      <c r="OMH1" s="5"/>
      <c r="OMI1" s="5"/>
      <c r="OMJ1" s="5"/>
      <c r="OMK1" s="5"/>
      <c r="OML1" s="5"/>
      <c r="OMM1" s="5"/>
      <c r="OMN1" s="5"/>
      <c r="OMO1" s="5"/>
      <c r="OMP1" s="5"/>
      <c r="OMQ1" s="5"/>
      <c r="OMR1" s="5"/>
      <c r="OMS1" s="5"/>
      <c r="OMT1" s="5"/>
      <c r="OMU1" s="5"/>
      <c r="OMV1" s="5"/>
      <c r="OMW1" s="5"/>
      <c r="OMX1" s="5"/>
      <c r="OMY1" s="5"/>
      <c r="OMZ1" s="5"/>
      <c r="ONA1" s="5"/>
      <c r="ONB1" s="5"/>
      <c r="ONC1" s="5"/>
      <c r="OND1" s="5"/>
      <c r="ONE1" s="5"/>
      <c r="ONF1" s="5"/>
      <c r="ONG1" s="5"/>
      <c r="ONH1" s="5"/>
      <c r="ONI1" s="5"/>
      <c r="ONJ1" s="5"/>
      <c r="ONK1" s="5"/>
      <c r="ONL1" s="5"/>
      <c r="ONM1" s="5"/>
      <c r="ONN1" s="5"/>
      <c r="ONO1" s="5"/>
      <c r="ONP1" s="5"/>
      <c r="ONQ1" s="5"/>
      <c r="ONR1" s="5"/>
      <c r="ONS1" s="5"/>
      <c r="ONT1" s="5"/>
      <c r="ONU1" s="5"/>
      <c r="ONV1" s="5"/>
      <c r="ONW1" s="5"/>
      <c r="ONX1" s="5"/>
      <c r="ONY1" s="5"/>
      <c r="ONZ1" s="5"/>
      <c r="OOA1" s="5"/>
      <c r="OOB1" s="5"/>
      <c r="OOC1" s="5"/>
      <c r="OOD1" s="5"/>
      <c r="OOE1" s="5"/>
      <c r="OOF1" s="5"/>
      <c r="OOG1" s="5"/>
      <c r="OOH1" s="5"/>
      <c r="OOI1" s="5"/>
      <c r="OOJ1" s="5"/>
      <c r="OOK1" s="5"/>
      <c r="OOL1" s="5"/>
      <c r="OOM1" s="5"/>
      <c r="OON1" s="5"/>
      <c r="OOO1" s="5"/>
      <c r="OOP1" s="5"/>
      <c r="OOQ1" s="5"/>
      <c r="OOR1" s="5"/>
      <c r="OOS1" s="5"/>
      <c r="OOT1" s="5"/>
      <c r="OOU1" s="5"/>
      <c r="OOV1" s="5"/>
      <c r="OOW1" s="5"/>
      <c r="OOX1" s="5"/>
      <c r="OOY1" s="5"/>
      <c r="OOZ1" s="5"/>
      <c r="OPA1" s="5"/>
      <c r="OPB1" s="5"/>
      <c r="OPC1" s="5"/>
      <c r="OPD1" s="5"/>
      <c r="OPE1" s="5"/>
      <c r="OPF1" s="5"/>
      <c r="OPG1" s="5"/>
      <c r="OPH1" s="5"/>
      <c r="OPI1" s="5"/>
      <c r="OPJ1" s="5"/>
      <c r="OPK1" s="5"/>
      <c r="OPL1" s="5"/>
      <c r="OPM1" s="5"/>
      <c r="OPN1" s="5"/>
      <c r="OPO1" s="5"/>
      <c r="OPP1" s="5"/>
      <c r="OPQ1" s="5"/>
      <c r="OPR1" s="5"/>
      <c r="OPS1" s="5"/>
      <c r="OPT1" s="5"/>
      <c r="OPU1" s="5"/>
      <c r="OPV1" s="5"/>
      <c r="OPW1" s="5"/>
      <c r="OPX1" s="5"/>
      <c r="OPY1" s="5"/>
      <c r="OPZ1" s="5"/>
      <c r="OQA1" s="5"/>
      <c r="OQB1" s="5"/>
      <c r="OQC1" s="5"/>
      <c r="OQD1" s="5"/>
      <c r="OQE1" s="5"/>
      <c r="OQF1" s="5"/>
      <c r="OQG1" s="5"/>
      <c r="OQH1" s="5"/>
      <c r="OQI1" s="5"/>
      <c r="OQJ1" s="5"/>
      <c r="OQK1" s="5"/>
      <c r="OQL1" s="5"/>
      <c r="OQM1" s="5"/>
      <c r="OQN1" s="5"/>
      <c r="OQO1" s="5"/>
      <c r="OQP1" s="5"/>
      <c r="OQQ1" s="5"/>
      <c r="OQR1" s="5"/>
      <c r="OQS1" s="5"/>
      <c r="OQT1" s="5"/>
      <c r="OQU1" s="5"/>
      <c r="OQV1" s="5"/>
      <c r="OQW1" s="5"/>
      <c r="OQX1" s="5"/>
      <c r="OQY1" s="5"/>
      <c r="OQZ1" s="5"/>
      <c r="ORA1" s="5"/>
      <c r="ORB1" s="5"/>
      <c r="ORC1" s="5"/>
      <c r="ORD1" s="5"/>
      <c r="ORE1" s="5"/>
      <c r="ORF1" s="5"/>
      <c r="ORG1" s="5"/>
      <c r="ORH1" s="5"/>
      <c r="ORI1" s="5"/>
      <c r="ORJ1" s="5"/>
      <c r="ORK1" s="5"/>
      <c r="ORL1" s="5"/>
      <c r="ORM1" s="5"/>
      <c r="ORN1" s="5"/>
      <c r="ORO1" s="5"/>
      <c r="ORP1" s="5"/>
      <c r="ORQ1" s="5"/>
      <c r="ORR1" s="5"/>
      <c r="ORS1" s="5"/>
      <c r="ORT1" s="5"/>
      <c r="ORU1" s="5"/>
      <c r="ORV1" s="5"/>
      <c r="ORW1" s="5"/>
      <c r="ORX1" s="5"/>
      <c r="ORY1" s="5"/>
      <c r="ORZ1" s="5"/>
      <c r="OSA1" s="5"/>
      <c r="OSB1" s="5"/>
      <c r="OSC1" s="5"/>
      <c r="OSD1" s="5"/>
      <c r="OSE1" s="5"/>
      <c r="OSF1" s="5"/>
      <c r="OSG1" s="5"/>
      <c r="OSH1" s="5"/>
      <c r="OSI1" s="5"/>
      <c r="OSJ1" s="5"/>
      <c r="OSK1" s="5"/>
      <c r="OSL1" s="5"/>
      <c r="OSM1" s="5"/>
      <c r="OSN1" s="5"/>
      <c r="OSO1" s="5"/>
      <c r="OSP1" s="5"/>
      <c r="OSQ1" s="5"/>
      <c r="OSR1" s="5"/>
      <c r="OSS1" s="5"/>
      <c r="OST1" s="5"/>
      <c r="OSU1" s="5"/>
      <c r="OSV1" s="5"/>
      <c r="OSW1" s="5"/>
      <c r="OSX1" s="5"/>
      <c r="OSY1" s="5"/>
      <c r="OSZ1" s="5"/>
      <c r="OTA1" s="5"/>
      <c r="OTB1" s="5"/>
      <c r="OTC1" s="5"/>
      <c r="OTD1" s="5"/>
      <c r="OTE1" s="5"/>
      <c r="OTF1" s="5"/>
      <c r="OTG1" s="5"/>
      <c r="OTH1" s="5"/>
      <c r="OTI1" s="5"/>
      <c r="OTJ1" s="5"/>
      <c r="OTK1" s="5"/>
      <c r="OTL1" s="5"/>
      <c r="OTM1" s="5"/>
      <c r="OTN1" s="5"/>
      <c r="OTO1" s="5"/>
      <c r="OTP1" s="5"/>
      <c r="OTQ1" s="5"/>
      <c r="OTR1" s="5"/>
      <c r="OTS1" s="5"/>
      <c r="OTT1" s="5"/>
      <c r="OTU1" s="5"/>
      <c r="OTV1" s="5"/>
      <c r="OTW1" s="5"/>
      <c r="OTX1" s="5"/>
      <c r="OTY1" s="5"/>
      <c r="OTZ1" s="5"/>
      <c r="OUA1" s="5"/>
      <c r="OUB1" s="5"/>
      <c r="OUC1" s="5"/>
      <c r="OUD1" s="5"/>
      <c r="OUE1" s="5"/>
      <c r="OUF1" s="5"/>
      <c r="OUG1" s="5"/>
      <c r="OUH1" s="5"/>
      <c r="OUI1" s="5"/>
      <c r="OUJ1" s="5"/>
      <c r="OUK1" s="5"/>
      <c r="OUL1" s="5"/>
      <c r="OUM1" s="5"/>
      <c r="OUN1" s="5"/>
      <c r="OUO1" s="5"/>
      <c r="OUP1" s="5"/>
      <c r="OUQ1" s="5"/>
      <c r="OUR1" s="5"/>
      <c r="OUS1" s="5"/>
      <c r="OUT1" s="5"/>
      <c r="OUU1" s="5"/>
      <c r="OUV1" s="5"/>
      <c r="OUW1" s="5"/>
      <c r="OUX1" s="5"/>
      <c r="OUY1" s="5"/>
      <c r="OUZ1" s="5"/>
      <c r="OVA1" s="5"/>
      <c r="OVB1" s="5"/>
      <c r="OVC1" s="5"/>
      <c r="OVD1" s="5"/>
      <c r="OVE1" s="5"/>
      <c r="OVF1" s="5"/>
      <c r="OVG1" s="5"/>
      <c r="OVH1" s="5"/>
      <c r="OVI1" s="5"/>
      <c r="OVJ1" s="5"/>
      <c r="OVK1" s="5"/>
      <c r="OVL1" s="5"/>
      <c r="OVM1" s="5"/>
      <c r="OVN1" s="5"/>
      <c r="OVO1" s="5"/>
      <c r="OVP1" s="5"/>
      <c r="OVQ1" s="5"/>
      <c r="OVR1" s="5"/>
      <c r="OVS1" s="5"/>
      <c r="OVT1" s="5"/>
      <c r="OVU1" s="5"/>
      <c r="OVV1" s="5"/>
      <c r="OVW1" s="5"/>
      <c r="OVX1" s="5"/>
      <c r="OVY1" s="5"/>
      <c r="OVZ1" s="5"/>
      <c r="OWA1" s="5"/>
      <c r="OWB1" s="5"/>
      <c r="OWC1" s="5"/>
      <c r="OWD1" s="5"/>
      <c r="OWE1" s="5"/>
      <c r="OWF1" s="5"/>
      <c r="OWG1" s="5"/>
      <c r="OWH1" s="5"/>
      <c r="OWI1" s="5"/>
      <c r="OWJ1" s="5"/>
      <c r="OWK1" s="5"/>
      <c r="OWL1" s="5"/>
      <c r="OWM1" s="5"/>
      <c r="OWN1" s="5"/>
      <c r="OWO1" s="5"/>
      <c r="OWP1" s="5"/>
      <c r="OWQ1" s="5"/>
      <c r="OWR1" s="5"/>
      <c r="OWS1" s="5"/>
      <c r="OWT1" s="5"/>
      <c r="OWU1" s="5"/>
      <c r="OWV1" s="5"/>
      <c r="OWW1" s="5"/>
      <c r="OWX1" s="5"/>
      <c r="OWY1" s="5"/>
      <c r="OWZ1" s="5"/>
      <c r="OXA1" s="5"/>
      <c r="OXB1" s="5"/>
      <c r="OXC1" s="5"/>
      <c r="OXD1" s="5"/>
      <c r="OXE1" s="5"/>
      <c r="OXF1" s="5"/>
      <c r="OXG1" s="5"/>
      <c r="OXH1" s="5"/>
      <c r="OXI1" s="5"/>
      <c r="OXJ1" s="5"/>
      <c r="OXK1" s="5"/>
      <c r="OXL1" s="5"/>
      <c r="OXM1" s="5"/>
      <c r="OXN1" s="5"/>
      <c r="OXO1" s="5"/>
      <c r="OXP1" s="5"/>
      <c r="OXQ1" s="5"/>
      <c r="OXR1" s="5"/>
      <c r="OXS1" s="5"/>
      <c r="OXT1" s="5"/>
      <c r="OXU1" s="5"/>
      <c r="OXV1" s="5"/>
      <c r="OXW1" s="5"/>
      <c r="OXX1" s="5"/>
      <c r="OXY1" s="5"/>
      <c r="OXZ1" s="5"/>
      <c r="OYA1" s="5"/>
      <c r="OYB1" s="5"/>
      <c r="OYC1" s="5"/>
      <c r="OYD1" s="5"/>
      <c r="OYE1" s="5"/>
      <c r="OYF1" s="5"/>
      <c r="OYG1" s="5"/>
      <c r="OYH1" s="5"/>
      <c r="OYI1" s="5"/>
      <c r="OYJ1" s="5"/>
      <c r="OYK1" s="5"/>
      <c r="OYL1" s="5"/>
      <c r="OYM1" s="5"/>
      <c r="OYN1" s="5"/>
      <c r="OYO1" s="5"/>
      <c r="OYP1" s="5"/>
      <c r="OYQ1" s="5"/>
      <c r="OYR1" s="5"/>
      <c r="OYS1" s="5"/>
      <c r="OYT1" s="5"/>
      <c r="OYU1" s="5"/>
      <c r="OYV1" s="5"/>
      <c r="OYW1" s="5"/>
      <c r="OYX1" s="5"/>
      <c r="OYY1" s="5"/>
      <c r="OYZ1" s="5"/>
      <c r="OZA1" s="5"/>
      <c r="OZB1" s="5"/>
      <c r="OZC1" s="5"/>
      <c r="OZD1" s="5"/>
      <c r="OZE1" s="5"/>
      <c r="OZF1" s="5"/>
      <c r="OZG1" s="5"/>
      <c r="OZH1" s="5"/>
      <c r="OZI1" s="5"/>
      <c r="OZJ1" s="5"/>
      <c r="OZK1" s="5"/>
      <c r="OZL1" s="5"/>
      <c r="OZM1" s="5"/>
      <c r="OZN1" s="5"/>
      <c r="OZO1" s="5"/>
      <c r="OZP1" s="5"/>
      <c r="OZQ1" s="5"/>
      <c r="OZR1" s="5"/>
      <c r="OZS1" s="5"/>
      <c r="OZT1" s="5"/>
      <c r="OZU1" s="5"/>
      <c r="OZV1" s="5"/>
      <c r="OZW1" s="5"/>
      <c r="OZX1" s="5"/>
      <c r="OZY1" s="5"/>
      <c r="OZZ1" s="5"/>
      <c r="PAA1" s="5"/>
      <c r="PAB1" s="5"/>
      <c r="PAC1" s="5"/>
      <c r="PAD1" s="5"/>
      <c r="PAE1" s="5"/>
      <c r="PAF1" s="5"/>
      <c r="PAG1" s="5"/>
      <c r="PAH1" s="5"/>
      <c r="PAI1" s="5"/>
      <c r="PAJ1" s="5"/>
      <c r="PAK1" s="5"/>
      <c r="PAL1" s="5"/>
      <c r="PAM1" s="5"/>
      <c r="PAN1" s="5"/>
      <c r="PAO1" s="5"/>
      <c r="PAP1" s="5"/>
      <c r="PAQ1" s="5"/>
      <c r="PAR1" s="5"/>
      <c r="PAS1" s="5"/>
      <c r="PAT1" s="5"/>
      <c r="PAU1" s="5"/>
      <c r="PAV1" s="5"/>
      <c r="PAW1" s="5"/>
      <c r="PAX1" s="5"/>
      <c r="PAY1" s="5"/>
      <c r="PAZ1" s="5"/>
      <c r="PBA1" s="5"/>
      <c r="PBB1" s="5"/>
      <c r="PBC1" s="5"/>
      <c r="PBD1" s="5"/>
      <c r="PBE1" s="5"/>
      <c r="PBF1" s="5"/>
      <c r="PBG1" s="5"/>
      <c r="PBH1" s="5"/>
      <c r="PBI1" s="5"/>
      <c r="PBJ1" s="5"/>
      <c r="PBK1" s="5"/>
      <c r="PBL1" s="5"/>
      <c r="PBM1" s="5"/>
      <c r="PBN1" s="5"/>
      <c r="PBO1" s="5"/>
      <c r="PBP1" s="5"/>
      <c r="PBQ1" s="5"/>
      <c r="PBR1" s="5"/>
      <c r="PBS1" s="5"/>
      <c r="PBT1" s="5"/>
      <c r="PBU1" s="5"/>
      <c r="PBV1" s="5"/>
      <c r="PBW1" s="5"/>
      <c r="PBX1" s="5"/>
      <c r="PBY1" s="5"/>
      <c r="PBZ1" s="5"/>
      <c r="PCA1" s="5"/>
      <c r="PCB1" s="5"/>
      <c r="PCC1" s="5"/>
      <c r="PCD1" s="5"/>
      <c r="PCE1" s="5"/>
      <c r="PCF1" s="5"/>
      <c r="PCG1" s="5"/>
      <c r="PCH1" s="5"/>
      <c r="PCI1" s="5"/>
      <c r="PCJ1" s="5"/>
      <c r="PCK1" s="5"/>
      <c r="PCL1" s="5"/>
      <c r="PCM1" s="5"/>
      <c r="PCN1" s="5"/>
      <c r="PCO1" s="5"/>
      <c r="PCP1" s="5"/>
      <c r="PCQ1" s="5"/>
      <c r="PCR1" s="5"/>
      <c r="PCS1" s="5"/>
      <c r="PCT1" s="5"/>
      <c r="PCU1" s="5"/>
      <c r="PCV1" s="5"/>
      <c r="PCW1" s="5"/>
      <c r="PCX1" s="5"/>
      <c r="PCY1" s="5"/>
      <c r="PCZ1" s="5"/>
      <c r="PDA1" s="5"/>
      <c r="PDB1" s="5"/>
      <c r="PDC1" s="5"/>
      <c r="PDD1" s="5"/>
      <c r="PDE1" s="5"/>
      <c r="PDF1" s="5"/>
      <c r="PDG1" s="5"/>
      <c r="PDH1" s="5"/>
      <c r="PDI1" s="5"/>
      <c r="PDJ1" s="5"/>
      <c r="PDK1" s="5"/>
      <c r="PDL1" s="5"/>
      <c r="PDM1" s="5"/>
      <c r="PDN1" s="5"/>
      <c r="PDO1" s="5"/>
      <c r="PDP1" s="5"/>
      <c r="PDQ1" s="5"/>
      <c r="PDR1" s="5"/>
      <c r="PDS1" s="5"/>
      <c r="PDT1" s="5"/>
      <c r="PDU1" s="5"/>
      <c r="PDV1" s="5"/>
      <c r="PDW1" s="5"/>
      <c r="PDX1" s="5"/>
      <c r="PDY1" s="5"/>
      <c r="PDZ1" s="5"/>
      <c r="PEA1" s="5"/>
      <c r="PEB1" s="5"/>
      <c r="PEC1" s="5"/>
      <c r="PED1" s="5"/>
      <c r="PEE1" s="5"/>
      <c r="PEF1" s="5"/>
      <c r="PEG1" s="5"/>
      <c r="PEH1" s="5"/>
      <c r="PEI1" s="5"/>
      <c r="PEJ1" s="5"/>
      <c r="PEK1" s="5"/>
      <c r="PEL1" s="5"/>
      <c r="PEM1" s="5"/>
      <c r="PEN1" s="5"/>
      <c r="PEO1" s="5"/>
      <c r="PEP1" s="5"/>
      <c r="PEQ1" s="5"/>
      <c r="PER1" s="5"/>
      <c r="PES1" s="5"/>
      <c r="PET1" s="5"/>
      <c r="PEU1" s="5"/>
      <c r="PEV1" s="5"/>
      <c r="PEW1" s="5"/>
      <c r="PEX1" s="5"/>
      <c r="PEY1" s="5"/>
      <c r="PEZ1" s="5"/>
      <c r="PFA1" s="5"/>
      <c r="PFB1" s="5"/>
      <c r="PFC1" s="5"/>
      <c r="PFD1" s="5"/>
      <c r="PFE1" s="5"/>
      <c r="PFF1" s="5"/>
      <c r="PFG1" s="5"/>
      <c r="PFH1" s="5"/>
      <c r="PFI1" s="5"/>
      <c r="PFJ1" s="5"/>
      <c r="PFK1" s="5"/>
      <c r="PFL1" s="5"/>
      <c r="PFM1" s="5"/>
      <c r="PFN1" s="5"/>
      <c r="PFO1" s="5"/>
      <c r="PFP1" s="5"/>
      <c r="PFQ1" s="5"/>
      <c r="PFR1" s="5"/>
      <c r="PFS1" s="5"/>
      <c r="PFT1" s="5"/>
      <c r="PFU1" s="5"/>
      <c r="PFV1" s="5"/>
      <c r="PFW1" s="5"/>
      <c r="PFX1" s="5"/>
      <c r="PFY1" s="5"/>
      <c r="PFZ1" s="5"/>
      <c r="PGA1" s="5"/>
      <c r="PGB1" s="5"/>
      <c r="PGC1" s="5"/>
      <c r="PGD1" s="5"/>
      <c r="PGE1" s="5"/>
      <c r="PGF1" s="5"/>
      <c r="PGG1" s="5"/>
      <c r="PGH1" s="5"/>
      <c r="PGI1" s="5"/>
      <c r="PGJ1" s="5"/>
      <c r="PGK1" s="5"/>
      <c r="PGL1" s="5"/>
      <c r="PGM1" s="5"/>
      <c r="PGN1" s="5"/>
      <c r="PGO1" s="5"/>
      <c r="PGP1" s="5"/>
      <c r="PGQ1" s="5"/>
      <c r="PGR1" s="5"/>
      <c r="PGS1" s="5"/>
      <c r="PGT1" s="5"/>
      <c r="PGU1" s="5"/>
      <c r="PGV1" s="5"/>
      <c r="PGW1" s="5"/>
      <c r="PGX1" s="5"/>
      <c r="PGY1" s="5"/>
      <c r="PGZ1" s="5"/>
      <c r="PHA1" s="5"/>
      <c r="PHB1" s="5"/>
      <c r="PHC1" s="5"/>
      <c r="PHD1" s="5"/>
      <c r="PHE1" s="5"/>
      <c r="PHF1" s="5"/>
      <c r="PHG1" s="5"/>
      <c r="PHH1" s="5"/>
      <c r="PHI1" s="5"/>
      <c r="PHJ1" s="5"/>
      <c r="PHK1" s="5"/>
      <c r="PHL1" s="5"/>
      <c r="PHM1" s="5"/>
      <c r="PHN1" s="5"/>
      <c r="PHO1" s="5"/>
      <c r="PHP1" s="5"/>
      <c r="PHQ1" s="5"/>
      <c r="PHR1" s="5"/>
      <c r="PHS1" s="5"/>
      <c r="PHT1" s="5"/>
      <c r="PHU1" s="5"/>
      <c r="PHV1" s="5"/>
      <c r="PHW1" s="5"/>
      <c r="PHX1" s="5"/>
      <c r="PHY1" s="5"/>
      <c r="PHZ1" s="5"/>
      <c r="PIA1" s="5"/>
      <c r="PIB1" s="5"/>
      <c r="PIC1" s="5"/>
      <c r="PID1" s="5"/>
      <c r="PIE1" s="5"/>
      <c r="PIF1" s="5"/>
      <c r="PIG1" s="5"/>
      <c r="PIH1" s="5"/>
      <c r="PII1" s="5"/>
      <c r="PIJ1" s="5"/>
      <c r="PIK1" s="5"/>
      <c r="PIL1" s="5"/>
      <c r="PIM1" s="5"/>
      <c r="PIN1" s="5"/>
      <c r="PIO1" s="5"/>
      <c r="PIP1" s="5"/>
      <c r="PIQ1" s="5"/>
      <c r="PIR1" s="5"/>
      <c r="PIS1" s="5"/>
      <c r="PIT1" s="5"/>
      <c r="PIU1" s="5"/>
      <c r="PIV1" s="5"/>
      <c r="PIW1" s="5"/>
      <c r="PIX1" s="5"/>
      <c r="PIY1" s="5"/>
      <c r="PIZ1" s="5"/>
      <c r="PJA1" s="5"/>
      <c r="PJB1" s="5"/>
      <c r="PJC1" s="5"/>
      <c r="PJD1" s="5"/>
      <c r="PJE1" s="5"/>
      <c r="PJF1" s="5"/>
      <c r="PJG1" s="5"/>
      <c r="PJH1" s="5"/>
      <c r="PJI1" s="5"/>
      <c r="PJJ1" s="5"/>
      <c r="PJK1" s="5"/>
      <c r="PJL1" s="5"/>
      <c r="PJM1" s="5"/>
      <c r="PJN1" s="5"/>
      <c r="PJO1" s="5"/>
      <c r="PJP1" s="5"/>
      <c r="PJQ1" s="5"/>
      <c r="PJR1" s="5"/>
      <c r="PJS1" s="5"/>
      <c r="PJT1" s="5"/>
      <c r="PJU1" s="5"/>
      <c r="PJV1" s="5"/>
      <c r="PJW1" s="5"/>
      <c r="PJX1" s="5"/>
      <c r="PJY1" s="5"/>
      <c r="PJZ1" s="5"/>
      <c r="PKA1" s="5"/>
      <c r="PKB1" s="5"/>
      <c r="PKC1" s="5"/>
      <c r="PKD1" s="5"/>
      <c r="PKE1" s="5"/>
      <c r="PKF1" s="5"/>
      <c r="PKG1" s="5"/>
      <c r="PKH1" s="5"/>
      <c r="PKI1" s="5"/>
      <c r="PKJ1" s="5"/>
      <c r="PKK1" s="5"/>
      <c r="PKL1" s="5"/>
      <c r="PKM1" s="5"/>
      <c r="PKN1" s="5"/>
      <c r="PKO1" s="5"/>
      <c r="PKP1" s="5"/>
      <c r="PKQ1" s="5"/>
      <c r="PKR1" s="5"/>
      <c r="PKS1" s="5"/>
      <c r="PKT1" s="5"/>
      <c r="PKU1" s="5"/>
      <c r="PKV1" s="5"/>
      <c r="PKW1" s="5"/>
      <c r="PKX1" s="5"/>
      <c r="PKY1" s="5"/>
      <c r="PKZ1" s="5"/>
      <c r="PLA1" s="5"/>
      <c r="PLB1" s="5"/>
      <c r="PLC1" s="5"/>
      <c r="PLD1" s="5"/>
      <c r="PLE1" s="5"/>
      <c r="PLF1" s="5"/>
      <c r="PLG1" s="5"/>
      <c r="PLH1" s="5"/>
      <c r="PLI1" s="5"/>
      <c r="PLJ1" s="5"/>
      <c r="PLK1" s="5"/>
      <c r="PLL1" s="5"/>
      <c r="PLM1" s="5"/>
      <c r="PLN1" s="5"/>
      <c r="PLO1" s="5"/>
      <c r="PLP1" s="5"/>
      <c r="PLQ1" s="5"/>
      <c r="PLR1" s="5"/>
      <c r="PLS1" s="5"/>
      <c r="PLT1" s="5"/>
      <c r="PLU1" s="5"/>
      <c r="PLV1" s="5"/>
      <c r="PLW1" s="5"/>
      <c r="PLX1" s="5"/>
      <c r="PLY1" s="5"/>
      <c r="PLZ1" s="5"/>
      <c r="PMA1" s="5"/>
      <c r="PMB1" s="5"/>
      <c r="PMC1" s="5"/>
      <c r="PMD1" s="5"/>
      <c r="PME1" s="5"/>
      <c r="PMF1" s="5"/>
      <c r="PMG1" s="5"/>
      <c r="PMH1" s="5"/>
      <c r="PMI1" s="5"/>
      <c r="PMJ1" s="5"/>
      <c r="PMK1" s="5"/>
      <c r="PML1" s="5"/>
      <c r="PMM1" s="5"/>
      <c r="PMN1" s="5"/>
      <c r="PMO1" s="5"/>
      <c r="PMP1" s="5"/>
      <c r="PMQ1" s="5"/>
      <c r="PMR1" s="5"/>
      <c r="PMS1" s="5"/>
      <c r="PMT1" s="5"/>
      <c r="PMU1" s="5"/>
      <c r="PMV1" s="5"/>
      <c r="PMW1" s="5"/>
      <c r="PMX1" s="5"/>
      <c r="PMY1" s="5"/>
      <c r="PMZ1" s="5"/>
      <c r="PNA1" s="5"/>
      <c r="PNB1" s="5"/>
      <c r="PNC1" s="5"/>
      <c r="PND1" s="5"/>
      <c r="PNE1" s="5"/>
      <c r="PNF1" s="5"/>
      <c r="PNG1" s="5"/>
      <c r="PNH1" s="5"/>
      <c r="PNI1" s="5"/>
      <c r="PNJ1" s="5"/>
      <c r="PNK1" s="5"/>
      <c r="PNL1" s="5"/>
      <c r="PNM1" s="5"/>
      <c r="PNN1" s="5"/>
      <c r="PNO1" s="5"/>
      <c r="PNP1" s="5"/>
      <c r="PNQ1" s="5"/>
      <c r="PNR1" s="5"/>
      <c r="PNS1" s="5"/>
      <c r="PNT1" s="5"/>
      <c r="PNU1" s="5"/>
      <c r="PNV1" s="5"/>
      <c r="PNW1" s="5"/>
      <c r="PNX1" s="5"/>
      <c r="PNY1" s="5"/>
      <c r="PNZ1" s="5"/>
      <c r="POA1" s="5"/>
      <c r="POB1" s="5"/>
      <c r="POC1" s="5"/>
      <c r="POD1" s="5"/>
      <c r="POE1" s="5"/>
      <c r="POF1" s="5"/>
      <c r="POG1" s="5"/>
      <c r="POH1" s="5"/>
      <c r="POI1" s="5"/>
      <c r="POJ1" s="5"/>
      <c r="POK1" s="5"/>
      <c r="POL1" s="5"/>
      <c r="POM1" s="5"/>
      <c r="PON1" s="5"/>
      <c r="POO1" s="5"/>
      <c r="POP1" s="5"/>
      <c r="POQ1" s="5"/>
      <c r="POR1" s="5"/>
      <c r="POS1" s="5"/>
      <c r="POT1" s="5"/>
      <c r="POU1" s="5"/>
      <c r="POV1" s="5"/>
      <c r="POW1" s="5"/>
      <c r="POX1" s="5"/>
      <c r="POY1" s="5"/>
      <c r="POZ1" s="5"/>
      <c r="PPA1" s="5"/>
      <c r="PPB1" s="5"/>
      <c r="PPC1" s="5"/>
      <c r="PPD1" s="5"/>
      <c r="PPE1" s="5"/>
      <c r="PPF1" s="5"/>
      <c r="PPG1" s="5"/>
      <c r="PPH1" s="5"/>
      <c r="PPI1" s="5"/>
      <c r="PPJ1" s="5"/>
      <c r="PPK1" s="5"/>
      <c r="PPL1" s="5"/>
      <c r="PPM1" s="5"/>
      <c r="PPN1" s="5"/>
      <c r="PPO1" s="5"/>
      <c r="PPP1" s="5"/>
      <c r="PPQ1" s="5"/>
      <c r="PPR1" s="5"/>
      <c r="PPS1" s="5"/>
      <c r="PPT1" s="5"/>
      <c r="PPU1" s="5"/>
      <c r="PPV1" s="5"/>
      <c r="PPW1" s="5"/>
      <c r="PPX1" s="5"/>
      <c r="PPY1" s="5"/>
      <c r="PPZ1" s="5"/>
      <c r="PQA1" s="5"/>
      <c r="PQB1" s="5"/>
      <c r="PQC1" s="5"/>
      <c r="PQD1" s="5"/>
      <c r="PQE1" s="5"/>
      <c r="PQF1" s="5"/>
      <c r="PQG1" s="5"/>
      <c r="PQH1" s="5"/>
      <c r="PQI1" s="5"/>
      <c r="PQJ1" s="5"/>
      <c r="PQK1" s="5"/>
      <c r="PQL1" s="5"/>
      <c r="PQM1" s="5"/>
      <c r="PQN1" s="5"/>
      <c r="PQO1" s="5"/>
      <c r="PQP1" s="5"/>
      <c r="PQQ1" s="5"/>
      <c r="PQR1" s="5"/>
      <c r="PQS1" s="5"/>
      <c r="PQT1" s="5"/>
      <c r="PQU1" s="5"/>
      <c r="PQV1" s="5"/>
      <c r="PQW1" s="5"/>
      <c r="PQX1" s="5"/>
      <c r="PQY1" s="5"/>
      <c r="PQZ1" s="5"/>
      <c r="PRA1" s="5"/>
      <c r="PRB1" s="5"/>
      <c r="PRC1" s="5"/>
      <c r="PRD1" s="5"/>
      <c r="PRE1" s="5"/>
      <c r="PRF1" s="5"/>
      <c r="PRG1" s="5"/>
      <c r="PRH1" s="5"/>
      <c r="PRI1" s="5"/>
      <c r="PRJ1" s="5"/>
      <c r="PRK1" s="5"/>
      <c r="PRL1" s="5"/>
      <c r="PRM1" s="5"/>
      <c r="PRN1" s="5"/>
      <c r="PRO1" s="5"/>
      <c r="PRP1" s="5"/>
      <c r="PRQ1" s="5"/>
      <c r="PRR1" s="5"/>
      <c r="PRS1" s="5"/>
      <c r="PRT1" s="5"/>
      <c r="PRU1" s="5"/>
      <c r="PRV1" s="5"/>
      <c r="PRW1" s="5"/>
      <c r="PRX1" s="5"/>
      <c r="PRY1" s="5"/>
      <c r="PRZ1" s="5"/>
      <c r="PSA1" s="5"/>
      <c r="PSB1" s="5"/>
      <c r="PSC1" s="5"/>
      <c r="PSD1" s="5"/>
      <c r="PSE1" s="5"/>
      <c r="PSF1" s="5"/>
      <c r="PSG1" s="5"/>
      <c r="PSH1" s="5"/>
      <c r="PSI1" s="5"/>
      <c r="PSJ1" s="5"/>
      <c r="PSK1" s="5"/>
      <c r="PSL1" s="5"/>
      <c r="PSM1" s="5"/>
      <c r="PSN1" s="5"/>
      <c r="PSO1" s="5"/>
      <c r="PSP1" s="5"/>
      <c r="PSQ1" s="5"/>
      <c r="PSR1" s="5"/>
      <c r="PSS1" s="5"/>
      <c r="PST1" s="5"/>
      <c r="PSU1" s="5"/>
      <c r="PSV1" s="5"/>
      <c r="PSW1" s="5"/>
      <c r="PSX1" s="5"/>
      <c r="PSY1" s="5"/>
      <c r="PSZ1" s="5"/>
      <c r="PTA1" s="5"/>
      <c r="PTB1" s="5"/>
      <c r="PTC1" s="5"/>
      <c r="PTD1" s="5"/>
      <c r="PTE1" s="5"/>
      <c r="PTF1" s="5"/>
      <c r="PTG1" s="5"/>
      <c r="PTH1" s="5"/>
      <c r="PTI1" s="5"/>
      <c r="PTJ1" s="5"/>
      <c r="PTK1" s="5"/>
      <c r="PTL1" s="5"/>
      <c r="PTM1" s="5"/>
      <c r="PTN1" s="5"/>
      <c r="PTO1" s="5"/>
      <c r="PTP1" s="5"/>
      <c r="PTQ1" s="5"/>
      <c r="PTR1" s="5"/>
      <c r="PTS1" s="5"/>
      <c r="PTT1" s="5"/>
      <c r="PTU1" s="5"/>
      <c r="PTV1" s="5"/>
      <c r="PTW1" s="5"/>
      <c r="PTX1" s="5"/>
      <c r="PTY1" s="5"/>
      <c r="PTZ1" s="5"/>
      <c r="PUA1" s="5"/>
      <c r="PUB1" s="5"/>
      <c r="PUC1" s="5"/>
      <c r="PUD1" s="5"/>
      <c r="PUE1" s="5"/>
      <c r="PUF1" s="5"/>
      <c r="PUG1" s="5"/>
      <c r="PUH1" s="5"/>
      <c r="PUI1" s="5"/>
      <c r="PUJ1" s="5"/>
      <c r="PUK1" s="5"/>
      <c r="PUL1" s="5"/>
      <c r="PUM1" s="5"/>
      <c r="PUN1" s="5"/>
      <c r="PUO1" s="5"/>
      <c r="PUP1" s="5"/>
      <c r="PUQ1" s="5"/>
      <c r="PUR1" s="5"/>
      <c r="PUS1" s="5"/>
      <c r="PUT1" s="5"/>
      <c r="PUU1" s="5"/>
      <c r="PUV1" s="5"/>
      <c r="PUW1" s="5"/>
      <c r="PUX1" s="5"/>
      <c r="PUY1" s="5"/>
      <c r="PUZ1" s="5"/>
      <c r="PVA1" s="5"/>
      <c r="PVB1" s="5"/>
      <c r="PVC1" s="5"/>
      <c r="PVD1" s="5"/>
      <c r="PVE1" s="5"/>
      <c r="PVF1" s="5"/>
      <c r="PVG1" s="5"/>
      <c r="PVH1" s="5"/>
      <c r="PVI1" s="5"/>
      <c r="PVJ1" s="5"/>
      <c r="PVK1" s="5"/>
      <c r="PVL1" s="5"/>
      <c r="PVM1" s="5"/>
      <c r="PVN1" s="5"/>
      <c r="PVO1" s="5"/>
      <c r="PVP1" s="5"/>
      <c r="PVQ1" s="5"/>
      <c r="PVR1" s="5"/>
      <c r="PVS1" s="5"/>
      <c r="PVT1" s="5"/>
      <c r="PVU1" s="5"/>
      <c r="PVV1" s="5"/>
      <c r="PVW1" s="5"/>
      <c r="PVX1" s="5"/>
      <c r="PVY1" s="5"/>
      <c r="PVZ1" s="5"/>
      <c r="PWA1" s="5"/>
      <c r="PWB1" s="5"/>
      <c r="PWC1" s="5"/>
      <c r="PWD1" s="5"/>
      <c r="PWE1" s="5"/>
      <c r="PWF1" s="5"/>
      <c r="PWG1" s="5"/>
      <c r="PWH1" s="5"/>
      <c r="PWI1" s="5"/>
      <c r="PWJ1" s="5"/>
      <c r="PWK1" s="5"/>
      <c r="PWL1" s="5"/>
      <c r="PWM1" s="5"/>
      <c r="PWN1" s="5"/>
      <c r="PWO1" s="5"/>
      <c r="PWP1" s="5"/>
      <c r="PWQ1" s="5"/>
      <c r="PWR1" s="5"/>
      <c r="PWS1" s="5"/>
      <c r="PWT1" s="5"/>
      <c r="PWU1" s="5"/>
      <c r="PWV1" s="5"/>
      <c r="PWW1" s="5"/>
      <c r="PWX1" s="5"/>
      <c r="PWY1" s="5"/>
      <c r="PWZ1" s="5"/>
      <c r="PXA1" s="5"/>
      <c r="PXB1" s="5"/>
      <c r="PXC1" s="5"/>
      <c r="PXD1" s="5"/>
      <c r="PXE1" s="5"/>
      <c r="PXF1" s="5"/>
      <c r="PXG1" s="5"/>
      <c r="PXH1" s="5"/>
      <c r="PXI1" s="5"/>
      <c r="PXJ1" s="5"/>
      <c r="PXK1" s="5"/>
      <c r="PXL1" s="5"/>
      <c r="PXM1" s="5"/>
      <c r="PXN1" s="5"/>
      <c r="PXO1" s="5"/>
      <c r="PXP1" s="5"/>
      <c r="PXQ1" s="5"/>
      <c r="PXR1" s="5"/>
      <c r="PXS1" s="5"/>
      <c r="PXT1" s="5"/>
      <c r="PXU1" s="5"/>
      <c r="PXV1" s="5"/>
      <c r="PXW1" s="5"/>
      <c r="PXX1" s="5"/>
      <c r="PXY1" s="5"/>
      <c r="PXZ1" s="5"/>
      <c r="PYA1" s="5"/>
      <c r="PYB1" s="5"/>
      <c r="PYC1" s="5"/>
      <c r="PYD1" s="5"/>
      <c r="PYE1" s="5"/>
      <c r="PYF1" s="5"/>
      <c r="PYG1" s="5"/>
      <c r="PYH1" s="5"/>
      <c r="PYI1" s="5"/>
      <c r="PYJ1" s="5"/>
      <c r="PYK1" s="5"/>
      <c r="PYL1" s="5"/>
      <c r="PYM1" s="5"/>
      <c r="PYN1" s="5"/>
      <c r="PYO1" s="5"/>
      <c r="PYP1" s="5"/>
      <c r="PYQ1" s="5"/>
      <c r="PYR1" s="5"/>
      <c r="PYS1" s="5"/>
      <c r="PYT1" s="5"/>
      <c r="PYU1" s="5"/>
      <c r="PYV1" s="5"/>
      <c r="PYW1" s="5"/>
      <c r="PYX1" s="5"/>
      <c r="PYY1" s="5"/>
      <c r="PYZ1" s="5"/>
      <c r="PZA1" s="5"/>
      <c r="PZB1" s="5"/>
      <c r="PZC1" s="5"/>
      <c r="PZD1" s="5"/>
      <c r="PZE1" s="5"/>
      <c r="PZF1" s="5"/>
      <c r="PZG1" s="5"/>
      <c r="PZH1" s="5"/>
      <c r="PZI1" s="5"/>
      <c r="PZJ1" s="5"/>
      <c r="PZK1" s="5"/>
      <c r="PZL1" s="5"/>
      <c r="PZM1" s="5"/>
      <c r="PZN1" s="5"/>
      <c r="PZO1" s="5"/>
      <c r="PZP1" s="5"/>
      <c r="PZQ1" s="5"/>
      <c r="PZR1" s="5"/>
      <c r="PZS1" s="5"/>
      <c r="PZT1" s="5"/>
      <c r="PZU1" s="5"/>
      <c r="PZV1" s="5"/>
      <c r="PZW1" s="5"/>
      <c r="PZX1" s="5"/>
      <c r="PZY1" s="5"/>
      <c r="PZZ1" s="5"/>
      <c r="QAA1" s="5"/>
      <c r="QAB1" s="5"/>
      <c r="QAC1" s="5"/>
      <c r="QAD1" s="5"/>
      <c r="QAE1" s="5"/>
      <c r="QAF1" s="5"/>
      <c r="QAG1" s="5"/>
      <c r="QAH1" s="5"/>
      <c r="QAI1" s="5"/>
      <c r="QAJ1" s="5"/>
      <c r="QAK1" s="5"/>
      <c r="QAL1" s="5"/>
      <c r="QAM1" s="5"/>
      <c r="QAN1" s="5"/>
      <c r="QAO1" s="5"/>
      <c r="QAP1" s="5"/>
      <c r="QAQ1" s="5"/>
      <c r="QAR1" s="5"/>
      <c r="QAS1" s="5"/>
      <c r="QAT1" s="5"/>
      <c r="QAU1" s="5"/>
      <c r="QAV1" s="5"/>
      <c r="QAW1" s="5"/>
      <c r="QAX1" s="5"/>
      <c r="QAY1" s="5"/>
      <c r="QAZ1" s="5"/>
      <c r="QBA1" s="5"/>
      <c r="QBB1" s="5"/>
      <c r="QBC1" s="5"/>
      <c r="QBD1" s="5"/>
      <c r="QBE1" s="5"/>
      <c r="QBF1" s="5"/>
      <c r="QBG1" s="5"/>
      <c r="QBH1" s="5"/>
      <c r="QBI1" s="5"/>
      <c r="QBJ1" s="5"/>
      <c r="QBK1" s="5"/>
      <c r="QBL1" s="5"/>
      <c r="QBM1" s="5"/>
      <c r="QBN1" s="5"/>
      <c r="QBO1" s="5"/>
      <c r="QBP1" s="5"/>
      <c r="QBQ1" s="5"/>
      <c r="QBR1" s="5"/>
      <c r="QBS1" s="5"/>
      <c r="QBT1" s="5"/>
      <c r="QBU1" s="5"/>
      <c r="QBV1" s="5"/>
      <c r="QBW1" s="5"/>
      <c r="QBX1" s="5"/>
      <c r="QBY1" s="5"/>
      <c r="QBZ1" s="5"/>
      <c r="QCA1" s="5"/>
      <c r="QCB1" s="5"/>
      <c r="QCC1" s="5"/>
      <c r="QCD1" s="5"/>
      <c r="QCE1" s="5"/>
      <c r="QCF1" s="5"/>
      <c r="QCG1" s="5"/>
      <c r="QCH1" s="5"/>
      <c r="QCI1" s="5"/>
      <c r="QCJ1" s="5"/>
      <c r="QCK1" s="5"/>
      <c r="QCL1" s="5"/>
      <c r="QCM1" s="5"/>
      <c r="QCN1" s="5"/>
      <c r="QCO1" s="5"/>
      <c r="QCP1" s="5"/>
      <c r="QCQ1" s="5"/>
      <c r="QCR1" s="5"/>
      <c r="QCS1" s="5"/>
      <c r="QCT1" s="5"/>
      <c r="QCU1" s="5"/>
      <c r="QCV1" s="5"/>
      <c r="QCW1" s="5"/>
      <c r="QCX1" s="5"/>
      <c r="QCY1" s="5"/>
      <c r="QCZ1" s="5"/>
      <c r="QDA1" s="5"/>
      <c r="QDB1" s="5"/>
      <c r="QDC1" s="5"/>
      <c r="QDD1" s="5"/>
      <c r="QDE1" s="5"/>
      <c r="QDF1" s="5"/>
      <c r="QDG1" s="5"/>
      <c r="QDH1" s="5"/>
      <c r="QDI1" s="5"/>
      <c r="QDJ1" s="5"/>
      <c r="QDK1" s="5"/>
      <c r="QDL1" s="5"/>
      <c r="QDM1" s="5"/>
      <c r="QDN1" s="5"/>
      <c r="QDO1" s="5"/>
      <c r="QDP1" s="5"/>
      <c r="QDQ1" s="5"/>
      <c r="QDR1" s="5"/>
      <c r="QDS1" s="5"/>
      <c r="QDT1" s="5"/>
      <c r="QDU1" s="5"/>
      <c r="QDV1" s="5"/>
      <c r="QDW1" s="5"/>
      <c r="QDX1" s="5"/>
      <c r="QDY1" s="5"/>
      <c r="QDZ1" s="5"/>
      <c r="QEA1" s="5"/>
      <c r="QEB1" s="5"/>
      <c r="QEC1" s="5"/>
      <c r="QED1" s="5"/>
      <c r="QEE1" s="5"/>
      <c r="QEF1" s="5"/>
      <c r="QEG1" s="5"/>
      <c r="QEH1" s="5"/>
      <c r="QEI1" s="5"/>
      <c r="QEJ1" s="5"/>
      <c r="QEK1" s="5"/>
      <c r="QEL1" s="5"/>
      <c r="QEM1" s="5"/>
      <c r="QEN1" s="5"/>
      <c r="QEO1" s="5"/>
      <c r="QEP1" s="5"/>
      <c r="QEQ1" s="5"/>
      <c r="QER1" s="5"/>
      <c r="QES1" s="5"/>
      <c r="QET1" s="5"/>
      <c r="QEU1" s="5"/>
      <c r="QEV1" s="5"/>
      <c r="QEW1" s="5"/>
      <c r="QEX1" s="5"/>
      <c r="QEY1" s="5"/>
      <c r="QEZ1" s="5"/>
      <c r="QFA1" s="5"/>
      <c r="QFB1" s="5"/>
      <c r="QFC1" s="5"/>
      <c r="QFD1" s="5"/>
      <c r="QFE1" s="5"/>
      <c r="QFF1" s="5"/>
      <c r="QFG1" s="5"/>
      <c r="QFH1" s="5"/>
      <c r="QFI1" s="5"/>
      <c r="QFJ1" s="5"/>
      <c r="QFK1" s="5"/>
      <c r="QFL1" s="5"/>
      <c r="QFM1" s="5"/>
      <c r="QFN1" s="5"/>
      <c r="QFO1" s="5"/>
      <c r="QFP1" s="5"/>
      <c r="QFQ1" s="5"/>
      <c r="QFR1" s="5"/>
      <c r="QFS1" s="5"/>
      <c r="QFT1" s="5"/>
      <c r="QFU1" s="5"/>
      <c r="QFV1" s="5"/>
      <c r="QFW1" s="5"/>
      <c r="QFX1" s="5"/>
      <c r="QFY1" s="5"/>
      <c r="QFZ1" s="5"/>
      <c r="QGA1" s="5"/>
      <c r="QGB1" s="5"/>
      <c r="QGC1" s="5"/>
      <c r="QGD1" s="5"/>
      <c r="QGE1" s="5"/>
      <c r="QGF1" s="5"/>
      <c r="QGG1" s="5"/>
      <c r="QGH1" s="5"/>
      <c r="QGI1" s="5"/>
      <c r="QGJ1" s="5"/>
      <c r="QGK1" s="5"/>
      <c r="QGL1" s="5"/>
      <c r="QGM1" s="5"/>
      <c r="QGN1" s="5"/>
      <c r="QGO1" s="5"/>
      <c r="QGP1" s="5"/>
      <c r="QGQ1" s="5"/>
      <c r="QGR1" s="5"/>
      <c r="QGS1" s="5"/>
      <c r="QGT1" s="5"/>
      <c r="QGU1" s="5"/>
      <c r="QGV1" s="5"/>
      <c r="QGW1" s="5"/>
      <c r="QGX1" s="5"/>
      <c r="QGY1" s="5"/>
      <c r="QGZ1" s="5"/>
      <c r="QHA1" s="5"/>
      <c r="QHB1" s="5"/>
      <c r="QHC1" s="5"/>
      <c r="QHD1" s="5"/>
      <c r="QHE1" s="5"/>
      <c r="QHF1" s="5"/>
      <c r="QHG1" s="5"/>
      <c r="QHH1" s="5"/>
      <c r="QHI1" s="5"/>
      <c r="QHJ1" s="5"/>
      <c r="QHK1" s="5"/>
      <c r="QHL1" s="5"/>
      <c r="QHM1" s="5"/>
      <c r="QHN1" s="5"/>
      <c r="QHO1" s="5"/>
      <c r="QHP1" s="5"/>
      <c r="QHQ1" s="5"/>
      <c r="QHR1" s="5"/>
      <c r="QHS1" s="5"/>
      <c r="QHT1" s="5"/>
      <c r="QHU1" s="5"/>
      <c r="QHV1" s="5"/>
      <c r="QHW1" s="5"/>
      <c r="QHX1" s="5"/>
      <c r="QHY1" s="5"/>
      <c r="QHZ1" s="5"/>
      <c r="QIA1" s="5"/>
      <c r="QIB1" s="5"/>
      <c r="QIC1" s="5"/>
      <c r="QID1" s="5"/>
      <c r="QIE1" s="5"/>
      <c r="QIF1" s="5"/>
      <c r="QIG1" s="5"/>
      <c r="QIH1" s="5"/>
      <c r="QII1" s="5"/>
      <c r="QIJ1" s="5"/>
      <c r="QIK1" s="5"/>
      <c r="QIL1" s="5"/>
      <c r="QIM1" s="5"/>
      <c r="QIN1" s="5"/>
      <c r="QIO1" s="5"/>
      <c r="QIP1" s="5"/>
      <c r="QIQ1" s="5"/>
      <c r="QIR1" s="5"/>
      <c r="QIS1" s="5"/>
      <c r="QIT1" s="5"/>
      <c r="QIU1" s="5"/>
      <c r="QIV1" s="5"/>
      <c r="QIW1" s="5"/>
      <c r="QIX1" s="5"/>
      <c r="QIY1" s="5"/>
      <c r="QIZ1" s="5"/>
      <c r="QJA1" s="5"/>
      <c r="QJB1" s="5"/>
      <c r="QJC1" s="5"/>
      <c r="QJD1" s="5"/>
      <c r="QJE1" s="5"/>
      <c r="QJF1" s="5"/>
      <c r="QJG1" s="5"/>
      <c r="QJH1" s="5"/>
      <c r="QJI1" s="5"/>
      <c r="QJJ1" s="5"/>
      <c r="QJK1" s="5"/>
      <c r="QJL1" s="5"/>
      <c r="QJM1" s="5"/>
      <c r="QJN1" s="5"/>
      <c r="QJO1" s="5"/>
      <c r="QJP1" s="5"/>
      <c r="QJQ1" s="5"/>
      <c r="QJR1" s="5"/>
      <c r="QJS1" s="5"/>
      <c r="QJT1" s="5"/>
      <c r="QJU1" s="5"/>
      <c r="QJV1" s="5"/>
      <c r="QJW1" s="5"/>
      <c r="QJX1" s="5"/>
      <c r="QJY1" s="5"/>
      <c r="QJZ1" s="5"/>
      <c r="QKA1" s="5"/>
      <c r="QKB1" s="5"/>
      <c r="QKC1" s="5"/>
      <c r="QKD1" s="5"/>
      <c r="QKE1" s="5"/>
      <c r="QKF1" s="5"/>
      <c r="QKG1" s="5"/>
      <c r="QKH1" s="5"/>
      <c r="QKI1" s="5"/>
      <c r="QKJ1" s="5"/>
      <c r="QKK1" s="5"/>
      <c r="QKL1" s="5"/>
      <c r="QKM1" s="5"/>
      <c r="QKN1" s="5"/>
      <c r="QKO1" s="5"/>
      <c r="QKP1" s="5"/>
      <c r="QKQ1" s="5"/>
      <c r="QKR1" s="5"/>
      <c r="QKS1" s="5"/>
      <c r="QKT1" s="5"/>
      <c r="QKU1" s="5"/>
      <c r="QKV1" s="5"/>
      <c r="QKW1" s="5"/>
      <c r="QKX1" s="5"/>
      <c r="QKY1" s="5"/>
      <c r="QKZ1" s="5"/>
      <c r="QLA1" s="5"/>
      <c r="QLB1" s="5"/>
      <c r="QLC1" s="5"/>
      <c r="QLD1" s="5"/>
      <c r="QLE1" s="5"/>
      <c r="QLF1" s="5"/>
      <c r="QLG1" s="5"/>
      <c r="QLH1" s="5"/>
      <c r="QLI1" s="5"/>
      <c r="QLJ1" s="5"/>
      <c r="QLK1" s="5"/>
      <c r="QLL1" s="5"/>
      <c r="QLM1" s="5"/>
      <c r="QLN1" s="5"/>
      <c r="QLO1" s="5"/>
      <c r="QLP1" s="5"/>
      <c r="QLQ1" s="5"/>
      <c r="QLR1" s="5"/>
      <c r="QLS1" s="5"/>
      <c r="QLT1" s="5"/>
      <c r="QLU1" s="5"/>
      <c r="QLV1" s="5"/>
      <c r="QLW1" s="5"/>
      <c r="QLX1" s="5"/>
      <c r="QLY1" s="5"/>
      <c r="QLZ1" s="5"/>
      <c r="QMA1" s="5"/>
      <c r="QMB1" s="5"/>
      <c r="QMC1" s="5"/>
      <c r="QMD1" s="5"/>
      <c r="QME1" s="5"/>
      <c r="QMF1" s="5"/>
      <c r="QMG1" s="5"/>
      <c r="QMH1" s="5"/>
      <c r="QMI1" s="5"/>
      <c r="QMJ1" s="5"/>
      <c r="QMK1" s="5"/>
      <c r="QML1" s="5"/>
      <c r="QMM1" s="5"/>
      <c r="QMN1" s="5"/>
      <c r="QMO1" s="5"/>
      <c r="QMP1" s="5"/>
      <c r="QMQ1" s="5"/>
      <c r="QMR1" s="5"/>
      <c r="QMS1" s="5"/>
      <c r="QMT1" s="5"/>
      <c r="QMU1" s="5"/>
      <c r="QMV1" s="5"/>
      <c r="QMW1" s="5"/>
      <c r="QMX1" s="5"/>
      <c r="QMY1" s="5"/>
      <c r="QMZ1" s="5"/>
      <c r="QNA1" s="5"/>
      <c r="QNB1" s="5"/>
      <c r="QNC1" s="5"/>
      <c r="QND1" s="5"/>
      <c r="QNE1" s="5"/>
      <c r="QNF1" s="5"/>
      <c r="QNG1" s="5"/>
      <c r="QNH1" s="5"/>
      <c r="QNI1" s="5"/>
      <c r="QNJ1" s="5"/>
      <c r="QNK1" s="5"/>
      <c r="QNL1" s="5"/>
      <c r="QNM1" s="5"/>
      <c r="QNN1" s="5"/>
      <c r="QNO1" s="5"/>
      <c r="QNP1" s="5"/>
      <c r="QNQ1" s="5"/>
      <c r="QNR1" s="5"/>
      <c r="QNS1" s="5"/>
      <c r="QNT1" s="5"/>
      <c r="QNU1" s="5"/>
      <c r="QNV1" s="5"/>
      <c r="QNW1" s="5"/>
      <c r="QNX1" s="5"/>
      <c r="QNY1" s="5"/>
      <c r="QNZ1" s="5"/>
      <c r="QOA1" s="5"/>
      <c r="QOB1" s="5"/>
      <c r="QOC1" s="5"/>
      <c r="QOD1" s="5"/>
      <c r="QOE1" s="5"/>
      <c r="QOF1" s="5"/>
      <c r="QOG1" s="5"/>
      <c r="QOH1" s="5"/>
      <c r="QOI1" s="5"/>
      <c r="QOJ1" s="5"/>
      <c r="QOK1" s="5"/>
      <c r="QOL1" s="5"/>
      <c r="QOM1" s="5"/>
      <c r="QON1" s="5"/>
      <c r="QOO1" s="5"/>
      <c r="QOP1" s="5"/>
      <c r="QOQ1" s="5"/>
      <c r="QOR1" s="5"/>
      <c r="QOS1" s="5"/>
      <c r="QOT1" s="5"/>
      <c r="QOU1" s="5"/>
      <c r="QOV1" s="5"/>
      <c r="QOW1" s="5"/>
      <c r="QOX1" s="5"/>
      <c r="QOY1" s="5"/>
      <c r="QOZ1" s="5"/>
      <c r="QPA1" s="5"/>
      <c r="QPB1" s="5"/>
      <c r="QPC1" s="5"/>
      <c r="QPD1" s="5"/>
      <c r="QPE1" s="5"/>
      <c r="QPF1" s="5"/>
      <c r="QPG1" s="5"/>
      <c r="QPH1" s="5"/>
      <c r="QPI1" s="5"/>
      <c r="QPJ1" s="5"/>
      <c r="QPK1" s="5"/>
      <c r="QPL1" s="5"/>
      <c r="QPM1" s="5"/>
      <c r="QPN1" s="5"/>
      <c r="QPO1" s="5"/>
      <c r="QPP1" s="5"/>
      <c r="QPQ1" s="5"/>
      <c r="QPR1" s="5"/>
      <c r="QPS1" s="5"/>
      <c r="QPT1" s="5"/>
      <c r="QPU1" s="5"/>
      <c r="QPV1" s="5"/>
      <c r="QPW1" s="5"/>
      <c r="QPX1" s="5"/>
      <c r="QPY1" s="5"/>
      <c r="QPZ1" s="5"/>
      <c r="QQA1" s="5"/>
      <c r="QQB1" s="5"/>
      <c r="QQC1" s="5"/>
      <c r="QQD1" s="5"/>
      <c r="QQE1" s="5"/>
      <c r="QQF1" s="5"/>
      <c r="QQG1" s="5"/>
      <c r="QQH1" s="5"/>
      <c r="QQI1" s="5"/>
      <c r="QQJ1" s="5"/>
      <c r="QQK1" s="5"/>
      <c r="QQL1" s="5"/>
      <c r="QQM1" s="5"/>
      <c r="QQN1" s="5"/>
      <c r="QQO1" s="5"/>
      <c r="QQP1" s="5"/>
      <c r="QQQ1" s="5"/>
      <c r="QQR1" s="5"/>
      <c r="QQS1" s="5"/>
      <c r="QQT1" s="5"/>
      <c r="QQU1" s="5"/>
      <c r="QQV1" s="5"/>
      <c r="QQW1" s="5"/>
      <c r="QQX1" s="5"/>
      <c r="QQY1" s="5"/>
      <c r="QQZ1" s="5"/>
      <c r="QRA1" s="5"/>
      <c r="QRB1" s="5"/>
      <c r="QRC1" s="5"/>
      <c r="QRD1" s="5"/>
      <c r="QRE1" s="5"/>
      <c r="QRF1" s="5"/>
      <c r="QRG1" s="5"/>
      <c r="QRH1" s="5"/>
      <c r="QRI1" s="5"/>
      <c r="QRJ1" s="5"/>
      <c r="QRK1" s="5"/>
      <c r="QRL1" s="5"/>
      <c r="QRM1" s="5"/>
      <c r="QRN1" s="5"/>
      <c r="QRO1" s="5"/>
      <c r="QRP1" s="5"/>
      <c r="QRQ1" s="5"/>
      <c r="QRR1" s="5"/>
      <c r="QRS1" s="5"/>
      <c r="QRT1" s="5"/>
      <c r="QRU1" s="5"/>
      <c r="QRV1" s="5"/>
      <c r="QRW1" s="5"/>
      <c r="QRX1" s="5"/>
      <c r="QRY1" s="5"/>
      <c r="QRZ1" s="5"/>
      <c r="QSA1" s="5"/>
      <c r="QSB1" s="5"/>
      <c r="QSC1" s="5"/>
      <c r="QSD1" s="5"/>
      <c r="QSE1" s="5"/>
      <c r="QSF1" s="5"/>
      <c r="QSG1" s="5"/>
      <c r="QSH1" s="5"/>
      <c r="QSI1" s="5"/>
      <c r="QSJ1" s="5"/>
      <c r="QSK1" s="5"/>
      <c r="QSL1" s="5"/>
      <c r="QSM1" s="5"/>
      <c r="QSN1" s="5"/>
      <c r="QSO1" s="5"/>
      <c r="QSP1" s="5"/>
      <c r="QSQ1" s="5"/>
      <c r="QSR1" s="5"/>
      <c r="QSS1" s="5"/>
      <c r="QST1" s="5"/>
      <c r="QSU1" s="5"/>
      <c r="QSV1" s="5"/>
      <c r="QSW1" s="5"/>
      <c r="QSX1" s="5"/>
      <c r="QSY1" s="5"/>
      <c r="QSZ1" s="5"/>
      <c r="QTA1" s="5"/>
      <c r="QTB1" s="5"/>
      <c r="QTC1" s="5"/>
      <c r="QTD1" s="5"/>
      <c r="QTE1" s="5"/>
      <c r="QTF1" s="5"/>
      <c r="QTG1" s="5"/>
      <c r="QTH1" s="5"/>
      <c r="QTI1" s="5"/>
      <c r="QTJ1" s="5"/>
      <c r="QTK1" s="5"/>
      <c r="QTL1" s="5"/>
      <c r="QTM1" s="5"/>
      <c r="QTN1" s="5"/>
      <c r="QTO1" s="5"/>
      <c r="QTP1" s="5"/>
      <c r="QTQ1" s="5"/>
      <c r="QTR1" s="5"/>
      <c r="QTS1" s="5"/>
      <c r="QTT1" s="5"/>
      <c r="QTU1" s="5"/>
      <c r="QTV1" s="5"/>
      <c r="QTW1" s="5"/>
      <c r="QTX1" s="5"/>
      <c r="QTY1" s="5"/>
      <c r="QTZ1" s="5"/>
      <c r="QUA1" s="5"/>
      <c r="QUB1" s="5"/>
      <c r="QUC1" s="5"/>
      <c r="QUD1" s="5"/>
      <c r="QUE1" s="5"/>
      <c r="QUF1" s="5"/>
      <c r="QUG1" s="5"/>
      <c r="QUH1" s="5"/>
      <c r="QUI1" s="5"/>
      <c r="QUJ1" s="5"/>
      <c r="QUK1" s="5"/>
      <c r="QUL1" s="5"/>
      <c r="QUM1" s="5"/>
      <c r="QUN1" s="5"/>
      <c r="QUO1" s="5"/>
      <c r="QUP1" s="5"/>
      <c r="QUQ1" s="5"/>
      <c r="QUR1" s="5"/>
      <c r="QUS1" s="5"/>
      <c r="QUT1" s="5"/>
      <c r="QUU1" s="5"/>
      <c r="QUV1" s="5"/>
      <c r="QUW1" s="5"/>
      <c r="QUX1" s="5"/>
      <c r="QUY1" s="5"/>
      <c r="QUZ1" s="5"/>
      <c r="QVA1" s="5"/>
      <c r="QVB1" s="5"/>
      <c r="QVC1" s="5"/>
      <c r="QVD1" s="5"/>
      <c r="QVE1" s="5"/>
      <c r="QVF1" s="5"/>
      <c r="QVG1" s="5"/>
      <c r="QVH1" s="5"/>
      <c r="QVI1" s="5"/>
      <c r="QVJ1" s="5"/>
      <c r="QVK1" s="5"/>
      <c r="QVL1" s="5"/>
      <c r="QVM1" s="5"/>
      <c r="QVN1" s="5"/>
      <c r="QVO1" s="5"/>
      <c r="QVP1" s="5"/>
      <c r="QVQ1" s="5"/>
      <c r="QVR1" s="5"/>
      <c r="QVS1" s="5"/>
      <c r="QVT1" s="5"/>
      <c r="QVU1" s="5"/>
      <c r="QVV1" s="5"/>
      <c r="QVW1" s="5"/>
      <c r="QVX1" s="5"/>
      <c r="QVY1" s="5"/>
      <c r="QVZ1" s="5"/>
      <c r="QWA1" s="5"/>
      <c r="QWB1" s="5"/>
      <c r="QWC1" s="5"/>
      <c r="QWD1" s="5"/>
      <c r="QWE1" s="5"/>
      <c r="QWF1" s="5"/>
      <c r="QWG1" s="5"/>
      <c r="QWH1" s="5"/>
      <c r="QWI1" s="5"/>
      <c r="QWJ1" s="5"/>
      <c r="QWK1" s="5"/>
      <c r="QWL1" s="5"/>
      <c r="QWM1" s="5"/>
      <c r="QWN1" s="5"/>
      <c r="QWO1" s="5"/>
      <c r="QWP1" s="5"/>
      <c r="QWQ1" s="5"/>
      <c r="QWR1" s="5"/>
      <c r="QWS1" s="5"/>
      <c r="QWT1" s="5"/>
      <c r="QWU1" s="5"/>
      <c r="QWV1" s="5"/>
      <c r="QWW1" s="5"/>
      <c r="QWX1" s="5"/>
      <c r="QWY1" s="5"/>
      <c r="QWZ1" s="5"/>
      <c r="QXA1" s="5"/>
      <c r="QXB1" s="5"/>
      <c r="QXC1" s="5"/>
      <c r="QXD1" s="5"/>
      <c r="QXE1" s="5"/>
      <c r="QXF1" s="5"/>
      <c r="QXG1" s="5"/>
      <c r="QXH1" s="5"/>
      <c r="QXI1" s="5"/>
      <c r="QXJ1" s="5"/>
      <c r="QXK1" s="5"/>
      <c r="QXL1" s="5"/>
      <c r="QXM1" s="5"/>
      <c r="QXN1" s="5"/>
      <c r="QXO1" s="5"/>
      <c r="QXP1" s="5"/>
      <c r="QXQ1" s="5"/>
      <c r="QXR1" s="5"/>
      <c r="QXS1" s="5"/>
      <c r="QXT1" s="5"/>
      <c r="QXU1" s="5"/>
      <c r="QXV1" s="5"/>
      <c r="QXW1" s="5"/>
      <c r="QXX1" s="5"/>
      <c r="QXY1" s="5"/>
      <c r="QXZ1" s="5"/>
      <c r="QYA1" s="5"/>
      <c r="QYB1" s="5"/>
      <c r="QYC1" s="5"/>
      <c r="QYD1" s="5"/>
      <c r="QYE1" s="5"/>
      <c r="QYF1" s="5"/>
      <c r="QYG1" s="5"/>
      <c r="QYH1" s="5"/>
      <c r="QYI1" s="5"/>
      <c r="QYJ1" s="5"/>
      <c r="QYK1" s="5"/>
      <c r="QYL1" s="5"/>
      <c r="QYM1" s="5"/>
      <c r="QYN1" s="5"/>
      <c r="QYO1" s="5"/>
      <c r="QYP1" s="5"/>
      <c r="QYQ1" s="5"/>
      <c r="QYR1" s="5"/>
      <c r="QYS1" s="5"/>
      <c r="QYT1" s="5"/>
      <c r="QYU1" s="5"/>
      <c r="QYV1" s="5"/>
      <c r="QYW1" s="5"/>
      <c r="QYX1" s="5"/>
      <c r="QYY1" s="5"/>
      <c r="QYZ1" s="5"/>
      <c r="QZA1" s="5"/>
      <c r="QZB1" s="5"/>
      <c r="QZC1" s="5"/>
      <c r="QZD1" s="5"/>
      <c r="QZE1" s="5"/>
      <c r="QZF1" s="5"/>
      <c r="QZG1" s="5"/>
      <c r="QZH1" s="5"/>
      <c r="QZI1" s="5"/>
      <c r="QZJ1" s="5"/>
      <c r="QZK1" s="5"/>
      <c r="QZL1" s="5"/>
      <c r="QZM1" s="5"/>
      <c r="QZN1" s="5"/>
      <c r="QZO1" s="5"/>
      <c r="QZP1" s="5"/>
      <c r="QZQ1" s="5"/>
      <c r="QZR1" s="5"/>
      <c r="QZS1" s="5"/>
      <c r="QZT1" s="5"/>
      <c r="QZU1" s="5"/>
      <c r="QZV1" s="5"/>
      <c r="QZW1" s="5"/>
      <c r="QZX1" s="5"/>
      <c r="QZY1" s="5"/>
      <c r="QZZ1" s="5"/>
      <c r="RAA1" s="5"/>
      <c r="RAB1" s="5"/>
      <c r="RAC1" s="5"/>
      <c r="RAD1" s="5"/>
      <c r="RAE1" s="5"/>
      <c r="RAF1" s="5"/>
      <c r="RAG1" s="5"/>
      <c r="RAH1" s="5"/>
      <c r="RAI1" s="5"/>
      <c r="RAJ1" s="5"/>
      <c r="RAK1" s="5"/>
      <c r="RAL1" s="5"/>
      <c r="RAM1" s="5"/>
      <c r="RAN1" s="5"/>
      <c r="RAO1" s="5"/>
      <c r="RAP1" s="5"/>
      <c r="RAQ1" s="5"/>
      <c r="RAR1" s="5"/>
      <c r="RAS1" s="5"/>
      <c r="RAT1" s="5"/>
      <c r="RAU1" s="5"/>
      <c r="RAV1" s="5"/>
      <c r="RAW1" s="5"/>
      <c r="RAX1" s="5"/>
      <c r="RAY1" s="5"/>
      <c r="RAZ1" s="5"/>
      <c r="RBA1" s="5"/>
      <c r="RBB1" s="5"/>
      <c r="RBC1" s="5"/>
      <c r="RBD1" s="5"/>
      <c r="RBE1" s="5"/>
      <c r="RBF1" s="5"/>
      <c r="RBG1" s="5"/>
      <c r="RBH1" s="5"/>
      <c r="RBI1" s="5"/>
      <c r="RBJ1" s="5"/>
      <c r="RBK1" s="5"/>
      <c r="RBL1" s="5"/>
      <c r="RBM1" s="5"/>
      <c r="RBN1" s="5"/>
      <c r="RBO1" s="5"/>
      <c r="RBP1" s="5"/>
      <c r="RBQ1" s="5"/>
      <c r="RBR1" s="5"/>
      <c r="RBS1" s="5"/>
      <c r="RBT1" s="5"/>
      <c r="RBU1" s="5"/>
      <c r="RBV1" s="5"/>
      <c r="RBW1" s="5"/>
      <c r="RBX1" s="5"/>
      <c r="RBY1" s="5"/>
      <c r="RBZ1" s="5"/>
      <c r="RCA1" s="5"/>
      <c r="RCB1" s="5"/>
      <c r="RCC1" s="5"/>
      <c r="RCD1" s="5"/>
      <c r="RCE1" s="5"/>
      <c r="RCF1" s="5"/>
      <c r="RCG1" s="5"/>
      <c r="RCH1" s="5"/>
      <c r="RCI1" s="5"/>
      <c r="RCJ1" s="5"/>
      <c r="RCK1" s="5"/>
      <c r="RCL1" s="5"/>
      <c r="RCM1" s="5"/>
      <c r="RCN1" s="5"/>
      <c r="RCO1" s="5"/>
      <c r="RCP1" s="5"/>
      <c r="RCQ1" s="5"/>
      <c r="RCR1" s="5"/>
      <c r="RCS1" s="5"/>
      <c r="RCT1" s="5"/>
      <c r="RCU1" s="5"/>
      <c r="RCV1" s="5"/>
      <c r="RCW1" s="5"/>
      <c r="RCX1" s="5"/>
      <c r="RCY1" s="5"/>
      <c r="RCZ1" s="5"/>
      <c r="RDA1" s="5"/>
      <c r="RDB1" s="5"/>
      <c r="RDC1" s="5"/>
      <c r="RDD1" s="5"/>
      <c r="RDE1" s="5"/>
      <c r="RDF1" s="5"/>
      <c r="RDG1" s="5"/>
      <c r="RDH1" s="5"/>
      <c r="RDI1" s="5"/>
      <c r="RDJ1" s="5"/>
      <c r="RDK1" s="5"/>
      <c r="RDL1" s="5"/>
      <c r="RDM1" s="5"/>
      <c r="RDN1" s="5"/>
      <c r="RDO1" s="5"/>
      <c r="RDP1" s="5"/>
      <c r="RDQ1" s="5"/>
      <c r="RDR1" s="5"/>
      <c r="RDS1" s="5"/>
      <c r="RDT1" s="5"/>
      <c r="RDU1" s="5"/>
      <c r="RDV1" s="5"/>
      <c r="RDW1" s="5"/>
      <c r="RDX1" s="5"/>
      <c r="RDY1" s="5"/>
      <c r="RDZ1" s="5"/>
      <c r="REA1" s="5"/>
      <c r="REB1" s="5"/>
      <c r="REC1" s="5"/>
      <c r="RED1" s="5"/>
      <c r="REE1" s="5"/>
      <c r="REF1" s="5"/>
      <c r="REG1" s="5"/>
      <c r="REH1" s="5"/>
      <c r="REI1" s="5"/>
      <c r="REJ1" s="5"/>
      <c r="REK1" s="5"/>
      <c r="REL1" s="5"/>
      <c r="REM1" s="5"/>
      <c r="REN1" s="5"/>
      <c r="REO1" s="5"/>
      <c r="REP1" s="5"/>
      <c r="REQ1" s="5"/>
      <c r="RER1" s="5"/>
      <c r="RES1" s="5"/>
      <c r="RET1" s="5"/>
      <c r="REU1" s="5"/>
      <c r="REV1" s="5"/>
      <c r="REW1" s="5"/>
      <c r="REX1" s="5"/>
      <c r="REY1" s="5"/>
      <c r="REZ1" s="5"/>
      <c r="RFA1" s="5"/>
      <c r="RFB1" s="5"/>
      <c r="RFC1" s="5"/>
      <c r="RFD1" s="5"/>
      <c r="RFE1" s="5"/>
      <c r="RFF1" s="5"/>
      <c r="RFG1" s="5"/>
      <c r="RFH1" s="5"/>
      <c r="RFI1" s="5"/>
      <c r="RFJ1" s="5"/>
      <c r="RFK1" s="5"/>
      <c r="RFL1" s="5"/>
      <c r="RFM1" s="5"/>
      <c r="RFN1" s="5"/>
      <c r="RFO1" s="5"/>
      <c r="RFP1" s="5"/>
      <c r="RFQ1" s="5"/>
      <c r="RFR1" s="5"/>
      <c r="RFS1" s="5"/>
      <c r="RFT1" s="5"/>
      <c r="RFU1" s="5"/>
      <c r="RFV1" s="5"/>
      <c r="RFW1" s="5"/>
      <c r="RFX1" s="5"/>
      <c r="RFY1" s="5"/>
      <c r="RFZ1" s="5"/>
      <c r="RGA1" s="5"/>
      <c r="RGB1" s="5"/>
      <c r="RGC1" s="5"/>
      <c r="RGD1" s="5"/>
      <c r="RGE1" s="5"/>
      <c r="RGF1" s="5"/>
      <c r="RGG1" s="5"/>
      <c r="RGH1" s="5"/>
      <c r="RGI1" s="5"/>
      <c r="RGJ1" s="5"/>
      <c r="RGK1" s="5"/>
      <c r="RGL1" s="5"/>
      <c r="RGM1" s="5"/>
      <c r="RGN1" s="5"/>
      <c r="RGO1" s="5"/>
      <c r="RGP1" s="5"/>
      <c r="RGQ1" s="5"/>
      <c r="RGR1" s="5"/>
      <c r="RGS1" s="5"/>
      <c r="RGT1" s="5"/>
      <c r="RGU1" s="5"/>
      <c r="RGV1" s="5"/>
      <c r="RGW1" s="5"/>
      <c r="RGX1" s="5"/>
      <c r="RGY1" s="5"/>
      <c r="RGZ1" s="5"/>
      <c r="RHA1" s="5"/>
      <c r="RHB1" s="5"/>
      <c r="RHC1" s="5"/>
      <c r="RHD1" s="5"/>
      <c r="RHE1" s="5"/>
      <c r="RHF1" s="5"/>
      <c r="RHG1" s="5"/>
      <c r="RHH1" s="5"/>
      <c r="RHI1" s="5"/>
      <c r="RHJ1" s="5"/>
      <c r="RHK1" s="5"/>
      <c r="RHL1" s="5"/>
      <c r="RHM1" s="5"/>
      <c r="RHN1" s="5"/>
      <c r="RHO1" s="5"/>
      <c r="RHP1" s="5"/>
      <c r="RHQ1" s="5"/>
      <c r="RHR1" s="5"/>
      <c r="RHS1" s="5"/>
      <c r="RHT1" s="5"/>
      <c r="RHU1" s="5"/>
      <c r="RHV1" s="5"/>
      <c r="RHW1" s="5"/>
      <c r="RHX1" s="5"/>
      <c r="RHY1" s="5"/>
      <c r="RHZ1" s="5"/>
      <c r="RIA1" s="5"/>
      <c r="RIB1" s="5"/>
      <c r="RIC1" s="5"/>
      <c r="RID1" s="5"/>
      <c r="RIE1" s="5"/>
      <c r="RIF1" s="5"/>
      <c r="RIG1" s="5"/>
      <c r="RIH1" s="5"/>
      <c r="RII1" s="5"/>
      <c r="RIJ1" s="5"/>
      <c r="RIK1" s="5"/>
      <c r="RIL1" s="5"/>
      <c r="RIM1" s="5"/>
      <c r="RIN1" s="5"/>
      <c r="RIO1" s="5"/>
      <c r="RIP1" s="5"/>
      <c r="RIQ1" s="5"/>
      <c r="RIR1" s="5"/>
      <c r="RIS1" s="5"/>
      <c r="RIT1" s="5"/>
      <c r="RIU1" s="5"/>
      <c r="RIV1" s="5"/>
      <c r="RIW1" s="5"/>
      <c r="RIX1" s="5"/>
      <c r="RIY1" s="5"/>
      <c r="RIZ1" s="5"/>
      <c r="RJA1" s="5"/>
      <c r="RJB1" s="5"/>
      <c r="RJC1" s="5"/>
      <c r="RJD1" s="5"/>
      <c r="RJE1" s="5"/>
      <c r="RJF1" s="5"/>
      <c r="RJG1" s="5"/>
      <c r="RJH1" s="5"/>
      <c r="RJI1" s="5"/>
      <c r="RJJ1" s="5"/>
      <c r="RJK1" s="5"/>
      <c r="RJL1" s="5"/>
      <c r="RJM1" s="5"/>
      <c r="RJN1" s="5"/>
      <c r="RJO1" s="5"/>
      <c r="RJP1" s="5"/>
      <c r="RJQ1" s="5"/>
      <c r="RJR1" s="5"/>
      <c r="RJS1" s="5"/>
      <c r="RJT1" s="5"/>
      <c r="RJU1" s="5"/>
      <c r="RJV1" s="5"/>
      <c r="RJW1" s="5"/>
      <c r="RJX1" s="5"/>
      <c r="RJY1" s="5"/>
      <c r="RJZ1" s="5"/>
      <c r="RKA1" s="5"/>
      <c r="RKB1" s="5"/>
      <c r="RKC1" s="5"/>
      <c r="RKD1" s="5"/>
      <c r="RKE1" s="5"/>
      <c r="RKF1" s="5"/>
      <c r="RKG1" s="5"/>
      <c r="RKH1" s="5"/>
      <c r="RKI1" s="5"/>
      <c r="RKJ1" s="5"/>
      <c r="RKK1" s="5"/>
      <c r="RKL1" s="5"/>
      <c r="RKM1" s="5"/>
      <c r="RKN1" s="5"/>
      <c r="RKO1" s="5"/>
      <c r="RKP1" s="5"/>
      <c r="RKQ1" s="5"/>
      <c r="RKR1" s="5"/>
      <c r="RKS1" s="5"/>
      <c r="RKT1" s="5"/>
      <c r="RKU1" s="5"/>
      <c r="RKV1" s="5"/>
      <c r="RKW1" s="5"/>
      <c r="RKX1" s="5"/>
      <c r="RKY1" s="5"/>
      <c r="RKZ1" s="5"/>
      <c r="RLA1" s="5"/>
      <c r="RLB1" s="5"/>
      <c r="RLC1" s="5"/>
      <c r="RLD1" s="5"/>
      <c r="RLE1" s="5"/>
      <c r="RLF1" s="5"/>
      <c r="RLG1" s="5"/>
      <c r="RLH1" s="5"/>
      <c r="RLI1" s="5"/>
      <c r="RLJ1" s="5"/>
      <c r="RLK1" s="5"/>
      <c r="RLL1" s="5"/>
      <c r="RLM1" s="5"/>
      <c r="RLN1" s="5"/>
      <c r="RLO1" s="5"/>
      <c r="RLP1" s="5"/>
      <c r="RLQ1" s="5"/>
      <c r="RLR1" s="5"/>
      <c r="RLS1" s="5"/>
      <c r="RLT1" s="5"/>
      <c r="RLU1" s="5"/>
      <c r="RLV1" s="5"/>
      <c r="RLW1" s="5"/>
      <c r="RLX1" s="5"/>
      <c r="RLY1" s="5"/>
      <c r="RLZ1" s="5"/>
      <c r="RMA1" s="5"/>
      <c r="RMB1" s="5"/>
      <c r="RMC1" s="5"/>
      <c r="RMD1" s="5"/>
      <c r="RME1" s="5"/>
      <c r="RMF1" s="5"/>
      <c r="RMG1" s="5"/>
      <c r="RMH1" s="5"/>
      <c r="RMI1" s="5"/>
      <c r="RMJ1" s="5"/>
      <c r="RMK1" s="5"/>
      <c r="RML1" s="5"/>
      <c r="RMM1" s="5"/>
      <c r="RMN1" s="5"/>
      <c r="RMO1" s="5"/>
      <c r="RMP1" s="5"/>
      <c r="RMQ1" s="5"/>
      <c r="RMR1" s="5"/>
      <c r="RMS1" s="5"/>
      <c r="RMT1" s="5"/>
      <c r="RMU1" s="5"/>
      <c r="RMV1" s="5"/>
      <c r="RMW1" s="5"/>
      <c r="RMX1" s="5"/>
      <c r="RMY1" s="5"/>
      <c r="RMZ1" s="5"/>
      <c r="RNA1" s="5"/>
      <c r="RNB1" s="5"/>
      <c r="RNC1" s="5"/>
      <c r="RND1" s="5"/>
      <c r="RNE1" s="5"/>
      <c r="RNF1" s="5"/>
      <c r="RNG1" s="5"/>
      <c r="RNH1" s="5"/>
      <c r="RNI1" s="5"/>
      <c r="RNJ1" s="5"/>
      <c r="RNK1" s="5"/>
      <c r="RNL1" s="5"/>
      <c r="RNM1" s="5"/>
      <c r="RNN1" s="5"/>
      <c r="RNO1" s="5"/>
      <c r="RNP1" s="5"/>
      <c r="RNQ1" s="5"/>
      <c r="RNR1" s="5"/>
      <c r="RNS1" s="5"/>
      <c r="RNT1" s="5"/>
      <c r="RNU1" s="5"/>
      <c r="RNV1" s="5"/>
      <c r="RNW1" s="5"/>
      <c r="RNX1" s="5"/>
      <c r="RNY1" s="5"/>
      <c r="RNZ1" s="5"/>
      <c r="ROA1" s="5"/>
      <c r="ROB1" s="5"/>
      <c r="ROC1" s="5"/>
      <c r="ROD1" s="5"/>
      <c r="ROE1" s="5"/>
      <c r="ROF1" s="5"/>
      <c r="ROG1" s="5"/>
      <c r="ROH1" s="5"/>
      <c r="ROI1" s="5"/>
      <c r="ROJ1" s="5"/>
      <c r="ROK1" s="5"/>
      <c r="ROL1" s="5"/>
      <c r="ROM1" s="5"/>
      <c r="RON1" s="5"/>
      <c r="ROO1" s="5"/>
      <c r="ROP1" s="5"/>
      <c r="ROQ1" s="5"/>
      <c r="ROR1" s="5"/>
      <c r="ROS1" s="5"/>
      <c r="ROT1" s="5"/>
      <c r="ROU1" s="5"/>
      <c r="ROV1" s="5"/>
      <c r="ROW1" s="5"/>
      <c r="ROX1" s="5"/>
      <c r="ROY1" s="5"/>
      <c r="ROZ1" s="5"/>
      <c r="RPA1" s="5"/>
      <c r="RPB1" s="5"/>
      <c r="RPC1" s="5"/>
      <c r="RPD1" s="5"/>
      <c r="RPE1" s="5"/>
      <c r="RPF1" s="5"/>
      <c r="RPG1" s="5"/>
      <c r="RPH1" s="5"/>
      <c r="RPI1" s="5"/>
      <c r="RPJ1" s="5"/>
      <c r="RPK1" s="5"/>
      <c r="RPL1" s="5"/>
      <c r="RPM1" s="5"/>
      <c r="RPN1" s="5"/>
      <c r="RPO1" s="5"/>
      <c r="RPP1" s="5"/>
      <c r="RPQ1" s="5"/>
      <c r="RPR1" s="5"/>
      <c r="RPS1" s="5"/>
      <c r="RPT1" s="5"/>
      <c r="RPU1" s="5"/>
      <c r="RPV1" s="5"/>
      <c r="RPW1" s="5"/>
      <c r="RPX1" s="5"/>
      <c r="RPY1" s="5"/>
      <c r="RPZ1" s="5"/>
      <c r="RQA1" s="5"/>
      <c r="RQB1" s="5"/>
      <c r="RQC1" s="5"/>
      <c r="RQD1" s="5"/>
      <c r="RQE1" s="5"/>
      <c r="RQF1" s="5"/>
      <c r="RQG1" s="5"/>
      <c r="RQH1" s="5"/>
      <c r="RQI1" s="5"/>
      <c r="RQJ1" s="5"/>
      <c r="RQK1" s="5"/>
      <c r="RQL1" s="5"/>
      <c r="RQM1" s="5"/>
      <c r="RQN1" s="5"/>
      <c r="RQO1" s="5"/>
      <c r="RQP1" s="5"/>
      <c r="RQQ1" s="5"/>
      <c r="RQR1" s="5"/>
      <c r="RQS1" s="5"/>
      <c r="RQT1" s="5"/>
      <c r="RQU1" s="5"/>
      <c r="RQV1" s="5"/>
      <c r="RQW1" s="5"/>
      <c r="RQX1" s="5"/>
      <c r="RQY1" s="5"/>
      <c r="RQZ1" s="5"/>
      <c r="RRA1" s="5"/>
      <c r="RRB1" s="5"/>
      <c r="RRC1" s="5"/>
      <c r="RRD1" s="5"/>
      <c r="RRE1" s="5"/>
      <c r="RRF1" s="5"/>
      <c r="RRG1" s="5"/>
      <c r="RRH1" s="5"/>
      <c r="RRI1" s="5"/>
      <c r="RRJ1" s="5"/>
      <c r="RRK1" s="5"/>
      <c r="RRL1" s="5"/>
      <c r="RRM1" s="5"/>
      <c r="RRN1" s="5"/>
      <c r="RRO1" s="5"/>
      <c r="RRP1" s="5"/>
      <c r="RRQ1" s="5"/>
      <c r="RRR1" s="5"/>
      <c r="RRS1" s="5"/>
      <c r="RRT1" s="5"/>
      <c r="RRU1" s="5"/>
      <c r="RRV1" s="5"/>
      <c r="RRW1" s="5"/>
      <c r="RRX1" s="5"/>
      <c r="RRY1" s="5"/>
      <c r="RRZ1" s="5"/>
      <c r="RSA1" s="5"/>
      <c r="RSB1" s="5"/>
      <c r="RSC1" s="5"/>
      <c r="RSD1" s="5"/>
      <c r="RSE1" s="5"/>
      <c r="RSF1" s="5"/>
      <c r="RSG1" s="5"/>
      <c r="RSH1" s="5"/>
      <c r="RSI1" s="5"/>
      <c r="RSJ1" s="5"/>
      <c r="RSK1" s="5"/>
      <c r="RSL1" s="5"/>
      <c r="RSM1" s="5"/>
      <c r="RSN1" s="5"/>
      <c r="RSO1" s="5"/>
      <c r="RSP1" s="5"/>
      <c r="RSQ1" s="5"/>
      <c r="RSR1" s="5"/>
      <c r="RSS1" s="5"/>
      <c r="RST1" s="5"/>
      <c r="RSU1" s="5"/>
      <c r="RSV1" s="5"/>
      <c r="RSW1" s="5"/>
      <c r="RSX1" s="5"/>
      <c r="RSY1" s="5"/>
      <c r="RSZ1" s="5"/>
      <c r="RTA1" s="5"/>
      <c r="RTB1" s="5"/>
      <c r="RTC1" s="5"/>
      <c r="RTD1" s="5"/>
      <c r="RTE1" s="5"/>
      <c r="RTF1" s="5"/>
      <c r="RTG1" s="5"/>
      <c r="RTH1" s="5"/>
      <c r="RTI1" s="5"/>
      <c r="RTJ1" s="5"/>
      <c r="RTK1" s="5"/>
      <c r="RTL1" s="5"/>
      <c r="RTM1" s="5"/>
      <c r="RTN1" s="5"/>
      <c r="RTO1" s="5"/>
      <c r="RTP1" s="5"/>
      <c r="RTQ1" s="5"/>
      <c r="RTR1" s="5"/>
      <c r="RTS1" s="5"/>
      <c r="RTT1" s="5"/>
      <c r="RTU1" s="5"/>
      <c r="RTV1" s="5"/>
      <c r="RTW1" s="5"/>
      <c r="RTX1" s="5"/>
      <c r="RTY1" s="5"/>
      <c r="RTZ1" s="5"/>
      <c r="RUA1" s="5"/>
      <c r="RUB1" s="5"/>
      <c r="RUC1" s="5"/>
      <c r="RUD1" s="5"/>
      <c r="RUE1" s="5"/>
      <c r="RUF1" s="5"/>
      <c r="RUG1" s="5"/>
      <c r="RUH1" s="5"/>
      <c r="RUI1" s="5"/>
      <c r="RUJ1" s="5"/>
      <c r="RUK1" s="5"/>
      <c r="RUL1" s="5"/>
      <c r="RUM1" s="5"/>
      <c r="RUN1" s="5"/>
      <c r="RUO1" s="5"/>
      <c r="RUP1" s="5"/>
      <c r="RUQ1" s="5"/>
      <c r="RUR1" s="5"/>
      <c r="RUS1" s="5"/>
      <c r="RUT1" s="5"/>
      <c r="RUU1" s="5"/>
      <c r="RUV1" s="5"/>
      <c r="RUW1" s="5"/>
      <c r="RUX1" s="5"/>
      <c r="RUY1" s="5"/>
      <c r="RUZ1" s="5"/>
      <c r="RVA1" s="5"/>
      <c r="RVB1" s="5"/>
      <c r="RVC1" s="5"/>
      <c r="RVD1" s="5"/>
      <c r="RVE1" s="5"/>
      <c r="RVF1" s="5"/>
      <c r="RVG1" s="5"/>
      <c r="RVH1" s="5"/>
      <c r="RVI1" s="5"/>
      <c r="RVJ1" s="5"/>
      <c r="RVK1" s="5"/>
      <c r="RVL1" s="5"/>
      <c r="RVM1" s="5"/>
      <c r="RVN1" s="5"/>
      <c r="RVO1" s="5"/>
      <c r="RVP1" s="5"/>
      <c r="RVQ1" s="5"/>
      <c r="RVR1" s="5"/>
      <c r="RVS1" s="5"/>
      <c r="RVT1" s="5"/>
      <c r="RVU1" s="5"/>
      <c r="RVV1" s="5"/>
      <c r="RVW1" s="5"/>
      <c r="RVX1" s="5"/>
      <c r="RVY1" s="5"/>
      <c r="RVZ1" s="5"/>
      <c r="RWA1" s="5"/>
      <c r="RWB1" s="5"/>
      <c r="RWC1" s="5"/>
      <c r="RWD1" s="5"/>
      <c r="RWE1" s="5"/>
      <c r="RWF1" s="5"/>
      <c r="RWG1" s="5"/>
      <c r="RWH1" s="5"/>
      <c r="RWI1" s="5"/>
      <c r="RWJ1" s="5"/>
      <c r="RWK1" s="5"/>
      <c r="RWL1" s="5"/>
      <c r="RWM1" s="5"/>
      <c r="RWN1" s="5"/>
      <c r="RWO1" s="5"/>
      <c r="RWP1" s="5"/>
      <c r="RWQ1" s="5"/>
      <c r="RWR1" s="5"/>
      <c r="RWS1" s="5"/>
      <c r="RWT1" s="5"/>
      <c r="RWU1" s="5"/>
      <c r="RWV1" s="5"/>
      <c r="RWW1" s="5"/>
      <c r="RWX1" s="5"/>
      <c r="RWY1" s="5"/>
      <c r="RWZ1" s="5"/>
      <c r="RXA1" s="5"/>
      <c r="RXB1" s="5"/>
      <c r="RXC1" s="5"/>
      <c r="RXD1" s="5"/>
      <c r="RXE1" s="5"/>
      <c r="RXF1" s="5"/>
      <c r="RXG1" s="5"/>
      <c r="RXH1" s="5"/>
      <c r="RXI1" s="5"/>
      <c r="RXJ1" s="5"/>
      <c r="RXK1" s="5"/>
      <c r="RXL1" s="5"/>
      <c r="RXM1" s="5"/>
      <c r="RXN1" s="5"/>
      <c r="RXO1" s="5"/>
      <c r="RXP1" s="5"/>
      <c r="RXQ1" s="5"/>
      <c r="RXR1" s="5"/>
      <c r="RXS1" s="5"/>
      <c r="RXT1" s="5"/>
      <c r="RXU1" s="5"/>
      <c r="RXV1" s="5"/>
      <c r="RXW1" s="5"/>
      <c r="RXX1" s="5"/>
      <c r="RXY1" s="5"/>
      <c r="RXZ1" s="5"/>
      <c r="RYA1" s="5"/>
      <c r="RYB1" s="5"/>
      <c r="RYC1" s="5"/>
      <c r="RYD1" s="5"/>
      <c r="RYE1" s="5"/>
      <c r="RYF1" s="5"/>
      <c r="RYG1" s="5"/>
      <c r="RYH1" s="5"/>
      <c r="RYI1" s="5"/>
      <c r="RYJ1" s="5"/>
      <c r="RYK1" s="5"/>
      <c r="RYL1" s="5"/>
      <c r="RYM1" s="5"/>
      <c r="RYN1" s="5"/>
      <c r="RYO1" s="5"/>
      <c r="RYP1" s="5"/>
      <c r="RYQ1" s="5"/>
      <c r="RYR1" s="5"/>
      <c r="RYS1" s="5"/>
      <c r="RYT1" s="5"/>
      <c r="RYU1" s="5"/>
      <c r="RYV1" s="5"/>
      <c r="RYW1" s="5"/>
      <c r="RYX1" s="5"/>
      <c r="RYY1" s="5"/>
      <c r="RYZ1" s="5"/>
      <c r="RZA1" s="5"/>
      <c r="RZB1" s="5"/>
      <c r="RZC1" s="5"/>
      <c r="RZD1" s="5"/>
      <c r="RZE1" s="5"/>
      <c r="RZF1" s="5"/>
      <c r="RZG1" s="5"/>
      <c r="RZH1" s="5"/>
      <c r="RZI1" s="5"/>
      <c r="RZJ1" s="5"/>
      <c r="RZK1" s="5"/>
      <c r="RZL1" s="5"/>
      <c r="RZM1" s="5"/>
      <c r="RZN1" s="5"/>
      <c r="RZO1" s="5"/>
      <c r="RZP1" s="5"/>
      <c r="RZQ1" s="5"/>
      <c r="RZR1" s="5"/>
      <c r="RZS1" s="5"/>
      <c r="RZT1" s="5"/>
      <c r="RZU1" s="5"/>
      <c r="RZV1" s="5"/>
      <c r="RZW1" s="5"/>
      <c r="RZX1" s="5"/>
      <c r="RZY1" s="5"/>
      <c r="RZZ1" s="5"/>
      <c r="SAA1" s="5"/>
      <c r="SAB1" s="5"/>
      <c r="SAC1" s="5"/>
      <c r="SAD1" s="5"/>
      <c r="SAE1" s="5"/>
      <c r="SAF1" s="5"/>
      <c r="SAG1" s="5"/>
      <c r="SAH1" s="5"/>
      <c r="SAI1" s="5"/>
      <c r="SAJ1" s="5"/>
      <c r="SAK1" s="5"/>
      <c r="SAL1" s="5"/>
      <c r="SAM1" s="5"/>
      <c r="SAN1" s="5"/>
      <c r="SAO1" s="5"/>
      <c r="SAP1" s="5"/>
      <c r="SAQ1" s="5"/>
      <c r="SAR1" s="5"/>
      <c r="SAS1" s="5"/>
      <c r="SAT1" s="5"/>
      <c r="SAU1" s="5"/>
      <c r="SAV1" s="5"/>
      <c r="SAW1" s="5"/>
      <c r="SAX1" s="5"/>
      <c r="SAY1" s="5"/>
      <c r="SAZ1" s="5"/>
      <c r="SBA1" s="5"/>
      <c r="SBB1" s="5"/>
      <c r="SBC1" s="5"/>
      <c r="SBD1" s="5"/>
      <c r="SBE1" s="5"/>
      <c r="SBF1" s="5"/>
      <c r="SBG1" s="5"/>
      <c r="SBH1" s="5"/>
      <c r="SBI1" s="5"/>
      <c r="SBJ1" s="5"/>
      <c r="SBK1" s="5"/>
      <c r="SBL1" s="5"/>
      <c r="SBM1" s="5"/>
      <c r="SBN1" s="5"/>
      <c r="SBO1" s="5"/>
      <c r="SBP1" s="5"/>
      <c r="SBQ1" s="5"/>
      <c r="SBR1" s="5"/>
      <c r="SBS1" s="5"/>
      <c r="SBT1" s="5"/>
      <c r="SBU1" s="5"/>
      <c r="SBV1" s="5"/>
      <c r="SBW1" s="5"/>
      <c r="SBX1" s="5"/>
      <c r="SBY1" s="5"/>
      <c r="SBZ1" s="5"/>
      <c r="SCA1" s="5"/>
      <c r="SCB1" s="5"/>
      <c r="SCC1" s="5"/>
      <c r="SCD1" s="5"/>
      <c r="SCE1" s="5"/>
      <c r="SCF1" s="5"/>
      <c r="SCG1" s="5"/>
      <c r="SCH1" s="5"/>
      <c r="SCI1" s="5"/>
      <c r="SCJ1" s="5"/>
      <c r="SCK1" s="5"/>
      <c r="SCL1" s="5"/>
      <c r="SCM1" s="5"/>
      <c r="SCN1" s="5"/>
      <c r="SCO1" s="5"/>
      <c r="SCP1" s="5"/>
      <c r="SCQ1" s="5"/>
      <c r="SCR1" s="5"/>
      <c r="SCS1" s="5"/>
      <c r="SCT1" s="5"/>
      <c r="SCU1" s="5"/>
      <c r="SCV1" s="5"/>
      <c r="SCW1" s="5"/>
      <c r="SCX1" s="5"/>
      <c r="SCY1" s="5"/>
      <c r="SCZ1" s="5"/>
      <c r="SDA1" s="5"/>
      <c r="SDB1" s="5"/>
      <c r="SDC1" s="5"/>
      <c r="SDD1" s="5"/>
      <c r="SDE1" s="5"/>
      <c r="SDF1" s="5"/>
      <c r="SDG1" s="5"/>
      <c r="SDH1" s="5"/>
      <c r="SDI1" s="5"/>
      <c r="SDJ1" s="5"/>
      <c r="SDK1" s="5"/>
      <c r="SDL1" s="5"/>
      <c r="SDM1" s="5"/>
      <c r="SDN1" s="5"/>
      <c r="SDO1" s="5"/>
      <c r="SDP1" s="5"/>
      <c r="SDQ1" s="5"/>
      <c r="SDR1" s="5"/>
      <c r="SDS1" s="5"/>
      <c r="SDT1" s="5"/>
      <c r="SDU1" s="5"/>
      <c r="SDV1" s="5"/>
      <c r="SDW1" s="5"/>
      <c r="SDX1" s="5"/>
      <c r="SDY1" s="5"/>
      <c r="SDZ1" s="5"/>
      <c r="SEA1" s="5"/>
      <c r="SEB1" s="5"/>
      <c r="SEC1" s="5"/>
      <c r="SED1" s="5"/>
      <c r="SEE1" s="5"/>
      <c r="SEF1" s="5"/>
      <c r="SEG1" s="5"/>
      <c r="SEH1" s="5"/>
      <c r="SEI1" s="5"/>
      <c r="SEJ1" s="5"/>
      <c r="SEK1" s="5"/>
      <c r="SEL1" s="5"/>
      <c r="SEM1" s="5"/>
      <c r="SEN1" s="5"/>
      <c r="SEO1" s="5"/>
      <c r="SEP1" s="5"/>
      <c r="SEQ1" s="5"/>
      <c r="SER1" s="5"/>
      <c r="SES1" s="5"/>
      <c r="SET1" s="5"/>
      <c r="SEU1" s="5"/>
      <c r="SEV1" s="5"/>
      <c r="SEW1" s="5"/>
      <c r="SEX1" s="5"/>
      <c r="SEY1" s="5"/>
      <c r="SEZ1" s="5"/>
      <c r="SFA1" s="5"/>
      <c r="SFB1" s="5"/>
      <c r="SFC1" s="5"/>
      <c r="SFD1" s="5"/>
      <c r="SFE1" s="5"/>
      <c r="SFF1" s="5"/>
      <c r="SFG1" s="5"/>
      <c r="SFH1" s="5"/>
      <c r="SFI1" s="5"/>
      <c r="SFJ1" s="5"/>
      <c r="SFK1" s="5"/>
      <c r="SFL1" s="5"/>
      <c r="SFM1" s="5"/>
      <c r="SFN1" s="5"/>
      <c r="SFO1" s="5"/>
      <c r="SFP1" s="5"/>
      <c r="SFQ1" s="5"/>
      <c r="SFR1" s="5"/>
      <c r="SFS1" s="5"/>
      <c r="SFT1" s="5"/>
      <c r="SFU1" s="5"/>
      <c r="SFV1" s="5"/>
      <c r="SFW1" s="5"/>
      <c r="SFX1" s="5"/>
      <c r="SFY1" s="5"/>
      <c r="SFZ1" s="5"/>
      <c r="SGA1" s="5"/>
      <c r="SGB1" s="5"/>
      <c r="SGC1" s="5"/>
      <c r="SGD1" s="5"/>
      <c r="SGE1" s="5"/>
      <c r="SGF1" s="5"/>
      <c r="SGG1" s="5"/>
      <c r="SGH1" s="5"/>
      <c r="SGI1" s="5"/>
      <c r="SGJ1" s="5"/>
      <c r="SGK1" s="5"/>
      <c r="SGL1" s="5"/>
      <c r="SGM1" s="5"/>
      <c r="SGN1" s="5"/>
      <c r="SGO1" s="5"/>
      <c r="SGP1" s="5"/>
      <c r="SGQ1" s="5"/>
      <c r="SGR1" s="5"/>
      <c r="SGS1" s="5"/>
      <c r="SGT1" s="5"/>
      <c r="SGU1" s="5"/>
      <c r="SGV1" s="5"/>
      <c r="SGW1" s="5"/>
      <c r="SGX1" s="5"/>
      <c r="SGY1" s="5"/>
      <c r="SGZ1" s="5"/>
      <c r="SHA1" s="5"/>
      <c r="SHB1" s="5"/>
      <c r="SHC1" s="5"/>
      <c r="SHD1" s="5"/>
      <c r="SHE1" s="5"/>
      <c r="SHF1" s="5"/>
      <c r="SHG1" s="5"/>
      <c r="SHH1" s="5"/>
      <c r="SHI1" s="5"/>
      <c r="SHJ1" s="5"/>
      <c r="SHK1" s="5"/>
      <c r="SHL1" s="5"/>
      <c r="SHM1" s="5"/>
      <c r="SHN1" s="5"/>
      <c r="SHO1" s="5"/>
      <c r="SHP1" s="5"/>
      <c r="SHQ1" s="5"/>
      <c r="SHR1" s="5"/>
      <c r="SHS1" s="5"/>
      <c r="SHT1" s="5"/>
      <c r="SHU1" s="5"/>
      <c r="SHV1" s="5"/>
      <c r="SHW1" s="5"/>
      <c r="SHX1" s="5"/>
      <c r="SHY1" s="5"/>
      <c r="SHZ1" s="5"/>
      <c r="SIA1" s="5"/>
      <c r="SIB1" s="5"/>
      <c r="SIC1" s="5"/>
      <c r="SID1" s="5"/>
      <c r="SIE1" s="5"/>
      <c r="SIF1" s="5"/>
      <c r="SIG1" s="5"/>
      <c r="SIH1" s="5"/>
      <c r="SII1" s="5"/>
      <c r="SIJ1" s="5"/>
      <c r="SIK1" s="5"/>
      <c r="SIL1" s="5"/>
      <c r="SIM1" s="5"/>
      <c r="SIN1" s="5"/>
      <c r="SIO1" s="5"/>
      <c r="SIP1" s="5"/>
      <c r="SIQ1" s="5"/>
      <c r="SIR1" s="5"/>
      <c r="SIS1" s="5"/>
      <c r="SIT1" s="5"/>
      <c r="SIU1" s="5"/>
      <c r="SIV1" s="5"/>
      <c r="SIW1" s="5"/>
      <c r="SIX1" s="5"/>
      <c r="SIY1" s="5"/>
      <c r="SIZ1" s="5"/>
      <c r="SJA1" s="5"/>
      <c r="SJB1" s="5"/>
      <c r="SJC1" s="5"/>
      <c r="SJD1" s="5"/>
      <c r="SJE1" s="5"/>
      <c r="SJF1" s="5"/>
      <c r="SJG1" s="5"/>
      <c r="SJH1" s="5"/>
      <c r="SJI1" s="5"/>
      <c r="SJJ1" s="5"/>
      <c r="SJK1" s="5"/>
      <c r="SJL1" s="5"/>
      <c r="SJM1" s="5"/>
      <c r="SJN1" s="5"/>
      <c r="SJO1" s="5"/>
      <c r="SJP1" s="5"/>
      <c r="SJQ1" s="5"/>
      <c r="SJR1" s="5"/>
      <c r="SJS1" s="5"/>
      <c r="SJT1" s="5"/>
      <c r="SJU1" s="5"/>
      <c r="SJV1" s="5"/>
      <c r="SJW1" s="5"/>
      <c r="SJX1" s="5"/>
      <c r="SJY1" s="5"/>
      <c r="SJZ1" s="5"/>
      <c r="SKA1" s="5"/>
      <c r="SKB1" s="5"/>
      <c r="SKC1" s="5"/>
      <c r="SKD1" s="5"/>
      <c r="SKE1" s="5"/>
      <c r="SKF1" s="5"/>
      <c r="SKG1" s="5"/>
      <c r="SKH1" s="5"/>
      <c r="SKI1" s="5"/>
      <c r="SKJ1" s="5"/>
      <c r="SKK1" s="5"/>
      <c r="SKL1" s="5"/>
      <c r="SKM1" s="5"/>
      <c r="SKN1" s="5"/>
      <c r="SKO1" s="5"/>
      <c r="SKP1" s="5"/>
      <c r="SKQ1" s="5"/>
      <c r="SKR1" s="5"/>
      <c r="SKS1" s="5"/>
      <c r="SKT1" s="5"/>
      <c r="SKU1" s="5"/>
      <c r="SKV1" s="5"/>
      <c r="SKW1" s="5"/>
      <c r="SKX1" s="5"/>
      <c r="SKY1" s="5"/>
      <c r="SKZ1" s="5"/>
      <c r="SLA1" s="5"/>
      <c r="SLB1" s="5"/>
      <c r="SLC1" s="5"/>
      <c r="SLD1" s="5"/>
      <c r="SLE1" s="5"/>
      <c r="SLF1" s="5"/>
      <c r="SLG1" s="5"/>
      <c r="SLH1" s="5"/>
      <c r="SLI1" s="5"/>
      <c r="SLJ1" s="5"/>
      <c r="SLK1" s="5"/>
      <c r="SLL1" s="5"/>
      <c r="SLM1" s="5"/>
      <c r="SLN1" s="5"/>
      <c r="SLO1" s="5"/>
      <c r="SLP1" s="5"/>
      <c r="SLQ1" s="5"/>
      <c r="SLR1" s="5"/>
      <c r="SLS1" s="5"/>
      <c r="SLT1" s="5"/>
      <c r="SLU1" s="5"/>
      <c r="SLV1" s="5"/>
      <c r="SLW1" s="5"/>
      <c r="SLX1" s="5"/>
      <c r="SLY1" s="5"/>
      <c r="SLZ1" s="5"/>
      <c r="SMA1" s="5"/>
      <c r="SMB1" s="5"/>
      <c r="SMC1" s="5"/>
      <c r="SMD1" s="5"/>
      <c r="SME1" s="5"/>
      <c r="SMF1" s="5"/>
      <c r="SMG1" s="5"/>
      <c r="SMH1" s="5"/>
      <c r="SMI1" s="5"/>
      <c r="SMJ1" s="5"/>
      <c r="SMK1" s="5"/>
      <c r="SML1" s="5"/>
      <c r="SMM1" s="5"/>
      <c r="SMN1" s="5"/>
      <c r="SMO1" s="5"/>
      <c r="SMP1" s="5"/>
      <c r="SMQ1" s="5"/>
      <c r="SMR1" s="5"/>
      <c r="SMS1" s="5"/>
      <c r="SMT1" s="5"/>
      <c r="SMU1" s="5"/>
      <c r="SMV1" s="5"/>
      <c r="SMW1" s="5"/>
      <c r="SMX1" s="5"/>
      <c r="SMY1" s="5"/>
      <c r="SMZ1" s="5"/>
      <c r="SNA1" s="5"/>
      <c r="SNB1" s="5"/>
      <c r="SNC1" s="5"/>
      <c r="SND1" s="5"/>
      <c r="SNE1" s="5"/>
      <c r="SNF1" s="5"/>
      <c r="SNG1" s="5"/>
      <c r="SNH1" s="5"/>
      <c r="SNI1" s="5"/>
      <c r="SNJ1" s="5"/>
      <c r="SNK1" s="5"/>
      <c r="SNL1" s="5"/>
      <c r="SNM1" s="5"/>
      <c r="SNN1" s="5"/>
      <c r="SNO1" s="5"/>
      <c r="SNP1" s="5"/>
      <c r="SNQ1" s="5"/>
      <c r="SNR1" s="5"/>
      <c r="SNS1" s="5"/>
      <c r="SNT1" s="5"/>
      <c r="SNU1" s="5"/>
      <c r="SNV1" s="5"/>
      <c r="SNW1" s="5"/>
      <c r="SNX1" s="5"/>
      <c r="SNY1" s="5"/>
      <c r="SNZ1" s="5"/>
      <c r="SOA1" s="5"/>
      <c r="SOB1" s="5"/>
      <c r="SOC1" s="5"/>
      <c r="SOD1" s="5"/>
      <c r="SOE1" s="5"/>
      <c r="SOF1" s="5"/>
      <c r="SOG1" s="5"/>
      <c r="SOH1" s="5"/>
      <c r="SOI1" s="5"/>
      <c r="SOJ1" s="5"/>
      <c r="SOK1" s="5"/>
      <c r="SOL1" s="5"/>
      <c r="SOM1" s="5"/>
      <c r="SON1" s="5"/>
      <c r="SOO1" s="5"/>
      <c r="SOP1" s="5"/>
      <c r="SOQ1" s="5"/>
      <c r="SOR1" s="5"/>
      <c r="SOS1" s="5"/>
      <c r="SOT1" s="5"/>
      <c r="SOU1" s="5"/>
      <c r="SOV1" s="5"/>
      <c r="SOW1" s="5"/>
      <c r="SOX1" s="5"/>
      <c r="SOY1" s="5"/>
      <c r="SOZ1" s="5"/>
      <c r="SPA1" s="5"/>
      <c r="SPB1" s="5"/>
      <c r="SPC1" s="5"/>
      <c r="SPD1" s="5"/>
      <c r="SPE1" s="5"/>
      <c r="SPF1" s="5"/>
      <c r="SPG1" s="5"/>
      <c r="SPH1" s="5"/>
      <c r="SPI1" s="5"/>
      <c r="SPJ1" s="5"/>
      <c r="SPK1" s="5"/>
      <c r="SPL1" s="5"/>
      <c r="SPM1" s="5"/>
      <c r="SPN1" s="5"/>
      <c r="SPO1" s="5"/>
      <c r="SPP1" s="5"/>
      <c r="SPQ1" s="5"/>
      <c r="SPR1" s="5"/>
      <c r="SPS1" s="5"/>
      <c r="SPT1" s="5"/>
      <c r="SPU1" s="5"/>
      <c r="SPV1" s="5"/>
      <c r="SPW1" s="5"/>
      <c r="SPX1" s="5"/>
      <c r="SPY1" s="5"/>
      <c r="SPZ1" s="5"/>
      <c r="SQA1" s="5"/>
      <c r="SQB1" s="5"/>
      <c r="SQC1" s="5"/>
      <c r="SQD1" s="5"/>
      <c r="SQE1" s="5"/>
      <c r="SQF1" s="5"/>
      <c r="SQG1" s="5"/>
      <c r="SQH1" s="5"/>
      <c r="SQI1" s="5"/>
      <c r="SQJ1" s="5"/>
      <c r="SQK1" s="5"/>
      <c r="SQL1" s="5"/>
      <c r="SQM1" s="5"/>
      <c r="SQN1" s="5"/>
      <c r="SQO1" s="5"/>
      <c r="SQP1" s="5"/>
      <c r="SQQ1" s="5"/>
      <c r="SQR1" s="5"/>
      <c r="SQS1" s="5"/>
      <c r="SQT1" s="5"/>
      <c r="SQU1" s="5"/>
      <c r="SQV1" s="5"/>
      <c r="SQW1" s="5"/>
      <c r="SQX1" s="5"/>
      <c r="SQY1" s="5"/>
      <c r="SQZ1" s="5"/>
      <c r="SRA1" s="5"/>
      <c r="SRB1" s="5"/>
      <c r="SRC1" s="5"/>
      <c r="SRD1" s="5"/>
      <c r="SRE1" s="5"/>
      <c r="SRF1" s="5"/>
      <c r="SRG1" s="5"/>
      <c r="SRH1" s="5"/>
      <c r="SRI1" s="5"/>
      <c r="SRJ1" s="5"/>
      <c r="SRK1" s="5"/>
      <c r="SRL1" s="5"/>
      <c r="SRM1" s="5"/>
      <c r="SRN1" s="5"/>
      <c r="SRO1" s="5"/>
      <c r="SRP1" s="5"/>
      <c r="SRQ1" s="5"/>
      <c r="SRR1" s="5"/>
      <c r="SRS1" s="5"/>
      <c r="SRT1" s="5"/>
      <c r="SRU1" s="5"/>
      <c r="SRV1" s="5"/>
      <c r="SRW1" s="5"/>
      <c r="SRX1" s="5"/>
      <c r="SRY1" s="5"/>
      <c r="SRZ1" s="5"/>
      <c r="SSA1" s="5"/>
      <c r="SSB1" s="5"/>
      <c r="SSC1" s="5"/>
      <c r="SSD1" s="5"/>
      <c r="SSE1" s="5"/>
      <c r="SSF1" s="5"/>
      <c r="SSG1" s="5"/>
      <c r="SSH1" s="5"/>
      <c r="SSI1" s="5"/>
      <c r="SSJ1" s="5"/>
      <c r="SSK1" s="5"/>
      <c r="SSL1" s="5"/>
      <c r="SSM1" s="5"/>
      <c r="SSN1" s="5"/>
      <c r="SSO1" s="5"/>
      <c r="SSP1" s="5"/>
      <c r="SSQ1" s="5"/>
      <c r="SSR1" s="5"/>
      <c r="SSS1" s="5"/>
      <c r="SST1" s="5"/>
      <c r="SSU1" s="5"/>
      <c r="SSV1" s="5"/>
      <c r="SSW1" s="5"/>
      <c r="SSX1" s="5"/>
      <c r="SSY1" s="5"/>
      <c r="SSZ1" s="5"/>
      <c r="STA1" s="5"/>
      <c r="STB1" s="5"/>
      <c r="STC1" s="5"/>
      <c r="STD1" s="5"/>
      <c r="STE1" s="5"/>
      <c r="STF1" s="5"/>
      <c r="STG1" s="5"/>
      <c r="STH1" s="5"/>
      <c r="STI1" s="5"/>
      <c r="STJ1" s="5"/>
      <c r="STK1" s="5"/>
      <c r="STL1" s="5"/>
      <c r="STM1" s="5"/>
      <c r="STN1" s="5"/>
      <c r="STO1" s="5"/>
      <c r="STP1" s="5"/>
      <c r="STQ1" s="5"/>
      <c r="STR1" s="5"/>
      <c r="STS1" s="5"/>
      <c r="STT1" s="5"/>
      <c r="STU1" s="5"/>
      <c r="STV1" s="5"/>
      <c r="STW1" s="5"/>
      <c r="STX1" s="5"/>
      <c r="STY1" s="5"/>
      <c r="STZ1" s="5"/>
      <c r="SUA1" s="5"/>
      <c r="SUB1" s="5"/>
      <c r="SUC1" s="5"/>
      <c r="SUD1" s="5"/>
      <c r="SUE1" s="5"/>
      <c r="SUF1" s="5"/>
      <c r="SUG1" s="5"/>
      <c r="SUH1" s="5"/>
      <c r="SUI1" s="5"/>
      <c r="SUJ1" s="5"/>
      <c r="SUK1" s="5"/>
      <c r="SUL1" s="5"/>
      <c r="SUM1" s="5"/>
      <c r="SUN1" s="5"/>
      <c r="SUO1" s="5"/>
      <c r="SUP1" s="5"/>
      <c r="SUQ1" s="5"/>
      <c r="SUR1" s="5"/>
      <c r="SUS1" s="5"/>
      <c r="SUT1" s="5"/>
      <c r="SUU1" s="5"/>
      <c r="SUV1" s="5"/>
      <c r="SUW1" s="5"/>
      <c r="SUX1" s="5"/>
      <c r="SUY1" s="5"/>
      <c r="SUZ1" s="5"/>
      <c r="SVA1" s="5"/>
      <c r="SVB1" s="5"/>
      <c r="SVC1" s="5"/>
      <c r="SVD1" s="5"/>
      <c r="SVE1" s="5"/>
      <c r="SVF1" s="5"/>
      <c r="SVG1" s="5"/>
      <c r="SVH1" s="5"/>
      <c r="SVI1" s="5"/>
      <c r="SVJ1" s="5"/>
      <c r="SVK1" s="5"/>
      <c r="SVL1" s="5"/>
      <c r="SVM1" s="5"/>
      <c r="SVN1" s="5"/>
      <c r="SVO1" s="5"/>
      <c r="SVP1" s="5"/>
      <c r="SVQ1" s="5"/>
      <c r="SVR1" s="5"/>
      <c r="SVS1" s="5"/>
      <c r="SVT1" s="5"/>
      <c r="SVU1" s="5"/>
      <c r="SVV1" s="5"/>
      <c r="SVW1" s="5"/>
      <c r="SVX1" s="5"/>
      <c r="SVY1" s="5"/>
      <c r="SVZ1" s="5"/>
      <c r="SWA1" s="5"/>
      <c r="SWB1" s="5"/>
      <c r="SWC1" s="5"/>
      <c r="SWD1" s="5"/>
      <c r="SWE1" s="5"/>
      <c r="SWF1" s="5"/>
      <c r="SWG1" s="5"/>
      <c r="SWH1" s="5"/>
      <c r="SWI1" s="5"/>
      <c r="SWJ1" s="5"/>
      <c r="SWK1" s="5"/>
      <c r="SWL1" s="5"/>
      <c r="SWM1" s="5"/>
      <c r="SWN1" s="5"/>
      <c r="SWO1" s="5"/>
      <c r="SWP1" s="5"/>
      <c r="SWQ1" s="5"/>
      <c r="SWR1" s="5"/>
      <c r="SWS1" s="5"/>
      <c r="SWT1" s="5"/>
      <c r="SWU1" s="5"/>
      <c r="SWV1" s="5"/>
      <c r="SWW1" s="5"/>
      <c r="SWX1" s="5"/>
      <c r="SWY1" s="5"/>
      <c r="SWZ1" s="5"/>
      <c r="SXA1" s="5"/>
      <c r="SXB1" s="5"/>
      <c r="SXC1" s="5"/>
      <c r="SXD1" s="5"/>
      <c r="SXE1" s="5"/>
      <c r="SXF1" s="5"/>
      <c r="SXG1" s="5"/>
      <c r="SXH1" s="5"/>
      <c r="SXI1" s="5"/>
      <c r="SXJ1" s="5"/>
      <c r="SXK1" s="5"/>
      <c r="SXL1" s="5"/>
      <c r="SXM1" s="5"/>
      <c r="SXN1" s="5"/>
      <c r="SXO1" s="5"/>
      <c r="SXP1" s="5"/>
      <c r="SXQ1" s="5"/>
      <c r="SXR1" s="5"/>
      <c r="SXS1" s="5"/>
      <c r="SXT1" s="5"/>
      <c r="SXU1" s="5"/>
      <c r="SXV1" s="5"/>
      <c r="SXW1" s="5"/>
      <c r="SXX1" s="5"/>
      <c r="SXY1" s="5"/>
      <c r="SXZ1" s="5"/>
      <c r="SYA1" s="5"/>
      <c r="SYB1" s="5"/>
      <c r="SYC1" s="5"/>
      <c r="SYD1" s="5"/>
      <c r="SYE1" s="5"/>
      <c r="SYF1" s="5"/>
      <c r="SYG1" s="5"/>
      <c r="SYH1" s="5"/>
      <c r="SYI1" s="5"/>
      <c r="SYJ1" s="5"/>
      <c r="SYK1" s="5"/>
      <c r="SYL1" s="5"/>
      <c r="SYM1" s="5"/>
      <c r="SYN1" s="5"/>
      <c r="SYO1" s="5"/>
      <c r="SYP1" s="5"/>
      <c r="SYQ1" s="5"/>
      <c r="SYR1" s="5"/>
      <c r="SYS1" s="5"/>
      <c r="SYT1" s="5"/>
      <c r="SYU1" s="5"/>
      <c r="SYV1" s="5"/>
      <c r="SYW1" s="5"/>
      <c r="SYX1" s="5"/>
      <c r="SYY1" s="5"/>
      <c r="SYZ1" s="5"/>
      <c r="SZA1" s="5"/>
      <c r="SZB1" s="5"/>
      <c r="SZC1" s="5"/>
      <c r="SZD1" s="5"/>
      <c r="SZE1" s="5"/>
      <c r="SZF1" s="5"/>
      <c r="SZG1" s="5"/>
      <c r="SZH1" s="5"/>
      <c r="SZI1" s="5"/>
      <c r="SZJ1" s="5"/>
      <c r="SZK1" s="5"/>
      <c r="SZL1" s="5"/>
      <c r="SZM1" s="5"/>
      <c r="SZN1" s="5"/>
      <c r="SZO1" s="5"/>
      <c r="SZP1" s="5"/>
      <c r="SZQ1" s="5"/>
      <c r="SZR1" s="5"/>
      <c r="SZS1" s="5"/>
      <c r="SZT1" s="5"/>
      <c r="SZU1" s="5"/>
      <c r="SZV1" s="5"/>
      <c r="SZW1" s="5"/>
      <c r="SZX1" s="5"/>
      <c r="SZY1" s="5"/>
      <c r="SZZ1" s="5"/>
      <c r="TAA1" s="5"/>
      <c r="TAB1" s="5"/>
      <c r="TAC1" s="5"/>
      <c r="TAD1" s="5"/>
      <c r="TAE1" s="5"/>
      <c r="TAF1" s="5"/>
      <c r="TAG1" s="5"/>
      <c r="TAH1" s="5"/>
      <c r="TAI1" s="5"/>
      <c r="TAJ1" s="5"/>
      <c r="TAK1" s="5"/>
      <c r="TAL1" s="5"/>
      <c r="TAM1" s="5"/>
      <c r="TAN1" s="5"/>
      <c r="TAO1" s="5"/>
      <c r="TAP1" s="5"/>
      <c r="TAQ1" s="5"/>
      <c r="TAR1" s="5"/>
      <c r="TAS1" s="5"/>
      <c r="TAT1" s="5"/>
      <c r="TAU1" s="5"/>
      <c r="TAV1" s="5"/>
      <c r="TAW1" s="5"/>
      <c r="TAX1" s="5"/>
      <c r="TAY1" s="5"/>
      <c r="TAZ1" s="5"/>
      <c r="TBA1" s="5"/>
      <c r="TBB1" s="5"/>
      <c r="TBC1" s="5"/>
      <c r="TBD1" s="5"/>
      <c r="TBE1" s="5"/>
      <c r="TBF1" s="5"/>
      <c r="TBG1" s="5"/>
      <c r="TBH1" s="5"/>
      <c r="TBI1" s="5"/>
      <c r="TBJ1" s="5"/>
      <c r="TBK1" s="5"/>
      <c r="TBL1" s="5"/>
      <c r="TBM1" s="5"/>
      <c r="TBN1" s="5"/>
      <c r="TBO1" s="5"/>
      <c r="TBP1" s="5"/>
      <c r="TBQ1" s="5"/>
      <c r="TBR1" s="5"/>
      <c r="TBS1" s="5"/>
      <c r="TBT1" s="5"/>
      <c r="TBU1" s="5"/>
      <c r="TBV1" s="5"/>
      <c r="TBW1" s="5"/>
      <c r="TBX1" s="5"/>
      <c r="TBY1" s="5"/>
      <c r="TBZ1" s="5"/>
      <c r="TCA1" s="5"/>
      <c r="TCB1" s="5"/>
      <c r="TCC1" s="5"/>
      <c r="TCD1" s="5"/>
      <c r="TCE1" s="5"/>
      <c r="TCF1" s="5"/>
      <c r="TCG1" s="5"/>
      <c r="TCH1" s="5"/>
      <c r="TCI1" s="5"/>
      <c r="TCJ1" s="5"/>
      <c r="TCK1" s="5"/>
      <c r="TCL1" s="5"/>
      <c r="TCM1" s="5"/>
      <c r="TCN1" s="5"/>
      <c r="TCO1" s="5"/>
      <c r="TCP1" s="5"/>
      <c r="TCQ1" s="5"/>
      <c r="TCR1" s="5"/>
      <c r="TCS1" s="5"/>
      <c r="TCT1" s="5"/>
      <c r="TCU1" s="5"/>
      <c r="TCV1" s="5"/>
      <c r="TCW1" s="5"/>
      <c r="TCX1" s="5"/>
      <c r="TCY1" s="5"/>
      <c r="TCZ1" s="5"/>
      <c r="TDA1" s="5"/>
      <c r="TDB1" s="5"/>
      <c r="TDC1" s="5"/>
      <c r="TDD1" s="5"/>
      <c r="TDE1" s="5"/>
      <c r="TDF1" s="5"/>
      <c r="TDG1" s="5"/>
      <c r="TDH1" s="5"/>
      <c r="TDI1" s="5"/>
      <c r="TDJ1" s="5"/>
      <c r="TDK1" s="5"/>
      <c r="TDL1" s="5"/>
      <c r="TDM1" s="5"/>
      <c r="TDN1" s="5"/>
      <c r="TDO1" s="5"/>
      <c r="TDP1" s="5"/>
      <c r="TDQ1" s="5"/>
      <c r="TDR1" s="5"/>
      <c r="TDS1" s="5"/>
      <c r="TDT1" s="5"/>
      <c r="TDU1" s="5"/>
      <c r="TDV1" s="5"/>
      <c r="TDW1" s="5"/>
      <c r="TDX1" s="5"/>
      <c r="TDY1" s="5"/>
      <c r="TDZ1" s="5"/>
      <c r="TEA1" s="5"/>
      <c r="TEB1" s="5"/>
      <c r="TEC1" s="5"/>
      <c r="TED1" s="5"/>
      <c r="TEE1" s="5"/>
      <c r="TEF1" s="5"/>
      <c r="TEG1" s="5"/>
      <c r="TEH1" s="5"/>
      <c r="TEI1" s="5"/>
      <c r="TEJ1" s="5"/>
      <c r="TEK1" s="5"/>
      <c r="TEL1" s="5"/>
      <c r="TEM1" s="5"/>
      <c r="TEN1" s="5"/>
      <c r="TEO1" s="5"/>
      <c r="TEP1" s="5"/>
      <c r="TEQ1" s="5"/>
      <c r="TER1" s="5"/>
      <c r="TES1" s="5"/>
      <c r="TET1" s="5"/>
      <c r="TEU1" s="5"/>
      <c r="TEV1" s="5"/>
      <c r="TEW1" s="5"/>
      <c r="TEX1" s="5"/>
      <c r="TEY1" s="5"/>
      <c r="TEZ1" s="5"/>
      <c r="TFA1" s="5"/>
      <c r="TFB1" s="5"/>
      <c r="TFC1" s="5"/>
      <c r="TFD1" s="5"/>
      <c r="TFE1" s="5"/>
      <c r="TFF1" s="5"/>
      <c r="TFG1" s="5"/>
      <c r="TFH1" s="5"/>
      <c r="TFI1" s="5"/>
      <c r="TFJ1" s="5"/>
      <c r="TFK1" s="5"/>
      <c r="TFL1" s="5"/>
      <c r="TFM1" s="5"/>
      <c r="TFN1" s="5"/>
      <c r="TFO1" s="5"/>
      <c r="TFP1" s="5"/>
      <c r="TFQ1" s="5"/>
      <c r="TFR1" s="5"/>
      <c r="TFS1" s="5"/>
      <c r="TFT1" s="5"/>
      <c r="TFU1" s="5"/>
      <c r="TFV1" s="5"/>
      <c r="TFW1" s="5"/>
      <c r="TFX1" s="5"/>
      <c r="TFY1" s="5"/>
      <c r="TFZ1" s="5"/>
      <c r="TGA1" s="5"/>
      <c r="TGB1" s="5"/>
      <c r="TGC1" s="5"/>
      <c r="TGD1" s="5"/>
      <c r="TGE1" s="5"/>
      <c r="TGF1" s="5"/>
      <c r="TGG1" s="5"/>
      <c r="TGH1" s="5"/>
      <c r="TGI1" s="5"/>
      <c r="TGJ1" s="5"/>
      <c r="TGK1" s="5"/>
      <c r="TGL1" s="5"/>
      <c r="TGM1" s="5"/>
      <c r="TGN1" s="5"/>
      <c r="TGO1" s="5"/>
      <c r="TGP1" s="5"/>
      <c r="TGQ1" s="5"/>
      <c r="TGR1" s="5"/>
      <c r="TGS1" s="5"/>
      <c r="TGT1" s="5"/>
      <c r="TGU1" s="5"/>
      <c r="TGV1" s="5"/>
      <c r="TGW1" s="5"/>
      <c r="TGX1" s="5"/>
      <c r="TGY1" s="5"/>
      <c r="TGZ1" s="5"/>
      <c r="THA1" s="5"/>
      <c r="THB1" s="5"/>
      <c r="THC1" s="5"/>
      <c r="THD1" s="5"/>
      <c r="THE1" s="5"/>
      <c r="THF1" s="5"/>
      <c r="THG1" s="5"/>
      <c r="THH1" s="5"/>
      <c r="THI1" s="5"/>
      <c r="THJ1" s="5"/>
      <c r="THK1" s="5"/>
      <c r="THL1" s="5"/>
      <c r="THM1" s="5"/>
      <c r="THN1" s="5"/>
      <c r="THO1" s="5"/>
      <c r="THP1" s="5"/>
      <c r="THQ1" s="5"/>
      <c r="THR1" s="5"/>
      <c r="THS1" s="5"/>
      <c r="THT1" s="5"/>
      <c r="THU1" s="5"/>
      <c r="THV1" s="5"/>
      <c r="THW1" s="5"/>
      <c r="THX1" s="5"/>
      <c r="THY1" s="5"/>
      <c r="THZ1" s="5"/>
      <c r="TIA1" s="5"/>
      <c r="TIB1" s="5"/>
      <c r="TIC1" s="5"/>
      <c r="TID1" s="5"/>
      <c r="TIE1" s="5"/>
      <c r="TIF1" s="5"/>
      <c r="TIG1" s="5"/>
      <c r="TIH1" s="5"/>
      <c r="TII1" s="5"/>
      <c r="TIJ1" s="5"/>
      <c r="TIK1" s="5"/>
      <c r="TIL1" s="5"/>
      <c r="TIM1" s="5"/>
      <c r="TIN1" s="5"/>
      <c r="TIO1" s="5"/>
      <c r="TIP1" s="5"/>
      <c r="TIQ1" s="5"/>
      <c r="TIR1" s="5"/>
      <c r="TIS1" s="5"/>
      <c r="TIT1" s="5"/>
      <c r="TIU1" s="5"/>
      <c r="TIV1" s="5"/>
      <c r="TIW1" s="5"/>
      <c r="TIX1" s="5"/>
      <c r="TIY1" s="5"/>
      <c r="TIZ1" s="5"/>
      <c r="TJA1" s="5"/>
      <c r="TJB1" s="5"/>
      <c r="TJC1" s="5"/>
      <c r="TJD1" s="5"/>
      <c r="TJE1" s="5"/>
      <c r="TJF1" s="5"/>
      <c r="TJG1" s="5"/>
      <c r="TJH1" s="5"/>
      <c r="TJI1" s="5"/>
      <c r="TJJ1" s="5"/>
      <c r="TJK1" s="5"/>
      <c r="TJL1" s="5"/>
      <c r="TJM1" s="5"/>
      <c r="TJN1" s="5"/>
      <c r="TJO1" s="5"/>
      <c r="TJP1" s="5"/>
      <c r="TJQ1" s="5"/>
      <c r="TJR1" s="5"/>
      <c r="TJS1" s="5"/>
      <c r="TJT1" s="5"/>
      <c r="TJU1" s="5"/>
      <c r="TJV1" s="5"/>
      <c r="TJW1" s="5"/>
      <c r="TJX1" s="5"/>
      <c r="TJY1" s="5"/>
      <c r="TJZ1" s="5"/>
      <c r="TKA1" s="5"/>
      <c r="TKB1" s="5"/>
      <c r="TKC1" s="5"/>
      <c r="TKD1" s="5"/>
      <c r="TKE1" s="5"/>
      <c r="TKF1" s="5"/>
      <c r="TKG1" s="5"/>
      <c r="TKH1" s="5"/>
      <c r="TKI1" s="5"/>
      <c r="TKJ1" s="5"/>
      <c r="TKK1" s="5"/>
      <c r="TKL1" s="5"/>
      <c r="TKM1" s="5"/>
      <c r="TKN1" s="5"/>
      <c r="TKO1" s="5"/>
      <c r="TKP1" s="5"/>
      <c r="TKQ1" s="5"/>
      <c r="TKR1" s="5"/>
      <c r="TKS1" s="5"/>
      <c r="TKT1" s="5"/>
      <c r="TKU1" s="5"/>
      <c r="TKV1" s="5"/>
      <c r="TKW1" s="5"/>
      <c r="TKX1" s="5"/>
      <c r="TKY1" s="5"/>
      <c r="TKZ1" s="5"/>
      <c r="TLA1" s="5"/>
      <c r="TLB1" s="5"/>
      <c r="TLC1" s="5"/>
      <c r="TLD1" s="5"/>
      <c r="TLE1" s="5"/>
      <c r="TLF1" s="5"/>
      <c r="TLG1" s="5"/>
      <c r="TLH1" s="5"/>
      <c r="TLI1" s="5"/>
      <c r="TLJ1" s="5"/>
      <c r="TLK1" s="5"/>
      <c r="TLL1" s="5"/>
      <c r="TLM1" s="5"/>
      <c r="TLN1" s="5"/>
      <c r="TLO1" s="5"/>
      <c r="TLP1" s="5"/>
      <c r="TLQ1" s="5"/>
      <c r="TLR1" s="5"/>
      <c r="TLS1" s="5"/>
      <c r="TLT1" s="5"/>
      <c r="TLU1" s="5"/>
      <c r="TLV1" s="5"/>
      <c r="TLW1" s="5"/>
      <c r="TLX1" s="5"/>
      <c r="TLY1" s="5"/>
      <c r="TLZ1" s="5"/>
      <c r="TMA1" s="5"/>
      <c r="TMB1" s="5"/>
      <c r="TMC1" s="5"/>
      <c r="TMD1" s="5"/>
      <c r="TME1" s="5"/>
      <c r="TMF1" s="5"/>
      <c r="TMG1" s="5"/>
      <c r="TMH1" s="5"/>
      <c r="TMI1" s="5"/>
      <c r="TMJ1" s="5"/>
      <c r="TMK1" s="5"/>
      <c r="TML1" s="5"/>
      <c r="TMM1" s="5"/>
      <c r="TMN1" s="5"/>
      <c r="TMO1" s="5"/>
      <c r="TMP1" s="5"/>
      <c r="TMQ1" s="5"/>
      <c r="TMR1" s="5"/>
      <c r="TMS1" s="5"/>
      <c r="TMT1" s="5"/>
      <c r="TMU1" s="5"/>
      <c r="TMV1" s="5"/>
      <c r="TMW1" s="5"/>
      <c r="TMX1" s="5"/>
      <c r="TMY1" s="5"/>
      <c r="TMZ1" s="5"/>
      <c r="TNA1" s="5"/>
      <c r="TNB1" s="5"/>
      <c r="TNC1" s="5"/>
      <c r="TND1" s="5"/>
      <c r="TNE1" s="5"/>
      <c r="TNF1" s="5"/>
      <c r="TNG1" s="5"/>
      <c r="TNH1" s="5"/>
      <c r="TNI1" s="5"/>
      <c r="TNJ1" s="5"/>
      <c r="TNK1" s="5"/>
      <c r="TNL1" s="5"/>
      <c r="TNM1" s="5"/>
      <c r="TNN1" s="5"/>
      <c r="TNO1" s="5"/>
      <c r="TNP1" s="5"/>
      <c r="TNQ1" s="5"/>
      <c r="TNR1" s="5"/>
      <c r="TNS1" s="5"/>
      <c r="TNT1" s="5"/>
      <c r="TNU1" s="5"/>
      <c r="TNV1" s="5"/>
      <c r="TNW1" s="5"/>
      <c r="TNX1" s="5"/>
      <c r="TNY1" s="5"/>
      <c r="TNZ1" s="5"/>
      <c r="TOA1" s="5"/>
      <c r="TOB1" s="5"/>
      <c r="TOC1" s="5"/>
      <c r="TOD1" s="5"/>
      <c r="TOE1" s="5"/>
      <c r="TOF1" s="5"/>
      <c r="TOG1" s="5"/>
      <c r="TOH1" s="5"/>
      <c r="TOI1" s="5"/>
      <c r="TOJ1" s="5"/>
      <c r="TOK1" s="5"/>
      <c r="TOL1" s="5"/>
      <c r="TOM1" s="5"/>
      <c r="TON1" s="5"/>
      <c r="TOO1" s="5"/>
      <c r="TOP1" s="5"/>
      <c r="TOQ1" s="5"/>
      <c r="TOR1" s="5"/>
      <c r="TOS1" s="5"/>
      <c r="TOT1" s="5"/>
      <c r="TOU1" s="5"/>
      <c r="TOV1" s="5"/>
      <c r="TOW1" s="5"/>
      <c r="TOX1" s="5"/>
      <c r="TOY1" s="5"/>
      <c r="TOZ1" s="5"/>
      <c r="TPA1" s="5"/>
      <c r="TPB1" s="5"/>
      <c r="TPC1" s="5"/>
      <c r="TPD1" s="5"/>
      <c r="TPE1" s="5"/>
      <c r="TPF1" s="5"/>
      <c r="TPG1" s="5"/>
      <c r="TPH1" s="5"/>
      <c r="TPI1" s="5"/>
      <c r="TPJ1" s="5"/>
      <c r="TPK1" s="5"/>
      <c r="TPL1" s="5"/>
      <c r="TPM1" s="5"/>
      <c r="TPN1" s="5"/>
      <c r="TPO1" s="5"/>
      <c r="TPP1" s="5"/>
      <c r="TPQ1" s="5"/>
      <c r="TPR1" s="5"/>
      <c r="TPS1" s="5"/>
      <c r="TPT1" s="5"/>
      <c r="TPU1" s="5"/>
      <c r="TPV1" s="5"/>
      <c r="TPW1" s="5"/>
      <c r="TPX1" s="5"/>
      <c r="TPY1" s="5"/>
      <c r="TPZ1" s="5"/>
      <c r="TQA1" s="5"/>
      <c r="TQB1" s="5"/>
      <c r="TQC1" s="5"/>
      <c r="TQD1" s="5"/>
      <c r="TQE1" s="5"/>
      <c r="TQF1" s="5"/>
      <c r="TQG1" s="5"/>
      <c r="TQH1" s="5"/>
      <c r="TQI1" s="5"/>
      <c r="TQJ1" s="5"/>
      <c r="TQK1" s="5"/>
      <c r="TQL1" s="5"/>
      <c r="TQM1" s="5"/>
      <c r="TQN1" s="5"/>
      <c r="TQO1" s="5"/>
      <c r="TQP1" s="5"/>
      <c r="TQQ1" s="5"/>
      <c r="TQR1" s="5"/>
      <c r="TQS1" s="5"/>
      <c r="TQT1" s="5"/>
      <c r="TQU1" s="5"/>
      <c r="TQV1" s="5"/>
      <c r="TQW1" s="5"/>
      <c r="TQX1" s="5"/>
      <c r="TQY1" s="5"/>
      <c r="TQZ1" s="5"/>
      <c r="TRA1" s="5"/>
      <c r="TRB1" s="5"/>
      <c r="TRC1" s="5"/>
      <c r="TRD1" s="5"/>
      <c r="TRE1" s="5"/>
      <c r="TRF1" s="5"/>
      <c r="TRG1" s="5"/>
      <c r="TRH1" s="5"/>
      <c r="TRI1" s="5"/>
      <c r="TRJ1" s="5"/>
      <c r="TRK1" s="5"/>
      <c r="TRL1" s="5"/>
      <c r="TRM1" s="5"/>
      <c r="TRN1" s="5"/>
      <c r="TRO1" s="5"/>
      <c r="TRP1" s="5"/>
      <c r="TRQ1" s="5"/>
      <c r="TRR1" s="5"/>
      <c r="TRS1" s="5"/>
      <c r="TRT1" s="5"/>
      <c r="TRU1" s="5"/>
      <c r="TRV1" s="5"/>
      <c r="TRW1" s="5"/>
      <c r="TRX1" s="5"/>
      <c r="TRY1" s="5"/>
      <c r="TRZ1" s="5"/>
      <c r="TSA1" s="5"/>
      <c r="TSB1" s="5"/>
      <c r="TSC1" s="5"/>
      <c r="TSD1" s="5"/>
      <c r="TSE1" s="5"/>
      <c r="TSF1" s="5"/>
      <c r="TSG1" s="5"/>
      <c r="TSH1" s="5"/>
      <c r="TSI1" s="5"/>
      <c r="TSJ1" s="5"/>
      <c r="TSK1" s="5"/>
      <c r="TSL1" s="5"/>
      <c r="TSM1" s="5"/>
      <c r="TSN1" s="5"/>
      <c r="TSO1" s="5"/>
      <c r="TSP1" s="5"/>
      <c r="TSQ1" s="5"/>
      <c r="TSR1" s="5"/>
      <c r="TSS1" s="5"/>
      <c r="TST1" s="5"/>
      <c r="TSU1" s="5"/>
      <c r="TSV1" s="5"/>
      <c r="TSW1" s="5"/>
      <c r="TSX1" s="5"/>
      <c r="TSY1" s="5"/>
      <c r="TSZ1" s="5"/>
      <c r="TTA1" s="5"/>
      <c r="TTB1" s="5"/>
      <c r="TTC1" s="5"/>
      <c r="TTD1" s="5"/>
      <c r="TTE1" s="5"/>
      <c r="TTF1" s="5"/>
      <c r="TTG1" s="5"/>
      <c r="TTH1" s="5"/>
      <c r="TTI1" s="5"/>
      <c r="TTJ1" s="5"/>
      <c r="TTK1" s="5"/>
      <c r="TTL1" s="5"/>
      <c r="TTM1" s="5"/>
      <c r="TTN1" s="5"/>
      <c r="TTO1" s="5"/>
      <c r="TTP1" s="5"/>
      <c r="TTQ1" s="5"/>
      <c r="TTR1" s="5"/>
      <c r="TTS1" s="5"/>
      <c r="TTT1" s="5"/>
      <c r="TTU1" s="5"/>
      <c r="TTV1" s="5"/>
      <c r="TTW1" s="5"/>
      <c r="TTX1" s="5"/>
      <c r="TTY1" s="5"/>
      <c r="TTZ1" s="5"/>
      <c r="TUA1" s="5"/>
      <c r="TUB1" s="5"/>
      <c r="TUC1" s="5"/>
      <c r="TUD1" s="5"/>
      <c r="TUE1" s="5"/>
      <c r="TUF1" s="5"/>
      <c r="TUG1" s="5"/>
      <c r="TUH1" s="5"/>
      <c r="TUI1" s="5"/>
      <c r="TUJ1" s="5"/>
      <c r="TUK1" s="5"/>
      <c r="TUL1" s="5"/>
      <c r="TUM1" s="5"/>
      <c r="TUN1" s="5"/>
      <c r="TUO1" s="5"/>
      <c r="TUP1" s="5"/>
      <c r="TUQ1" s="5"/>
      <c r="TUR1" s="5"/>
      <c r="TUS1" s="5"/>
      <c r="TUT1" s="5"/>
      <c r="TUU1" s="5"/>
      <c r="TUV1" s="5"/>
      <c r="TUW1" s="5"/>
      <c r="TUX1" s="5"/>
      <c r="TUY1" s="5"/>
      <c r="TUZ1" s="5"/>
      <c r="TVA1" s="5"/>
      <c r="TVB1" s="5"/>
      <c r="TVC1" s="5"/>
      <c r="TVD1" s="5"/>
      <c r="TVE1" s="5"/>
      <c r="TVF1" s="5"/>
      <c r="TVG1" s="5"/>
      <c r="TVH1" s="5"/>
      <c r="TVI1" s="5"/>
      <c r="TVJ1" s="5"/>
      <c r="TVK1" s="5"/>
      <c r="TVL1" s="5"/>
      <c r="TVM1" s="5"/>
      <c r="TVN1" s="5"/>
      <c r="TVO1" s="5"/>
      <c r="TVP1" s="5"/>
      <c r="TVQ1" s="5"/>
      <c r="TVR1" s="5"/>
      <c r="TVS1" s="5"/>
      <c r="TVT1" s="5"/>
      <c r="TVU1" s="5"/>
      <c r="TVV1" s="5"/>
      <c r="TVW1" s="5"/>
      <c r="TVX1" s="5"/>
      <c r="TVY1" s="5"/>
      <c r="TVZ1" s="5"/>
      <c r="TWA1" s="5"/>
      <c r="TWB1" s="5"/>
      <c r="TWC1" s="5"/>
      <c r="TWD1" s="5"/>
      <c r="TWE1" s="5"/>
      <c r="TWF1" s="5"/>
      <c r="TWG1" s="5"/>
      <c r="TWH1" s="5"/>
      <c r="TWI1" s="5"/>
      <c r="TWJ1" s="5"/>
      <c r="TWK1" s="5"/>
      <c r="TWL1" s="5"/>
      <c r="TWM1" s="5"/>
      <c r="TWN1" s="5"/>
      <c r="TWO1" s="5"/>
      <c r="TWP1" s="5"/>
      <c r="TWQ1" s="5"/>
      <c r="TWR1" s="5"/>
      <c r="TWS1" s="5"/>
      <c r="TWT1" s="5"/>
      <c r="TWU1" s="5"/>
      <c r="TWV1" s="5"/>
      <c r="TWW1" s="5"/>
      <c r="TWX1" s="5"/>
      <c r="TWY1" s="5"/>
      <c r="TWZ1" s="5"/>
      <c r="TXA1" s="5"/>
      <c r="TXB1" s="5"/>
      <c r="TXC1" s="5"/>
      <c r="TXD1" s="5"/>
      <c r="TXE1" s="5"/>
      <c r="TXF1" s="5"/>
      <c r="TXG1" s="5"/>
      <c r="TXH1" s="5"/>
      <c r="TXI1" s="5"/>
      <c r="TXJ1" s="5"/>
      <c r="TXK1" s="5"/>
      <c r="TXL1" s="5"/>
      <c r="TXM1" s="5"/>
      <c r="TXN1" s="5"/>
      <c r="TXO1" s="5"/>
      <c r="TXP1" s="5"/>
      <c r="TXQ1" s="5"/>
      <c r="TXR1" s="5"/>
      <c r="TXS1" s="5"/>
      <c r="TXT1" s="5"/>
      <c r="TXU1" s="5"/>
      <c r="TXV1" s="5"/>
      <c r="TXW1" s="5"/>
      <c r="TXX1" s="5"/>
      <c r="TXY1" s="5"/>
      <c r="TXZ1" s="5"/>
      <c r="TYA1" s="5"/>
      <c r="TYB1" s="5"/>
      <c r="TYC1" s="5"/>
      <c r="TYD1" s="5"/>
      <c r="TYE1" s="5"/>
      <c r="TYF1" s="5"/>
      <c r="TYG1" s="5"/>
      <c r="TYH1" s="5"/>
      <c r="TYI1" s="5"/>
      <c r="TYJ1" s="5"/>
      <c r="TYK1" s="5"/>
      <c r="TYL1" s="5"/>
      <c r="TYM1" s="5"/>
      <c r="TYN1" s="5"/>
      <c r="TYO1" s="5"/>
      <c r="TYP1" s="5"/>
      <c r="TYQ1" s="5"/>
      <c r="TYR1" s="5"/>
      <c r="TYS1" s="5"/>
      <c r="TYT1" s="5"/>
      <c r="TYU1" s="5"/>
      <c r="TYV1" s="5"/>
      <c r="TYW1" s="5"/>
      <c r="TYX1" s="5"/>
      <c r="TYY1" s="5"/>
      <c r="TYZ1" s="5"/>
      <c r="TZA1" s="5"/>
      <c r="TZB1" s="5"/>
      <c r="TZC1" s="5"/>
      <c r="TZD1" s="5"/>
      <c r="TZE1" s="5"/>
      <c r="TZF1" s="5"/>
      <c r="TZG1" s="5"/>
      <c r="TZH1" s="5"/>
      <c r="TZI1" s="5"/>
      <c r="TZJ1" s="5"/>
      <c r="TZK1" s="5"/>
      <c r="TZL1" s="5"/>
      <c r="TZM1" s="5"/>
      <c r="TZN1" s="5"/>
      <c r="TZO1" s="5"/>
      <c r="TZP1" s="5"/>
      <c r="TZQ1" s="5"/>
      <c r="TZR1" s="5"/>
      <c r="TZS1" s="5"/>
      <c r="TZT1" s="5"/>
      <c r="TZU1" s="5"/>
      <c r="TZV1" s="5"/>
      <c r="TZW1" s="5"/>
      <c r="TZX1" s="5"/>
      <c r="TZY1" s="5"/>
      <c r="TZZ1" s="5"/>
      <c r="UAA1" s="5"/>
      <c r="UAB1" s="5"/>
      <c r="UAC1" s="5"/>
      <c r="UAD1" s="5"/>
      <c r="UAE1" s="5"/>
      <c r="UAF1" s="5"/>
      <c r="UAG1" s="5"/>
      <c r="UAH1" s="5"/>
      <c r="UAI1" s="5"/>
      <c r="UAJ1" s="5"/>
      <c r="UAK1" s="5"/>
      <c r="UAL1" s="5"/>
      <c r="UAM1" s="5"/>
      <c r="UAN1" s="5"/>
      <c r="UAO1" s="5"/>
      <c r="UAP1" s="5"/>
      <c r="UAQ1" s="5"/>
      <c r="UAR1" s="5"/>
      <c r="UAS1" s="5"/>
      <c r="UAT1" s="5"/>
      <c r="UAU1" s="5"/>
      <c r="UAV1" s="5"/>
      <c r="UAW1" s="5"/>
      <c r="UAX1" s="5"/>
      <c r="UAY1" s="5"/>
      <c r="UAZ1" s="5"/>
      <c r="UBA1" s="5"/>
      <c r="UBB1" s="5"/>
      <c r="UBC1" s="5"/>
      <c r="UBD1" s="5"/>
      <c r="UBE1" s="5"/>
      <c r="UBF1" s="5"/>
      <c r="UBG1" s="5"/>
      <c r="UBH1" s="5"/>
      <c r="UBI1" s="5"/>
      <c r="UBJ1" s="5"/>
      <c r="UBK1" s="5"/>
      <c r="UBL1" s="5"/>
      <c r="UBM1" s="5"/>
      <c r="UBN1" s="5"/>
      <c r="UBO1" s="5"/>
      <c r="UBP1" s="5"/>
      <c r="UBQ1" s="5"/>
      <c r="UBR1" s="5"/>
      <c r="UBS1" s="5"/>
      <c r="UBT1" s="5"/>
      <c r="UBU1" s="5"/>
      <c r="UBV1" s="5"/>
      <c r="UBW1" s="5"/>
      <c r="UBX1" s="5"/>
      <c r="UBY1" s="5"/>
      <c r="UBZ1" s="5"/>
      <c r="UCA1" s="5"/>
      <c r="UCB1" s="5"/>
      <c r="UCC1" s="5"/>
      <c r="UCD1" s="5"/>
      <c r="UCE1" s="5"/>
      <c r="UCF1" s="5"/>
      <c r="UCG1" s="5"/>
      <c r="UCH1" s="5"/>
      <c r="UCI1" s="5"/>
      <c r="UCJ1" s="5"/>
      <c r="UCK1" s="5"/>
      <c r="UCL1" s="5"/>
      <c r="UCM1" s="5"/>
      <c r="UCN1" s="5"/>
      <c r="UCO1" s="5"/>
      <c r="UCP1" s="5"/>
      <c r="UCQ1" s="5"/>
      <c r="UCR1" s="5"/>
      <c r="UCS1" s="5"/>
      <c r="UCT1" s="5"/>
      <c r="UCU1" s="5"/>
      <c r="UCV1" s="5"/>
      <c r="UCW1" s="5"/>
      <c r="UCX1" s="5"/>
      <c r="UCY1" s="5"/>
      <c r="UCZ1" s="5"/>
      <c r="UDA1" s="5"/>
      <c r="UDB1" s="5"/>
      <c r="UDC1" s="5"/>
      <c r="UDD1" s="5"/>
      <c r="UDE1" s="5"/>
      <c r="UDF1" s="5"/>
      <c r="UDG1" s="5"/>
      <c r="UDH1" s="5"/>
      <c r="UDI1" s="5"/>
      <c r="UDJ1" s="5"/>
      <c r="UDK1" s="5"/>
      <c r="UDL1" s="5"/>
      <c r="UDM1" s="5"/>
      <c r="UDN1" s="5"/>
      <c r="UDO1" s="5"/>
      <c r="UDP1" s="5"/>
      <c r="UDQ1" s="5"/>
      <c r="UDR1" s="5"/>
      <c r="UDS1" s="5"/>
      <c r="UDT1" s="5"/>
      <c r="UDU1" s="5"/>
      <c r="UDV1" s="5"/>
      <c r="UDW1" s="5"/>
      <c r="UDX1" s="5"/>
      <c r="UDY1" s="5"/>
      <c r="UDZ1" s="5"/>
      <c r="UEA1" s="5"/>
      <c r="UEB1" s="5"/>
      <c r="UEC1" s="5"/>
      <c r="UED1" s="5"/>
      <c r="UEE1" s="5"/>
      <c r="UEF1" s="5"/>
      <c r="UEG1" s="5"/>
      <c r="UEH1" s="5"/>
      <c r="UEI1" s="5"/>
      <c r="UEJ1" s="5"/>
      <c r="UEK1" s="5"/>
      <c r="UEL1" s="5"/>
      <c r="UEM1" s="5"/>
      <c r="UEN1" s="5"/>
      <c r="UEO1" s="5"/>
      <c r="UEP1" s="5"/>
      <c r="UEQ1" s="5"/>
      <c r="UER1" s="5"/>
      <c r="UES1" s="5"/>
      <c r="UET1" s="5"/>
      <c r="UEU1" s="5"/>
      <c r="UEV1" s="5"/>
      <c r="UEW1" s="5"/>
      <c r="UEX1" s="5"/>
      <c r="UEY1" s="5"/>
      <c r="UEZ1" s="5"/>
      <c r="UFA1" s="5"/>
      <c r="UFB1" s="5"/>
      <c r="UFC1" s="5"/>
      <c r="UFD1" s="5"/>
      <c r="UFE1" s="5"/>
      <c r="UFF1" s="5"/>
      <c r="UFG1" s="5"/>
      <c r="UFH1" s="5"/>
      <c r="UFI1" s="5"/>
      <c r="UFJ1" s="5"/>
      <c r="UFK1" s="5"/>
      <c r="UFL1" s="5"/>
      <c r="UFM1" s="5"/>
      <c r="UFN1" s="5"/>
      <c r="UFO1" s="5"/>
      <c r="UFP1" s="5"/>
      <c r="UFQ1" s="5"/>
      <c r="UFR1" s="5"/>
      <c r="UFS1" s="5"/>
      <c r="UFT1" s="5"/>
      <c r="UFU1" s="5"/>
      <c r="UFV1" s="5"/>
      <c r="UFW1" s="5"/>
      <c r="UFX1" s="5"/>
      <c r="UFY1" s="5"/>
      <c r="UFZ1" s="5"/>
      <c r="UGA1" s="5"/>
      <c r="UGB1" s="5"/>
      <c r="UGC1" s="5"/>
      <c r="UGD1" s="5"/>
      <c r="UGE1" s="5"/>
      <c r="UGF1" s="5"/>
      <c r="UGG1" s="5"/>
      <c r="UGH1" s="5"/>
      <c r="UGI1" s="5"/>
      <c r="UGJ1" s="5"/>
      <c r="UGK1" s="5"/>
      <c r="UGL1" s="5"/>
      <c r="UGM1" s="5"/>
      <c r="UGN1" s="5"/>
      <c r="UGO1" s="5"/>
      <c r="UGP1" s="5"/>
      <c r="UGQ1" s="5"/>
      <c r="UGR1" s="5"/>
      <c r="UGS1" s="5"/>
      <c r="UGT1" s="5"/>
      <c r="UGU1" s="5"/>
      <c r="UGV1" s="5"/>
      <c r="UGW1" s="5"/>
      <c r="UGX1" s="5"/>
      <c r="UGY1" s="5"/>
      <c r="UGZ1" s="5"/>
      <c r="UHA1" s="5"/>
      <c r="UHB1" s="5"/>
      <c r="UHC1" s="5"/>
      <c r="UHD1" s="5"/>
      <c r="UHE1" s="5"/>
      <c r="UHF1" s="5"/>
      <c r="UHG1" s="5"/>
      <c r="UHH1" s="5"/>
      <c r="UHI1" s="5"/>
      <c r="UHJ1" s="5"/>
      <c r="UHK1" s="5"/>
      <c r="UHL1" s="5"/>
      <c r="UHM1" s="5"/>
      <c r="UHN1" s="5"/>
      <c r="UHO1" s="5"/>
      <c r="UHP1" s="5"/>
      <c r="UHQ1" s="5"/>
      <c r="UHR1" s="5"/>
      <c r="UHS1" s="5"/>
      <c r="UHT1" s="5"/>
      <c r="UHU1" s="5"/>
      <c r="UHV1" s="5"/>
      <c r="UHW1" s="5"/>
      <c r="UHX1" s="5"/>
      <c r="UHY1" s="5"/>
      <c r="UHZ1" s="5"/>
      <c r="UIA1" s="5"/>
      <c r="UIB1" s="5"/>
      <c r="UIC1" s="5"/>
      <c r="UID1" s="5"/>
      <c r="UIE1" s="5"/>
      <c r="UIF1" s="5"/>
      <c r="UIG1" s="5"/>
      <c r="UIH1" s="5"/>
      <c r="UII1" s="5"/>
      <c r="UIJ1" s="5"/>
      <c r="UIK1" s="5"/>
      <c r="UIL1" s="5"/>
      <c r="UIM1" s="5"/>
      <c r="UIN1" s="5"/>
      <c r="UIO1" s="5"/>
      <c r="UIP1" s="5"/>
      <c r="UIQ1" s="5"/>
      <c r="UIR1" s="5"/>
      <c r="UIS1" s="5"/>
      <c r="UIT1" s="5"/>
      <c r="UIU1" s="5"/>
      <c r="UIV1" s="5"/>
      <c r="UIW1" s="5"/>
      <c r="UIX1" s="5"/>
      <c r="UIY1" s="5"/>
      <c r="UIZ1" s="5"/>
      <c r="UJA1" s="5"/>
      <c r="UJB1" s="5"/>
      <c r="UJC1" s="5"/>
      <c r="UJD1" s="5"/>
      <c r="UJE1" s="5"/>
      <c r="UJF1" s="5"/>
      <c r="UJG1" s="5"/>
      <c r="UJH1" s="5"/>
      <c r="UJI1" s="5"/>
      <c r="UJJ1" s="5"/>
      <c r="UJK1" s="5"/>
      <c r="UJL1" s="5"/>
      <c r="UJM1" s="5"/>
      <c r="UJN1" s="5"/>
      <c r="UJO1" s="5"/>
      <c r="UJP1" s="5"/>
      <c r="UJQ1" s="5"/>
      <c r="UJR1" s="5"/>
      <c r="UJS1" s="5"/>
      <c r="UJT1" s="5"/>
      <c r="UJU1" s="5"/>
      <c r="UJV1" s="5"/>
      <c r="UJW1" s="5"/>
      <c r="UJX1" s="5"/>
      <c r="UJY1" s="5"/>
      <c r="UJZ1" s="5"/>
      <c r="UKA1" s="5"/>
      <c r="UKB1" s="5"/>
      <c r="UKC1" s="5"/>
      <c r="UKD1" s="5"/>
      <c r="UKE1" s="5"/>
      <c r="UKF1" s="5"/>
      <c r="UKG1" s="5"/>
      <c r="UKH1" s="5"/>
      <c r="UKI1" s="5"/>
      <c r="UKJ1" s="5"/>
      <c r="UKK1" s="5"/>
      <c r="UKL1" s="5"/>
      <c r="UKM1" s="5"/>
      <c r="UKN1" s="5"/>
      <c r="UKO1" s="5"/>
      <c r="UKP1" s="5"/>
      <c r="UKQ1" s="5"/>
      <c r="UKR1" s="5"/>
      <c r="UKS1" s="5"/>
      <c r="UKT1" s="5"/>
      <c r="UKU1" s="5"/>
      <c r="UKV1" s="5"/>
      <c r="UKW1" s="5"/>
      <c r="UKX1" s="5"/>
      <c r="UKY1" s="5"/>
      <c r="UKZ1" s="5"/>
      <c r="ULA1" s="5"/>
      <c r="ULB1" s="5"/>
      <c r="ULC1" s="5"/>
      <c r="ULD1" s="5"/>
      <c r="ULE1" s="5"/>
      <c r="ULF1" s="5"/>
      <c r="ULG1" s="5"/>
      <c r="ULH1" s="5"/>
      <c r="ULI1" s="5"/>
      <c r="ULJ1" s="5"/>
      <c r="ULK1" s="5"/>
      <c r="ULL1" s="5"/>
      <c r="ULM1" s="5"/>
      <c r="ULN1" s="5"/>
      <c r="ULO1" s="5"/>
      <c r="ULP1" s="5"/>
      <c r="ULQ1" s="5"/>
      <c r="ULR1" s="5"/>
      <c r="ULS1" s="5"/>
      <c r="ULT1" s="5"/>
      <c r="ULU1" s="5"/>
      <c r="ULV1" s="5"/>
      <c r="ULW1" s="5"/>
      <c r="ULX1" s="5"/>
      <c r="ULY1" s="5"/>
      <c r="ULZ1" s="5"/>
      <c r="UMA1" s="5"/>
      <c r="UMB1" s="5"/>
      <c r="UMC1" s="5"/>
      <c r="UMD1" s="5"/>
      <c r="UME1" s="5"/>
      <c r="UMF1" s="5"/>
      <c r="UMG1" s="5"/>
      <c r="UMH1" s="5"/>
      <c r="UMI1" s="5"/>
      <c r="UMJ1" s="5"/>
      <c r="UMK1" s="5"/>
      <c r="UML1" s="5"/>
      <c r="UMM1" s="5"/>
      <c r="UMN1" s="5"/>
      <c r="UMO1" s="5"/>
      <c r="UMP1" s="5"/>
      <c r="UMQ1" s="5"/>
      <c r="UMR1" s="5"/>
      <c r="UMS1" s="5"/>
      <c r="UMT1" s="5"/>
      <c r="UMU1" s="5"/>
      <c r="UMV1" s="5"/>
      <c r="UMW1" s="5"/>
      <c r="UMX1" s="5"/>
      <c r="UMY1" s="5"/>
      <c r="UMZ1" s="5"/>
      <c r="UNA1" s="5"/>
      <c r="UNB1" s="5"/>
      <c r="UNC1" s="5"/>
      <c r="UND1" s="5"/>
      <c r="UNE1" s="5"/>
      <c r="UNF1" s="5"/>
      <c r="UNG1" s="5"/>
      <c r="UNH1" s="5"/>
      <c r="UNI1" s="5"/>
      <c r="UNJ1" s="5"/>
      <c r="UNK1" s="5"/>
      <c r="UNL1" s="5"/>
      <c r="UNM1" s="5"/>
      <c r="UNN1" s="5"/>
      <c r="UNO1" s="5"/>
      <c r="UNP1" s="5"/>
      <c r="UNQ1" s="5"/>
      <c r="UNR1" s="5"/>
      <c r="UNS1" s="5"/>
      <c r="UNT1" s="5"/>
      <c r="UNU1" s="5"/>
      <c r="UNV1" s="5"/>
      <c r="UNW1" s="5"/>
      <c r="UNX1" s="5"/>
      <c r="UNY1" s="5"/>
      <c r="UNZ1" s="5"/>
      <c r="UOA1" s="5"/>
      <c r="UOB1" s="5"/>
      <c r="UOC1" s="5"/>
      <c r="UOD1" s="5"/>
      <c r="UOE1" s="5"/>
      <c r="UOF1" s="5"/>
      <c r="UOG1" s="5"/>
      <c r="UOH1" s="5"/>
      <c r="UOI1" s="5"/>
      <c r="UOJ1" s="5"/>
      <c r="UOK1" s="5"/>
      <c r="UOL1" s="5"/>
      <c r="UOM1" s="5"/>
      <c r="UON1" s="5"/>
      <c r="UOO1" s="5"/>
      <c r="UOP1" s="5"/>
      <c r="UOQ1" s="5"/>
      <c r="UOR1" s="5"/>
      <c r="UOS1" s="5"/>
      <c r="UOT1" s="5"/>
      <c r="UOU1" s="5"/>
      <c r="UOV1" s="5"/>
      <c r="UOW1" s="5"/>
      <c r="UOX1" s="5"/>
      <c r="UOY1" s="5"/>
      <c r="UOZ1" s="5"/>
      <c r="UPA1" s="5"/>
      <c r="UPB1" s="5"/>
      <c r="UPC1" s="5"/>
      <c r="UPD1" s="5"/>
      <c r="UPE1" s="5"/>
      <c r="UPF1" s="5"/>
      <c r="UPG1" s="5"/>
      <c r="UPH1" s="5"/>
      <c r="UPI1" s="5"/>
      <c r="UPJ1" s="5"/>
      <c r="UPK1" s="5"/>
      <c r="UPL1" s="5"/>
      <c r="UPM1" s="5"/>
      <c r="UPN1" s="5"/>
      <c r="UPO1" s="5"/>
      <c r="UPP1" s="5"/>
      <c r="UPQ1" s="5"/>
      <c r="UPR1" s="5"/>
      <c r="UPS1" s="5"/>
      <c r="UPT1" s="5"/>
      <c r="UPU1" s="5"/>
      <c r="UPV1" s="5"/>
      <c r="UPW1" s="5"/>
      <c r="UPX1" s="5"/>
      <c r="UPY1" s="5"/>
      <c r="UPZ1" s="5"/>
      <c r="UQA1" s="5"/>
      <c r="UQB1" s="5"/>
      <c r="UQC1" s="5"/>
      <c r="UQD1" s="5"/>
      <c r="UQE1" s="5"/>
      <c r="UQF1" s="5"/>
      <c r="UQG1" s="5"/>
      <c r="UQH1" s="5"/>
      <c r="UQI1" s="5"/>
      <c r="UQJ1" s="5"/>
      <c r="UQK1" s="5"/>
      <c r="UQL1" s="5"/>
      <c r="UQM1" s="5"/>
      <c r="UQN1" s="5"/>
      <c r="UQO1" s="5"/>
      <c r="UQP1" s="5"/>
      <c r="UQQ1" s="5"/>
      <c r="UQR1" s="5"/>
      <c r="UQS1" s="5"/>
      <c r="UQT1" s="5"/>
      <c r="UQU1" s="5"/>
      <c r="UQV1" s="5"/>
      <c r="UQW1" s="5"/>
      <c r="UQX1" s="5"/>
      <c r="UQY1" s="5"/>
      <c r="UQZ1" s="5"/>
      <c r="URA1" s="5"/>
      <c r="URB1" s="5"/>
      <c r="URC1" s="5"/>
      <c r="URD1" s="5"/>
      <c r="URE1" s="5"/>
      <c r="URF1" s="5"/>
      <c r="URG1" s="5"/>
      <c r="URH1" s="5"/>
      <c r="URI1" s="5"/>
      <c r="URJ1" s="5"/>
      <c r="URK1" s="5"/>
      <c r="URL1" s="5"/>
      <c r="URM1" s="5"/>
      <c r="URN1" s="5"/>
      <c r="URO1" s="5"/>
      <c r="URP1" s="5"/>
      <c r="URQ1" s="5"/>
      <c r="URR1" s="5"/>
      <c r="URS1" s="5"/>
      <c r="URT1" s="5"/>
      <c r="URU1" s="5"/>
      <c r="URV1" s="5"/>
      <c r="URW1" s="5"/>
      <c r="URX1" s="5"/>
      <c r="URY1" s="5"/>
      <c r="URZ1" s="5"/>
      <c r="USA1" s="5"/>
      <c r="USB1" s="5"/>
      <c r="USC1" s="5"/>
      <c r="USD1" s="5"/>
      <c r="USE1" s="5"/>
      <c r="USF1" s="5"/>
      <c r="USG1" s="5"/>
      <c r="USH1" s="5"/>
      <c r="USI1" s="5"/>
      <c r="USJ1" s="5"/>
      <c r="USK1" s="5"/>
      <c r="USL1" s="5"/>
      <c r="USM1" s="5"/>
      <c r="USN1" s="5"/>
      <c r="USO1" s="5"/>
      <c r="USP1" s="5"/>
      <c r="USQ1" s="5"/>
      <c r="USR1" s="5"/>
      <c r="USS1" s="5"/>
      <c r="UST1" s="5"/>
      <c r="USU1" s="5"/>
      <c r="USV1" s="5"/>
      <c r="USW1" s="5"/>
      <c r="USX1" s="5"/>
      <c r="USY1" s="5"/>
      <c r="USZ1" s="5"/>
      <c r="UTA1" s="5"/>
      <c r="UTB1" s="5"/>
      <c r="UTC1" s="5"/>
      <c r="UTD1" s="5"/>
      <c r="UTE1" s="5"/>
      <c r="UTF1" s="5"/>
      <c r="UTG1" s="5"/>
      <c r="UTH1" s="5"/>
      <c r="UTI1" s="5"/>
      <c r="UTJ1" s="5"/>
      <c r="UTK1" s="5"/>
      <c r="UTL1" s="5"/>
      <c r="UTM1" s="5"/>
      <c r="UTN1" s="5"/>
      <c r="UTO1" s="5"/>
      <c r="UTP1" s="5"/>
      <c r="UTQ1" s="5"/>
      <c r="UTR1" s="5"/>
      <c r="UTS1" s="5"/>
      <c r="UTT1" s="5"/>
      <c r="UTU1" s="5"/>
      <c r="UTV1" s="5"/>
      <c r="UTW1" s="5"/>
      <c r="UTX1" s="5"/>
      <c r="UTY1" s="5"/>
      <c r="UTZ1" s="5"/>
      <c r="UUA1" s="5"/>
      <c r="UUB1" s="5"/>
      <c r="UUC1" s="5"/>
      <c r="UUD1" s="5"/>
      <c r="UUE1" s="5"/>
      <c r="UUF1" s="5"/>
      <c r="UUG1" s="5"/>
      <c r="UUH1" s="5"/>
      <c r="UUI1" s="5"/>
      <c r="UUJ1" s="5"/>
      <c r="UUK1" s="5"/>
      <c r="UUL1" s="5"/>
      <c r="UUM1" s="5"/>
      <c r="UUN1" s="5"/>
      <c r="UUO1" s="5"/>
      <c r="UUP1" s="5"/>
      <c r="UUQ1" s="5"/>
      <c r="UUR1" s="5"/>
      <c r="UUS1" s="5"/>
      <c r="UUT1" s="5"/>
      <c r="UUU1" s="5"/>
      <c r="UUV1" s="5"/>
      <c r="UUW1" s="5"/>
      <c r="UUX1" s="5"/>
      <c r="UUY1" s="5"/>
      <c r="UUZ1" s="5"/>
      <c r="UVA1" s="5"/>
      <c r="UVB1" s="5"/>
      <c r="UVC1" s="5"/>
      <c r="UVD1" s="5"/>
      <c r="UVE1" s="5"/>
      <c r="UVF1" s="5"/>
      <c r="UVG1" s="5"/>
      <c r="UVH1" s="5"/>
      <c r="UVI1" s="5"/>
      <c r="UVJ1" s="5"/>
      <c r="UVK1" s="5"/>
      <c r="UVL1" s="5"/>
      <c r="UVM1" s="5"/>
      <c r="UVN1" s="5"/>
      <c r="UVO1" s="5"/>
      <c r="UVP1" s="5"/>
      <c r="UVQ1" s="5"/>
      <c r="UVR1" s="5"/>
      <c r="UVS1" s="5"/>
      <c r="UVT1" s="5"/>
      <c r="UVU1" s="5"/>
      <c r="UVV1" s="5"/>
      <c r="UVW1" s="5"/>
      <c r="UVX1" s="5"/>
      <c r="UVY1" s="5"/>
      <c r="UVZ1" s="5"/>
      <c r="UWA1" s="5"/>
      <c r="UWB1" s="5"/>
      <c r="UWC1" s="5"/>
      <c r="UWD1" s="5"/>
      <c r="UWE1" s="5"/>
      <c r="UWF1" s="5"/>
      <c r="UWG1" s="5"/>
      <c r="UWH1" s="5"/>
      <c r="UWI1" s="5"/>
      <c r="UWJ1" s="5"/>
      <c r="UWK1" s="5"/>
      <c r="UWL1" s="5"/>
      <c r="UWM1" s="5"/>
      <c r="UWN1" s="5"/>
      <c r="UWO1" s="5"/>
      <c r="UWP1" s="5"/>
      <c r="UWQ1" s="5"/>
      <c r="UWR1" s="5"/>
      <c r="UWS1" s="5"/>
      <c r="UWT1" s="5"/>
      <c r="UWU1" s="5"/>
      <c r="UWV1" s="5"/>
      <c r="UWW1" s="5"/>
      <c r="UWX1" s="5"/>
      <c r="UWY1" s="5"/>
      <c r="UWZ1" s="5"/>
      <c r="UXA1" s="5"/>
      <c r="UXB1" s="5"/>
      <c r="UXC1" s="5"/>
      <c r="UXD1" s="5"/>
      <c r="UXE1" s="5"/>
      <c r="UXF1" s="5"/>
      <c r="UXG1" s="5"/>
      <c r="UXH1" s="5"/>
      <c r="UXI1" s="5"/>
      <c r="UXJ1" s="5"/>
      <c r="UXK1" s="5"/>
      <c r="UXL1" s="5"/>
      <c r="UXM1" s="5"/>
      <c r="UXN1" s="5"/>
      <c r="UXO1" s="5"/>
      <c r="UXP1" s="5"/>
      <c r="UXQ1" s="5"/>
      <c r="UXR1" s="5"/>
      <c r="UXS1" s="5"/>
      <c r="UXT1" s="5"/>
      <c r="UXU1" s="5"/>
      <c r="UXV1" s="5"/>
      <c r="UXW1" s="5"/>
      <c r="UXX1" s="5"/>
      <c r="UXY1" s="5"/>
      <c r="UXZ1" s="5"/>
      <c r="UYA1" s="5"/>
      <c r="UYB1" s="5"/>
      <c r="UYC1" s="5"/>
      <c r="UYD1" s="5"/>
      <c r="UYE1" s="5"/>
      <c r="UYF1" s="5"/>
      <c r="UYG1" s="5"/>
      <c r="UYH1" s="5"/>
      <c r="UYI1" s="5"/>
      <c r="UYJ1" s="5"/>
      <c r="UYK1" s="5"/>
      <c r="UYL1" s="5"/>
      <c r="UYM1" s="5"/>
      <c r="UYN1" s="5"/>
      <c r="UYO1" s="5"/>
      <c r="UYP1" s="5"/>
      <c r="UYQ1" s="5"/>
      <c r="UYR1" s="5"/>
      <c r="UYS1" s="5"/>
      <c r="UYT1" s="5"/>
      <c r="UYU1" s="5"/>
      <c r="UYV1" s="5"/>
      <c r="UYW1" s="5"/>
      <c r="UYX1" s="5"/>
      <c r="UYY1" s="5"/>
      <c r="UYZ1" s="5"/>
      <c r="UZA1" s="5"/>
      <c r="UZB1" s="5"/>
      <c r="UZC1" s="5"/>
      <c r="UZD1" s="5"/>
      <c r="UZE1" s="5"/>
      <c r="UZF1" s="5"/>
      <c r="UZG1" s="5"/>
      <c r="UZH1" s="5"/>
      <c r="UZI1" s="5"/>
      <c r="UZJ1" s="5"/>
      <c r="UZK1" s="5"/>
      <c r="UZL1" s="5"/>
      <c r="UZM1" s="5"/>
      <c r="UZN1" s="5"/>
      <c r="UZO1" s="5"/>
      <c r="UZP1" s="5"/>
      <c r="UZQ1" s="5"/>
      <c r="UZR1" s="5"/>
      <c r="UZS1" s="5"/>
      <c r="UZT1" s="5"/>
      <c r="UZU1" s="5"/>
      <c r="UZV1" s="5"/>
      <c r="UZW1" s="5"/>
      <c r="UZX1" s="5"/>
      <c r="UZY1" s="5"/>
      <c r="UZZ1" s="5"/>
      <c r="VAA1" s="5"/>
      <c r="VAB1" s="5"/>
      <c r="VAC1" s="5"/>
      <c r="VAD1" s="5"/>
      <c r="VAE1" s="5"/>
      <c r="VAF1" s="5"/>
      <c r="VAG1" s="5"/>
      <c r="VAH1" s="5"/>
      <c r="VAI1" s="5"/>
      <c r="VAJ1" s="5"/>
      <c r="VAK1" s="5"/>
      <c r="VAL1" s="5"/>
      <c r="VAM1" s="5"/>
      <c r="VAN1" s="5"/>
      <c r="VAO1" s="5"/>
      <c r="VAP1" s="5"/>
      <c r="VAQ1" s="5"/>
      <c r="VAR1" s="5"/>
      <c r="VAS1" s="5"/>
      <c r="VAT1" s="5"/>
      <c r="VAU1" s="5"/>
      <c r="VAV1" s="5"/>
      <c r="VAW1" s="5"/>
      <c r="VAX1" s="5"/>
      <c r="VAY1" s="5"/>
      <c r="VAZ1" s="5"/>
      <c r="VBA1" s="5"/>
      <c r="VBB1" s="5"/>
      <c r="VBC1" s="5"/>
      <c r="VBD1" s="5"/>
      <c r="VBE1" s="5"/>
      <c r="VBF1" s="5"/>
      <c r="VBG1" s="5"/>
      <c r="VBH1" s="5"/>
      <c r="VBI1" s="5"/>
      <c r="VBJ1" s="5"/>
      <c r="VBK1" s="5"/>
      <c r="VBL1" s="5"/>
      <c r="VBM1" s="5"/>
      <c r="VBN1" s="5"/>
      <c r="VBO1" s="5"/>
      <c r="VBP1" s="5"/>
      <c r="VBQ1" s="5"/>
      <c r="VBR1" s="5"/>
      <c r="VBS1" s="5"/>
      <c r="VBT1" s="5"/>
      <c r="VBU1" s="5"/>
      <c r="VBV1" s="5"/>
      <c r="VBW1" s="5"/>
      <c r="VBX1" s="5"/>
      <c r="VBY1" s="5"/>
      <c r="VBZ1" s="5"/>
      <c r="VCA1" s="5"/>
      <c r="VCB1" s="5"/>
      <c r="VCC1" s="5"/>
      <c r="VCD1" s="5"/>
      <c r="VCE1" s="5"/>
      <c r="VCF1" s="5"/>
      <c r="VCG1" s="5"/>
      <c r="VCH1" s="5"/>
      <c r="VCI1" s="5"/>
      <c r="VCJ1" s="5"/>
      <c r="VCK1" s="5"/>
      <c r="VCL1" s="5"/>
      <c r="VCM1" s="5"/>
      <c r="VCN1" s="5"/>
      <c r="VCO1" s="5"/>
      <c r="VCP1" s="5"/>
      <c r="VCQ1" s="5"/>
      <c r="VCR1" s="5"/>
      <c r="VCS1" s="5"/>
      <c r="VCT1" s="5"/>
      <c r="VCU1" s="5"/>
      <c r="VCV1" s="5"/>
      <c r="VCW1" s="5"/>
      <c r="VCX1" s="5"/>
      <c r="VCY1" s="5"/>
      <c r="VCZ1" s="5"/>
      <c r="VDA1" s="5"/>
      <c r="VDB1" s="5"/>
      <c r="VDC1" s="5"/>
      <c r="VDD1" s="5"/>
      <c r="VDE1" s="5"/>
      <c r="VDF1" s="5"/>
      <c r="VDG1" s="5"/>
      <c r="VDH1" s="5"/>
      <c r="VDI1" s="5"/>
      <c r="VDJ1" s="5"/>
      <c r="VDK1" s="5"/>
      <c r="VDL1" s="5"/>
      <c r="VDM1" s="5"/>
      <c r="VDN1" s="5"/>
      <c r="VDO1" s="5"/>
      <c r="VDP1" s="5"/>
      <c r="VDQ1" s="5"/>
      <c r="VDR1" s="5"/>
      <c r="VDS1" s="5"/>
      <c r="VDT1" s="5"/>
      <c r="VDU1" s="5"/>
      <c r="VDV1" s="5"/>
      <c r="VDW1" s="5"/>
      <c r="VDX1" s="5"/>
      <c r="VDY1" s="5"/>
      <c r="VDZ1" s="5"/>
      <c r="VEA1" s="5"/>
      <c r="VEB1" s="5"/>
      <c r="VEC1" s="5"/>
      <c r="VED1" s="5"/>
      <c r="VEE1" s="5"/>
      <c r="VEF1" s="5"/>
      <c r="VEG1" s="5"/>
      <c r="VEH1" s="5"/>
      <c r="VEI1" s="5"/>
      <c r="VEJ1" s="5"/>
      <c r="VEK1" s="5"/>
      <c r="VEL1" s="5"/>
      <c r="VEM1" s="5"/>
      <c r="VEN1" s="5"/>
      <c r="VEO1" s="5"/>
      <c r="VEP1" s="5"/>
      <c r="VEQ1" s="5"/>
      <c r="VER1" s="5"/>
      <c r="VES1" s="5"/>
      <c r="VET1" s="5"/>
      <c r="VEU1" s="5"/>
      <c r="VEV1" s="5"/>
      <c r="VEW1" s="5"/>
      <c r="VEX1" s="5"/>
      <c r="VEY1" s="5"/>
      <c r="VEZ1" s="5"/>
      <c r="VFA1" s="5"/>
      <c r="VFB1" s="5"/>
      <c r="VFC1" s="5"/>
      <c r="VFD1" s="5"/>
      <c r="VFE1" s="5"/>
      <c r="VFF1" s="5"/>
      <c r="VFG1" s="5"/>
      <c r="VFH1" s="5"/>
      <c r="VFI1" s="5"/>
      <c r="VFJ1" s="5"/>
      <c r="VFK1" s="5"/>
      <c r="VFL1" s="5"/>
      <c r="VFM1" s="5"/>
      <c r="VFN1" s="5"/>
      <c r="VFO1" s="5"/>
      <c r="VFP1" s="5"/>
      <c r="VFQ1" s="5"/>
      <c r="VFR1" s="5"/>
      <c r="VFS1" s="5"/>
      <c r="VFT1" s="5"/>
      <c r="VFU1" s="5"/>
      <c r="VFV1" s="5"/>
      <c r="VFW1" s="5"/>
      <c r="VFX1" s="5"/>
      <c r="VFY1" s="5"/>
      <c r="VFZ1" s="5"/>
      <c r="VGA1" s="5"/>
      <c r="VGB1" s="5"/>
      <c r="VGC1" s="5"/>
      <c r="VGD1" s="5"/>
      <c r="VGE1" s="5"/>
      <c r="VGF1" s="5"/>
      <c r="VGG1" s="5"/>
      <c r="VGH1" s="5"/>
      <c r="VGI1" s="5"/>
      <c r="VGJ1" s="5"/>
      <c r="VGK1" s="5"/>
      <c r="VGL1" s="5"/>
      <c r="VGM1" s="5"/>
      <c r="VGN1" s="5"/>
      <c r="VGO1" s="5"/>
      <c r="VGP1" s="5"/>
      <c r="VGQ1" s="5"/>
      <c r="VGR1" s="5"/>
      <c r="VGS1" s="5"/>
      <c r="VGT1" s="5"/>
      <c r="VGU1" s="5"/>
      <c r="VGV1" s="5"/>
      <c r="VGW1" s="5"/>
      <c r="VGX1" s="5"/>
      <c r="VGY1" s="5"/>
      <c r="VGZ1" s="5"/>
      <c r="VHA1" s="5"/>
      <c r="VHB1" s="5"/>
      <c r="VHC1" s="5"/>
      <c r="VHD1" s="5"/>
      <c r="VHE1" s="5"/>
      <c r="VHF1" s="5"/>
      <c r="VHG1" s="5"/>
      <c r="VHH1" s="5"/>
      <c r="VHI1" s="5"/>
      <c r="VHJ1" s="5"/>
      <c r="VHK1" s="5"/>
      <c r="VHL1" s="5"/>
      <c r="VHM1" s="5"/>
      <c r="VHN1" s="5"/>
      <c r="VHO1" s="5"/>
      <c r="VHP1" s="5"/>
      <c r="VHQ1" s="5"/>
      <c r="VHR1" s="5"/>
      <c r="VHS1" s="5"/>
      <c r="VHT1" s="5"/>
      <c r="VHU1" s="5"/>
      <c r="VHV1" s="5"/>
      <c r="VHW1" s="5"/>
      <c r="VHX1" s="5"/>
      <c r="VHY1" s="5"/>
      <c r="VHZ1" s="5"/>
      <c r="VIA1" s="5"/>
      <c r="VIB1" s="5"/>
      <c r="VIC1" s="5"/>
      <c r="VID1" s="5"/>
      <c r="VIE1" s="5"/>
      <c r="VIF1" s="5"/>
      <c r="VIG1" s="5"/>
      <c r="VIH1" s="5"/>
      <c r="VII1" s="5"/>
      <c r="VIJ1" s="5"/>
      <c r="VIK1" s="5"/>
      <c r="VIL1" s="5"/>
      <c r="VIM1" s="5"/>
      <c r="VIN1" s="5"/>
      <c r="VIO1" s="5"/>
      <c r="VIP1" s="5"/>
      <c r="VIQ1" s="5"/>
      <c r="VIR1" s="5"/>
      <c r="VIS1" s="5"/>
      <c r="VIT1" s="5"/>
      <c r="VIU1" s="5"/>
      <c r="VIV1" s="5"/>
      <c r="VIW1" s="5"/>
      <c r="VIX1" s="5"/>
      <c r="VIY1" s="5"/>
      <c r="VIZ1" s="5"/>
      <c r="VJA1" s="5"/>
      <c r="VJB1" s="5"/>
      <c r="VJC1" s="5"/>
      <c r="VJD1" s="5"/>
      <c r="VJE1" s="5"/>
      <c r="VJF1" s="5"/>
      <c r="VJG1" s="5"/>
      <c r="VJH1" s="5"/>
      <c r="VJI1" s="5"/>
      <c r="VJJ1" s="5"/>
      <c r="VJK1" s="5"/>
      <c r="VJL1" s="5"/>
      <c r="VJM1" s="5"/>
      <c r="VJN1" s="5"/>
      <c r="VJO1" s="5"/>
      <c r="VJP1" s="5"/>
      <c r="VJQ1" s="5"/>
      <c r="VJR1" s="5"/>
      <c r="VJS1" s="5"/>
      <c r="VJT1" s="5"/>
      <c r="VJU1" s="5"/>
      <c r="VJV1" s="5"/>
      <c r="VJW1" s="5"/>
      <c r="VJX1" s="5"/>
      <c r="VJY1" s="5"/>
      <c r="VJZ1" s="5"/>
      <c r="VKA1" s="5"/>
      <c r="VKB1" s="5"/>
      <c r="VKC1" s="5"/>
      <c r="VKD1" s="5"/>
      <c r="VKE1" s="5"/>
      <c r="VKF1" s="5"/>
      <c r="VKG1" s="5"/>
      <c r="VKH1" s="5"/>
      <c r="VKI1" s="5"/>
      <c r="VKJ1" s="5"/>
      <c r="VKK1" s="5"/>
      <c r="VKL1" s="5"/>
      <c r="VKM1" s="5"/>
      <c r="VKN1" s="5"/>
      <c r="VKO1" s="5"/>
      <c r="VKP1" s="5"/>
      <c r="VKQ1" s="5"/>
      <c r="VKR1" s="5"/>
      <c r="VKS1" s="5"/>
      <c r="VKT1" s="5"/>
      <c r="VKU1" s="5"/>
      <c r="VKV1" s="5"/>
      <c r="VKW1" s="5"/>
      <c r="VKX1" s="5"/>
      <c r="VKY1" s="5"/>
      <c r="VKZ1" s="5"/>
      <c r="VLA1" s="5"/>
      <c r="VLB1" s="5"/>
      <c r="VLC1" s="5"/>
      <c r="VLD1" s="5"/>
      <c r="VLE1" s="5"/>
      <c r="VLF1" s="5"/>
      <c r="VLG1" s="5"/>
      <c r="VLH1" s="5"/>
      <c r="VLI1" s="5"/>
      <c r="VLJ1" s="5"/>
      <c r="VLK1" s="5"/>
      <c r="VLL1" s="5"/>
      <c r="VLM1" s="5"/>
      <c r="VLN1" s="5"/>
      <c r="VLO1" s="5"/>
      <c r="VLP1" s="5"/>
      <c r="VLQ1" s="5"/>
      <c r="VLR1" s="5"/>
      <c r="VLS1" s="5"/>
      <c r="VLT1" s="5"/>
      <c r="VLU1" s="5"/>
      <c r="VLV1" s="5"/>
      <c r="VLW1" s="5"/>
      <c r="VLX1" s="5"/>
      <c r="VLY1" s="5"/>
      <c r="VLZ1" s="5"/>
      <c r="VMA1" s="5"/>
      <c r="VMB1" s="5"/>
      <c r="VMC1" s="5"/>
      <c r="VMD1" s="5"/>
      <c r="VME1" s="5"/>
      <c r="VMF1" s="5"/>
      <c r="VMG1" s="5"/>
      <c r="VMH1" s="5"/>
      <c r="VMI1" s="5"/>
      <c r="VMJ1" s="5"/>
      <c r="VMK1" s="5"/>
      <c r="VML1" s="5"/>
      <c r="VMM1" s="5"/>
      <c r="VMN1" s="5"/>
      <c r="VMO1" s="5"/>
      <c r="VMP1" s="5"/>
      <c r="VMQ1" s="5"/>
      <c r="VMR1" s="5"/>
      <c r="VMS1" s="5"/>
      <c r="VMT1" s="5"/>
      <c r="VMU1" s="5"/>
      <c r="VMV1" s="5"/>
      <c r="VMW1" s="5"/>
      <c r="VMX1" s="5"/>
      <c r="VMY1" s="5"/>
      <c r="VMZ1" s="5"/>
      <c r="VNA1" s="5"/>
      <c r="VNB1" s="5"/>
      <c r="VNC1" s="5"/>
      <c r="VND1" s="5"/>
      <c r="VNE1" s="5"/>
      <c r="VNF1" s="5"/>
      <c r="VNG1" s="5"/>
      <c r="VNH1" s="5"/>
      <c r="VNI1" s="5"/>
      <c r="VNJ1" s="5"/>
      <c r="VNK1" s="5"/>
      <c r="VNL1" s="5"/>
      <c r="VNM1" s="5"/>
      <c r="VNN1" s="5"/>
      <c r="VNO1" s="5"/>
      <c r="VNP1" s="5"/>
      <c r="VNQ1" s="5"/>
      <c r="VNR1" s="5"/>
      <c r="VNS1" s="5"/>
      <c r="VNT1" s="5"/>
      <c r="VNU1" s="5"/>
      <c r="VNV1" s="5"/>
      <c r="VNW1" s="5"/>
      <c r="VNX1" s="5"/>
      <c r="VNY1" s="5"/>
      <c r="VNZ1" s="5"/>
      <c r="VOA1" s="5"/>
      <c r="VOB1" s="5"/>
      <c r="VOC1" s="5"/>
      <c r="VOD1" s="5"/>
      <c r="VOE1" s="5"/>
      <c r="VOF1" s="5"/>
      <c r="VOG1" s="5"/>
      <c r="VOH1" s="5"/>
      <c r="VOI1" s="5"/>
      <c r="VOJ1" s="5"/>
      <c r="VOK1" s="5"/>
      <c r="VOL1" s="5"/>
      <c r="VOM1" s="5"/>
      <c r="VON1" s="5"/>
      <c r="VOO1" s="5"/>
      <c r="VOP1" s="5"/>
      <c r="VOQ1" s="5"/>
      <c r="VOR1" s="5"/>
      <c r="VOS1" s="5"/>
      <c r="VOT1" s="5"/>
      <c r="VOU1" s="5"/>
      <c r="VOV1" s="5"/>
      <c r="VOW1" s="5"/>
      <c r="VOX1" s="5"/>
      <c r="VOY1" s="5"/>
      <c r="VOZ1" s="5"/>
      <c r="VPA1" s="5"/>
      <c r="VPB1" s="5"/>
      <c r="VPC1" s="5"/>
      <c r="VPD1" s="5"/>
      <c r="VPE1" s="5"/>
      <c r="VPF1" s="5"/>
      <c r="VPG1" s="5"/>
      <c r="VPH1" s="5"/>
      <c r="VPI1" s="5"/>
      <c r="VPJ1" s="5"/>
      <c r="VPK1" s="5"/>
      <c r="VPL1" s="5"/>
      <c r="VPM1" s="5"/>
      <c r="VPN1" s="5"/>
      <c r="VPO1" s="5"/>
      <c r="VPP1" s="5"/>
      <c r="VPQ1" s="5"/>
      <c r="VPR1" s="5"/>
      <c r="VPS1" s="5"/>
      <c r="VPT1" s="5"/>
      <c r="VPU1" s="5"/>
      <c r="VPV1" s="5"/>
      <c r="VPW1" s="5"/>
      <c r="VPX1" s="5"/>
      <c r="VPY1" s="5"/>
      <c r="VPZ1" s="5"/>
      <c r="VQA1" s="5"/>
      <c r="VQB1" s="5"/>
      <c r="VQC1" s="5"/>
      <c r="VQD1" s="5"/>
      <c r="VQE1" s="5"/>
      <c r="VQF1" s="5"/>
      <c r="VQG1" s="5"/>
      <c r="VQH1" s="5"/>
      <c r="VQI1" s="5"/>
      <c r="VQJ1" s="5"/>
      <c r="VQK1" s="5"/>
      <c r="VQL1" s="5"/>
      <c r="VQM1" s="5"/>
      <c r="VQN1" s="5"/>
      <c r="VQO1" s="5"/>
      <c r="VQP1" s="5"/>
      <c r="VQQ1" s="5"/>
      <c r="VQR1" s="5"/>
      <c r="VQS1" s="5"/>
      <c r="VQT1" s="5"/>
      <c r="VQU1" s="5"/>
      <c r="VQV1" s="5"/>
      <c r="VQW1" s="5"/>
      <c r="VQX1" s="5"/>
      <c r="VQY1" s="5"/>
      <c r="VQZ1" s="5"/>
      <c r="VRA1" s="5"/>
      <c r="VRB1" s="5"/>
      <c r="VRC1" s="5"/>
      <c r="VRD1" s="5"/>
      <c r="VRE1" s="5"/>
      <c r="VRF1" s="5"/>
      <c r="VRG1" s="5"/>
      <c r="VRH1" s="5"/>
      <c r="VRI1" s="5"/>
      <c r="VRJ1" s="5"/>
      <c r="VRK1" s="5"/>
      <c r="VRL1" s="5"/>
      <c r="VRM1" s="5"/>
      <c r="VRN1" s="5"/>
      <c r="VRO1" s="5"/>
      <c r="VRP1" s="5"/>
      <c r="VRQ1" s="5"/>
      <c r="VRR1" s="5"/>
      <c r="VRS1" s="5"/>
      <c r="VRT1" s="5"/>
      <c r="VRU1" s="5"/>
      <c r="VRV1" s="5"/>
      <c r="VRW1" s="5"/>
      <c r="VRX1" s="5"/>
      <c r="VRY1" s="5"/>
      <c r="VRZ1" s="5"/>
      <c r="VSA1" s="5"/>
      <c r="VSB1" s="5"/>
      <c r="VSC1" s="5"/>
      <c r="VSD1" s="5"/>
      <c r="VSE1" s="5"/>
      <c r="VSF1" s="5"/>
      <c r="VSG1" s="5"/>
      <c r="VSH1" s="5"/>
      <c r="VSI1" s="5"/>
      <c r="VSJ1" s="5"/>
      <c r="VSK1" s="5"/>
      <c r="VSL1" s="5"/>
      <c r="VSM1" s="5"/>
      <c r="VSN1" s="5"/>
      <c r="VSO1" s="5"/>
      <c r="VSP1" s="5"/>
      <c r="VSQ1" s="5"/>
      <c r="VSR1" s="5"/>
      <c r="VSS1" s="5"/>
      <c r="VST1" s="5"/>
      <c r="VSU1" s="5"/>
      <c r="VSV1" s="5"/>
      <c r="VSW1" s="5"/>
      <c r="VSX1" s="5"/>
      <c r="VSY1" s="5"/>
      <c r="VSZ1" s="5"/>
      <c r="VTA1" s="5"/>
      <c r="VTB1" s="5"/>
      <c r="VTC1" s="5"/>
      <c r="VTD1" s="5"/>
      <c r="VTE1" s="5"/>
      <c r="VTF1" s="5"/>
      <c r="VTG1" s="5"/>
      <c r="VTH1" s="5"/>
      <c r="VTI1" s="5"/>
      <c r="VTJ1" s="5"/>
      <c r="VTK1" s="5"/>
      <c r="VTL1" s="5"/>
      <c r="VTM1" s="5"/>
      <c r="VTN1" s="5"/>
      <c r="VTO1" s="5"/>
      <c r="VTP1" s="5"/>
      <c r="VTQ1" s="5"/>
      <c r="VTR1" s="5"/>
      <c r="VTS1" s="5"/>
      <c r="VTT1" s="5"/>
      <c r="VTU1" s="5"/>
      <c r="VTV1" s="5"/>
      <c r="VTW1" s="5"/>
      <c r="VTX1" s="5"/>
      <c r="VTY1" s="5"/>
      <c r="VTZ1" s="5"/>
      <c r="VUA1" s="5"/>
      <c r="VUB1" s="5"/>
      <c r="VUC1" s="5"/>
      <c r="VUD1" s="5"/>
      <c r="VUE1" s="5"/>
      <c r="VUF1" s="5"/>
      <c r="VUG1" s="5"/>
      <c r="VUH1" s="5"/>
      <c r="VUI1" s="5"/>
      <c r="VUJ1" s="5"/>
      <c r="VUK1" s="5"/>
      <c r="VUL1" s="5"/>
      <c r="VUM1" s="5"/>
      <c r="VUN1" s="5"/>
      <c r="VUO1" s="5"/>
      <c r="VUP1" s="5"/>
      <c r="VUQ1" s="5"/>
      <c r="VUR1" s="5"/>
      <c r="VUS1" s="5"/>
      <c r="VUT1" s="5"/>
      <c r="VUU1" s="5"/>
      <c r="VUV1" s="5"/>
      <c r="VUW1" s="5"/>
      <c r="VUX1" s="5"/>
      <c r="VUY1" s="5"/>
      <c r="VUZ1" s="5"/>
      <c r="VVA1" s="5"/>
      <c r="VVB1" s="5"/>
      <c r="VVC1" s="5"/>
      <c r="VVD1" s="5"/>
      <c r="VVE1" s="5"/>
      <c r="VVF1" s="5"/>
      <c r="VVG1" s="5"/>
      <c r="VVH1" s="5"/>
      <c r="VVI1" s="5"/>
      <c r="VVJ1" s="5"/>
      <c r="VVK1" s="5"/>
      <c r="VVL1" s="5"/>
      <c r="VVM1" s="5"/>
      <c r="VVN1" s="5"/>
      <c r="VVO1" s="5"/>
      <c r="VVP1" s="5"/>
      <c r="VVQ1" s="5"/>
      <c r="VVR1" s="5"/>
      <c r="VVS1" s="5"/>
      <c r="VVT1" s="5"/>
      <c r="VVU1" s="5"/>
      <c r="VVV1" s="5"/>
      <c r="VVW1" s="5"/>
      <c r="VVX1" s="5"/>
      <c r="VVY1" s="5"/>
      <c r="VVZ1" s="5"/>
      <c r="VWA1" s="5"/>
      <c r="VWB1" s="5"/>
      <c r="VWC1" s="5"/>
      <c r="VWD1" s="5"/>
      <c r="VWE1" s="5"/>
      <c r="VWF1" s="5"/>
      <c r="VWG1" s="5"/>
      <c r="VWH1" s="5"/>
      <c r="VWI1" s="5"/>
      <c r="VWJ1" s="5"/>
      <c r="VWK1" s="5"/>
      <c r="VWL1" s="5"/>
      <c r="VWM1" s="5"/>
      <c r="VWN1" s="5"/>
      <c r="VWO1" s="5"/>
      <c r="VWP1" s="5"/>
      <c r="VWQ1" s="5"/>
      <c r="VWR1" s="5"/>
      <c r="VWS1" s="5"/>
      <c r="VWT1" s="5"/>
      <c r="VWU1" s="5"/>
      <c r="VWV1" s="5"/>
      <c r="VWW1" s="5"/>
      <c r="VWX1" s="5"/>
      <c r="VWY1" s="5"/>
      <c r="VWZ1" s="5"/>
      <c r="VXA1" s="5"/>
      <c r="VXB1" s="5"/>
      <c r="VXC1" s="5"/>
      <c r="VXD1" s="5"/>
      <c r="VXE1" s="5"/>
      <c r="VXF1" s="5"/>
      <c r="VXG1" s="5"/>
      <c r="VXH1" s="5"/>
      <c r="VXI1" s="5"/>
      <c r="VXJ1" s="5"/>
      <c r="VXK1" s="5"/>
      <c r="VXL1" s="5"/>
      <c r="VXM1" s="5"/>
      <c r="VXN1" s="5"/>
      <c r="VXO1" s="5"/>
      <c r="VXP1" s="5"/>
      <c r="VXQ1" s="5"/>
      <c r="VXR1" s="5"/>
      <c r="VXS1" s="5"/>
      <c r="VXT1" s="5"/>
      <c r="VXU1" s="5"/>
      <c r="VXV1" s="5"/>
      <c r="VXW1" s="5"/>
      <c r="VXX1" s="5"/>
      <c r="VXY1" s="5"/>
      <c r="VXZ1" s="5"/>
      <c r="VYA1" s="5"/>
      <c r="VYB1" s="5"/>
      <c r="VYC1" s="5"/>
      <c r="VYD1" s="5"/>
      <c r="VYE1" s="5"/>
      <c r="VYF1" s="5"/>
      <c r="VYG1" s="5"/>
      <c r="VYH1" s="5"/>
      <c r="VYI1" s="5"/>
      <c r="VYJ1" s="5"/>
      <c r="VYK1" s="5"/>
      <c r="VYL1" s="5"/>
      <c r="VYM1" s="5"/>
      <c r="VYN1" s="5"/>
      <c r="VYO1" s="5"/>
      <c r="VYP1" s="5"/>
      <c r="VYQ1" s="5"/>
      <c r="VYR1" s="5"/>
      <c r="VYS1" s="5"/>
      <c r="VYT1" s="5"/>
      <c r="VYU1" s="5"/>
      <c r="VYV1" s="5"/>
      <c r="VYW1" s="5"/>
      <c r="VYX1" s="5"/>
      <c r="VYY1" s="5"/>
      <c r="VYZ1" s="5"/>
      <c r="VZA1" s="5"/>
      <c r="VZB1" s="5"/>
      <c r="VZC1" s="5"/>
      <c r="VZD1" s="5"/>
      <c r="VZE1" s="5"/>
      <c r="VZF1" s="5"/>
      <c r="VZG1" s="5"/>
      <c r="VZH1" s="5"/>
      <c r="VZI1" s="5"/>
      <c r="VZJ1" s="5"/>
      <c r="VZK1" s="5"/>
      <c r="VZL1" s="5"/>
      <c r="VZM1" s="5"/>
      <c r="VZN1" s="5"/>
      <c r="VZO1" s="5"/>
      <c r="VZP1" s="5"/>
      <c r="VZQ1" s="5"/>
      <c r="VZR1" s="5"/>
      <c r="VZS1" s="5"/>
      <c r="VZT1" s="5"/>
      <c r="VZU1" s="5"/>
      <c r="VZV1" s="5"/>
      <c r="VZW1" s="5"/>
      <c r="VZX1" s="5"/>
      <c r="VZY1" s="5"/>
      <c r="VZZ1" s="5"/>
      <c r="WAA1" s="5"/>
      <c r="WAB1" s="5"/>
      <c r="WAC1" s="5"/>
      <c r="WAD1" s="5"/>
      <c r="WAE1" s="5"/>
      <c r="WAF1" s="5"/>
      <c r="WAG1" s="5"/>
      <c r="WAH1" s="5"/>
      <c r="WAI1" s="5"/>
      <c r="WAJ1" s="5"/>
      <c r="WAK1" s="5"/>
      <c r="WAL1" s="5"/>
      <c r="WAM1" s="5"/>
      <c r="WAN1" s="5"/>
      <c r="WAO1" s="5"/>
      <c r="WAP1" s="5"/>
      <c r="WAQ1" s="5"/>
      <c r="WAR1" s="5"/>
      <c r="WAS1" s="5"/>
      <c r="WAT1" s="5"/>
      <c r="WAU1" s="5"/>
      <c r="WAV1" s="5"/>
      <c r="WAW1" s="5"/>
      <c r="WAX1" s="5"/>
      <c r="WAY1" s="5"/>
      <c r="WAZ1" s="5"/>
      <c r="WBA1" s="5"/>
      <c r="WBB1" s="5"/>
      <c r="WBC1" s="5"/>
      <c r="WBD1" s="5"/>
      <c r="WBE1" s="5"/>
      <c r="WBF1" s="5"/>
      <c r="WBG1" s="5"/>
      <c r="WBH1" s="5"/>
      <c r="WBI1" s="5"/>
      <c r="WBJ1" s="5"/>
      <c r="WBK1" s="5"/>
      <c r="WBL1" s="5"/>
      <c r="WBM1" s="5"/>
      <c r="WBN1" s="5"/>
      <c r="WBO1" s="5"/>
      <c r="WBP1" s="5"/>
      <c r="WBQ1" s="5"/>
      <c r="WBR1" s="5"/>
      <c r="WBS1" s="5"/>
      <c r="WBT1" s="5"/>
      <c r="WBU1" s="5"/>
      <c r="WBV1" s="5"/>
      <c r="WBW1" s="5"/>
      <c r="WBX1" s="5"/>
      <c r="WBY1" s="5"/>
      <c r="WBZ1" s="5"/>
      <c r="WCA1" s="5"/>
      <c r="WCB1" s="5"/>
      <c r="WCC1" s="5"/>
      <c r="WCD1" s="5"/>
      <c r="WCE1" s="5"/>
      <c r="WCF1" s="5"/>
      <c r="WCG1" s="5"/>
      <c r="WCH1" s="5"/>
      <c r="WCI1" s="5"/>
      <c r="WCJ1" s="5"/>
      <c r="WCK1" s="5"/>
      <c r="WCL1" s="5"/>
      <c r="WCM1" s="5"/>
      <c r="WCN1" s="5"/>
      <c r="WCO1" s="5"/>
      <c r="WCP1" s="5"/>
      <c r="WCQ1" s="5"/>
      <c r="WCR1" s="5"/>
      <c r="WCS1" s="5"/>
      <c r="WCT1" s="5"/>
      <c r="WCU1" s="5"/>
      <c r="WCV1" s="5"/>
      <c r="WCW1" s="5"/>
      <c r="WCX1" s="5"/>
      <c r="WCY1" s="5"/>
      <c r="WCZ1" s="5"/>
      <c r="WDA1" s="5"/>
      <c r="WDB1" s="5"/>
      <c r="WDC1" s="5"/>
      <c r="WDD1" s="5"/>
      <c r="WDE1" s="5"/>
      <c r="WDF1" s="5"/>
      <c r="WDG1" s="5"/>
      <c r="WDH1" s="5"/>
      <c r="WDI1" s="5"/>
      <c r="WDJ1" s="5"/>
      <c r="WDK1" s="5"/>
      <c r="WDL1" s="5"/>
      <c r="WDM1" s="5"/>
      <c r="WDN1" s="5"/>
      <c r="WDO1" s="5"/>
      <c r="WDP1" s="5"/>
      <c r="WDQ1" s="5"/>
      <c r="WDR1" s="5"/>
      <c r="WDS1" s="5"/>
      <c r="WDT1" s="5"/>
      <c r="WDU1" s="5"/>
      <c r="WDV1" s="5"/>
      <c r="WDW1" s="5"/>
      <c r="WDX1" s="5"/>
      <c r="WDY1" s="5"/>
      <c r="WDZ1" s="5"/>
      <c r="WEA1" s="5"/>
      <c r="WEB1" s="5"/>
      <c r="WEC1" s="5"/>
      <c r="WED1" s="5"/>
      <c r="WEE1" s="5"/>
      <c r="WEF1" s="5"/>
      <c r="WEG1" s="5"/>
      <c r="WEH1" s="5"/>
      <c r="WEI1" s="5"/>
      <c r="WEJ1" s="5"/>
      <c r="WEK1" s="5"/>
      <c r="WEL1" s="5"/>
      <c r="WEM1" s="5"/>
      <c r="WEN1" s="5"/>
      <c r="WEO1" s="5"/>
      <c r="WEP1" s="5"/>
      <c r="WEQ1" s="5"/>
      <c r="WER1" s="5"/>
      <c r="WES1" s="5"/>
      <c r="WET1" s="5"/>
      <c r="WEU1" s="5"/>
      <c r="WEV1" s="5"/>
      <c r="WEW1" s="5"/>
      <c r="WEX1" s="5"/>
      <c r="WEY1" s="5"/>
      <c r="WEZ1" s="5"/>
      <c r="WFA1" s="5"/>
      <c r="WFB1" s="5"/>
      <c r="WFC1" s="5"/>
      <c r="WFD1" s="5"/>
      <c r="WFE1" s="5"/>
      <c r="WFF1" s="5"/>
      <c r="WFG1" s="5"/>
      <c r="WFH1" s="5"/>
      <c r="WFI1" s="5"/>
      <c r="WFJ1" s="5"/>
      <c r="WFK1" s="5"/>
      <c r="WFL1" s="5"/>
      <c r="WFM1" s="5"/>
      <c r="WFN1" s="5"/>
      <c r="WFO1" s="5"/>
      <c r="WFP1" s="5"/>
      <c r="WFQ1" s="5"/>
      <c r="WFR1" s="5"/>
      <c r="WFS1" s="5"/>
      <c r="WFT1" s="5"/>
      <c r="WFU1" s="5"/>
      <c r="WFV1" s="5"/>
      <c r="WFW1" s="5"/>
      <c r="WFX1" s="5"/>
      <c r="WFY1" s="5"/>
      <c r="WFZ1" s="5"/>
      <c r="WGA1" s="5"/>
      <c r="WGB1" s="5"/>
      <c r="WGC1" s="5"/>
      <c r="WGD1" s="5"/>
      <c r="WGE1" s="5"/>
      <c r="WGF1" s="5"/>
      <c r="WGG1" s="5"/>
      <c r="WGH1" s="5"/>
      <c r="WGI1" s="5"/>
      <c r="WGJ1" s="5"/>
      <c r="WGK1" s="5"/>
      <c r="WGL1" s="5"/>
      <c r="WGM1" s="5"/>
      <c r="WGN1" s="5"/>
      <c r="WGO1" s="5"/>
      <c r="WGP1" s="5"/>
      <c r="WGQ1" s="5"/>
      <c r="WGR1" s="5"/>
      <c r="WGS1" s="5"/>
      <c r="WGT1" s="5"/>
      <c r="WGU1" s="5"/>
      <c r="WGV1" s="5"/>
      <c r="WGW1" s="5"/>
      <c r="WGX1" s="5"/>
      <c r="WGY1" s="5"/>
      <c r="WGZ1" s="5"/>
      <c r="WHA1" s="5"/>
      <c r="WHB1" s="5"/>
      <c r="WHC1" s="5"/>
      <c r="WHD1" s="5"/>
      <c r="WHE1" s="5"/>
      <c r="WHF1" s="5"/>
      <c r="WHG1" s="5"/>
      <c r="WHH1" s="5"/>
      <c r="WHI1" s="5"/>
      <c r="WHJ1" s="5"/>
      <c r="WHK1" s="5"/>
      <c r="WHL1" s="5"/>
      <c r="WHM1" s="5"/>
      <c r="WHN1" s="5"/>
      <c r="WHO1" s="5"/>
      <c r="WHP1" s="5"/>
      <c r="WHQ1" s="5"/>
      <c r="WHR1" s="5"/>
      <c r="WHS1" s="5"/>
      <c r="WHT1" s="5"/>
      <c r="WHU1" s="5"/>
      <c r="WHV1" s="5"/>
      <c r="WHW1" s="5"/>
      <c r="WHX1" s="5"/>
      <c r="WHY1" s="5"/>
      <c r="WHZ1" s="5"/>
      <c r="WIA1" s="5"/>
      <c r="WIB1" s="5"/>
      <c r="WIC1" s="5"/>
      <c r="WID1" s="5"/>
      <c r="WIE1" s="5"/>
      <c r="WIF1" s="5"/>
      <c r="WIG1" s="5"/>
      <c r="WIH1" s="5"/>
      <c r="WII1" s="5"/>
      <c r="WIJ1" s="5"/>
      <c r="WIK1" s="5"/>
      <c r="WIL1" s="5"/>
      <c r="WIM1" s="5"/>
      <c r="WIN1" s="5"/>
      <c r="WIO1" s="5"/>
      <c r="WIP1" s="5"/>
      <c r="WIQ1" s="5"/>
      <c r="WIR1" s="5"/>
      <c r="WIS1" s="5"/>
      <c r="WIT1" s="5"/>
      <c r="WIU1" s="5"/>
      <c r="WIV1" s="5"/>
      <c r="WIW1" s="5"/>
      <c r="WIX1" s="5"/>
      <c r="WIY1" s="5"/>
      <c r="WIZ1" s="5"/>
      <c r="WJA1" s="5"/>
      <c r="WJB1" s="5"/>
      <c r="WJC1" s="5"/>
      <c r="WJD1" s="5"/>
      <c r="WJE1" s="5"/>
      <c r="WJF1" s="5"/>
      <c r="WJG1" s="5"/>
      <c r="WJH1" s="5"/>
      <c r="WJI1" s="5"/>
      <c r="WJJ1" s="5"/>
      <c r="WJK1" s="5"/>
      <c r="WJL1" s="5"/>
      <c r="WJM1" s="5"/>
      <c r="WJN1" s="5"/>
      <c r="WJO1" s="5"/>
      <c r="WJP1" s="5"/>
      <c r="WJQ1" s="5"/>
      <c r="WJR1" s="5"/>
      <c r="WJS1" s="5"/>
      <c r="WJT1" s="5"/>
      <c r="WJU1" s="5"/>
      <c r="WJV1" s="5"/>
      <c r="WJW1" s="5"/>
      <c r="WJX1" s="5"/>
      <c r="WJY1" s="5"/>
      <c r="WJZ1" s="5"/>
      <c r="WKA1" s="5"/>
      <c r="WKB1" s="5"/>
      <c r="WKC1" s="5"/>
      <c r="WKD1" s="5"/>
      <c r="WKE1" s="5"/>
      <c r="WKF1" s="5"/>
      <c r="WKG1" s="5"/>
      <c r="WKH1" s="5"/>
      <c r="WKI1" s="5"/>
      <c r="WKJ1" s="5"/>
      <c r="WKK1" s="5"/>
      <c r="WKL1" s="5"/>
      <c r="WKM1" s="5"/>
      <c r="WKN1" s="5"/>
      <c r="WKO1" s="5"/>
      <c r="WKP1" s="5"/>
      <c r="WKQ1" s="5"/>
      <c r="WKR1" s="5"/>
      <c r="WKS1" s="5"/>
      <c r="WKT1" s="5"/>
      <c r="WKU1" s="5"/>
      <c r="WKV1" s="5"/>
      <c r="WKW1" s="5"/>
      <c r="WKX1" s="5"/>
      <c r="WKY1" s="5"/>
      <c r="WKZ1" s="5"/>
      <c r="WLA1" s="5"/>
      <c r="WLB1" s="5"/>
      <c r="WLC1" s="5"/>
      <c r="WLD1" s="5"/>
      <c r="WLE1" s="5"/>
      <c r="WLF1" s="5"/>
      <c r="WLG1" s="5"/>
      <c r="WLH1" s="5"/>
      <c r="WLI1" s="5"/>
      <c r="WLJ1" s="5"/>
      <c r="WLK1" s="5"/>
      <c r="WLL1" s="5"/>
      <c r="WLM1" s="5"/>
      <c r="WLN1" s="5"/>
      <c r="WLO1" s="5"/>
      <c r="WLP1" s="5"/>
      <c r="WLQ1" s="5"/>
      <c r="WLR1" s="5"/>
      <c r="WLS1" s="5"/>
      <c r="WLT1" s="5"/>
      <c r="WLU1" s="5"/>
      <c r="WLV1" s="5"/>
      <c r="WLW1" s="5"/>
      <c r="WLX1" s="5"/>
      <c r="WLY1" s="5"/>
      <c r="WLZ1" s="5"/>
      <c r="WMA1" s="5"/>
      <c r="WMB1" s="5"/>
      <c r="WMC1" s="5"/>
      <c r="WMD1" s="5"/>
      <c r="WME1" s="5"/>
      <c r="WMF1" s="5"/>
      <c r="WMG1" s="5"/>
      <c r="WMH1" s="5"/>
      <c r="WMI1" s="5"/>
      <c r="WMJ1" s="5"/>
      <c r="WMK1" s="5"/>
      <c r="WML1" s="5"/>
      <c r="WMM1" s="5"/>
      <c r="WMN1" s="5"/>
      <c r="WMO1" s="5"/>
      <c r="WMP1" s="5"/>
      <c r="WMQ1" s="5"/>
      <c r="WMR1" s="5"/>
      <c r="WMS1" s="5"/>
      <c r="WMT1" s="5"/>
      <c r="WMU1" s="5"/>
      <c r="WMV1" s="5"/>
      <c r="WMW1" s="5"/>
      <c r="WMX1" s="5"/>
      <c r="WMY1" s="5"/>
      <c r="WMZ1" s="5"/>
      <c r="WNA1" s="5"/>
      <c r="WNB1" s="5"/>
      <c r="WNC1" s="5"/>
      <c r="WND1" s="5"/>
      <c r="WNE1" s="5"/>
      <c r="WNF1" s="5"/>
      <c r="WNG1" s="5"/>
      <c r="WNH1" s="5"/>
      <c r="WNI1" s="5"/>
      <c r="WNJ1" s="5"/>
      <c r="WNK1" s="5"/>
      <c r="WNL1" s="5"/>
      <c r="WNM1" s="5"/>
      <c r="WNN1" s="5"/>
      <c r="WNO1" s="5"/>
      <c r="WNP1" s="5"/>
      <c r="WNQ1" s="5"/>
      <c r="WNR1" s="5"/>
      <c r="WNS1" s="5"/>
      <c r="WNT1" s="5"/>
      <c r="WNU1" s="5"/>
      <c r="WNV1" s="5"/>
      <c r="WNW1" s="5"/>
      <c r="WNX1" s="5"/>
      <c r="WNY1" s="5"/>
      <c r="WNZ1" s="5"/>
      <c r="WOA1" s="5"/>
      <c r="WOB1" s="5"/>
      <c r="WOC1" s="5"/>
      <c r="WOD1" s="5"/>
      <c r="WOE1" s="5"/>
      <c r="WOF1" s="5"/>
      <c r="WOG1" s="5"/>
      <c r="WOH1" s="5"/>
      <c r="WOI1" s="5"/>
      <c r="WOJ1" s="5"/>
      <c r="WOK1" s="5"/>
      <c r="WOL1" s="5"/>
      <c r="WOM1" s="5"/>
      <c r="WON1" s="5"/>
      <c r="WOO1" s="5"/>
      <c r="WOP1" s="5"/>
      <c r="WOQ1" s="5"/>
      <c r="WOR1" s="5"/>
      <c r="WOS1" s="5"/>
      <c r="WOT1" s="5"/>
      <c r="WOU1" s="5"/>
      <c r="WOV1" s="5"/>
      <c r="WOW1" s="5"/>
      <c r="WOX1" s="5"/>
      <c r="WOY1" s="5"/>
      <c r="WOZ1" s="5"/>
      <c r="WPA1" s="5"/>
      <c r="WPB1" s="5"/>
      <c r="WPC1" s="5"/>
      <c r="WPD1" s="5"/>
      <c r="WPE1" s="5"/>
      <c r="WPF1" s="5"/>
      <c r="WPG1" s="5"/>
      <c r="WPH1" s="5"/>
      <c r="WPI1" s="5"/>
      <c r="WPJ1" s="5"/>
      <c r="WPK1" s="5"/>
      <c r="WPL1" s="5"/>
      <c r="WPM1" s="5"/>
      <c r="WPN1" s="5"/>
      <c r="WPO1" s="5"/>
      <c r="WPP1" s="5"/>
      <c r="WPQ1" s="5"/>
      <c r="WPR1" s="5"/>
      <c r="WPS1" s="5"/>
      <c r="WPT1" s="5"/>
      <c r="WPU1" s="5"/>
      <c r="WPV1" s="5"/>
      <c r="WPW1" s="5"/>
      <c r="WPX1" s="5"/>
      <c r="WPY1" s="5"/>
      <c r="WPZ1" s="5"/>
      <c r="WQA1" s="5"/>
      <c r="WQB1" s="5"/>
      <c r="WQC1" s="5"/>
      <c r="WQD1" s="5"/>
      <c r="WQE1" s="5"/>
      <c r="WQF1" s="5"/>
      <c r="WQG1" s="5"/>
      <c r="WQH1" s="5"/>
      <c r="WQI1" s="5"/>
      <c r="WQJ1" s="5"/>
      <c r="WQK1" s="5"/>
      <c r="WQL1" s="5"/>
      <c r="WQM1" s="5"/>
      <c r="WQN1" s="5"/>
      <c r="WQO1" s="5"/>
      <c r="WQP1" s="5"/>
      <c r="WQQ1" s="5"/>
      <c r="WQR1" s="5"/>
      <c r="WQS1" s="5"/>
      <c r="WQT1" s="5"/>
      <c r="WQU1" s="5"/>
      <c r="WQV1" s="5"/>
      <c r="WQW1" s="5"/>
      <c r="WQX1" s="5"/>
      <c r="WQY1" s="5"/>
      <c r="WQZ1" s="5"/>
      <c r="WRA1" s="5"/>
      <c r="WRB1" s="5"/>
      <c r="WRC1" s="5"/>
      <c r="WRD1" s="5"/>
      <c r="WRE1" s="5"/>
      <c r="WRF1" s="5"/>
      <c r="WRG1" s="5"/>
      <c r="WRH1" s="5"/>
      <c r="WRI1" s="5"/>
      <c r="WRJ1" s="5"/>
      <c r="WRK1" s="5"/>
      <c r="WRL1" s="5"/>
      <c r="WRM1" s="5"/>
      <c r="WRN1" s="5"/>
      <c r="WRO1" s="5"/>
      <c r="WRP1" s="5"/>
      <c r="WRQ1" s="5"/>
      <c r="WRR1" s="5"/>
      <c r="WRS1" s="5"/>
      <c r="WRT1" s="5"/>
      <c r="WRU1" s="5"/>
      <c r="WRV1" s="5"/>
      <c r="WRW1" s="5"/>
      <c r="WRX1" s="5"/>
      <c r="WRY1" s="5"/>
      <c r="WRZ1" s="5"/>
      <c r="WSA1" s="5"/>
      <c r="WSB1" s="5"/>
      <c r="WSC1" s="5"/>
      <c r="WSD1" s="5"/>
      <c r="WSE1" s="5"/>
      <c r="WSF1" s="5"/>
      <c r="WSG1" s="5"/>
      <c r="WSH1" s="5"/>
      <c r="WSI1" s="5"/>
      <c r="WSJ1" s="5"/>
      <c r="WSK1" s="5"/>
      <c r="WSL1" s="5"/>
      <c r="WSM1" s="5"/>
      <c r="WSN1" s="5"/>
      <c r="WSO1" s="5"/>
      <c r="WSP1" s="5"/>
      <c r="WSQ1" s="5"/>
      <c r="WSR1" s="5"/>
      <c r="WSS1" s="5"/>
      <c r="WST1" s="5"/>
      <c r="WSU1" s="5"/>
      <c r="WSV1" s="5"/>
      <c r="WSW1" s="5"/>
      <c r="WSX1" s="5"/>
      <c r="WSY1" s="5"/>
      <c r="WSZ1" s="5"/>
      <c r="WTA1" s="5"/>
      <c r="WTB1" s="5"/>
      <c r="WTC1" s="5"/>
      <c r="WTD1" s="5"/>
      <c r="WTE1" s="5"/>
      <c r="WTF1" s="5"/>
      <c r="WTG1" s="5"/>
      <c r="WTH1" s="5"/>
      <c r="WTI1" s="5"/>
      <c r="WTJ1" s="5"/>
      <c r="WTK1" s="5"/>
      <c r="WTL1" s="5"/>
      <c r="WTM1" s="5"/>
      <c r="WTN1" s="5"/>
      <c r="WTO1" s="5"/>
      <c r="WTP1" s="5"/>
      <c r="WTQ1" s="5"/>
      <c r="WTR1" s="5"/>
      <c r="WTS1" s="5"/>
      <c r="WTT1" s="5"/>
      <c r="WTU1" s="5"/>
      <c r="WTV1" s="5"/>
      <c r="WTW1" s="5"/>
      <c r="WTX1" s="5"/>
      <c r="WTY1" s="5"/>
      <c r="WTZ1" s="5"/>
      <c r="WUA1" s="5"/>
      <c r="WUB1" s="5"/>
      <c r="WUC1" s="5"/>
      <c r="WUD1" s="5"/>
      <c r="WUE1" s="5"/>
      <c r="WUF1" s="5"/>
      <c r="WUG1" s="5"/>
      <c r="WUH1" s="5"/>
      <c r="WUI1" s="5"/>
      <c r="WUJ1" s="5"/>
      <c r="WUK1" s="5"/>
      <c r="WUL1" s="5"/>
      <c r="WUM1" s="5"/>
      <c r="WUN1" s="5"/>
      <c r="WUO1" s="5"/>
      <c r="WUP1" s="5"/>
      <c r="WUQ1" s="5"/>
      <c r="WUR1" s="5"/>
      <c r="WUS1" s="5"/>
      <c r="WUT1" s="5"/>
      <c r="WUU1" s="5"/>
      <c r="WUV1" s="5"/>
      <c r="WUW1" s="5"/>
      <c r="WUX1" s="5"/>
      <c r="WUY1" s="5"/>
      <c r="WUZ1" s="5"/>
      <c r="WVA1" s="5"/>
      <c r="WVB1" s="5"/>
      <c r="WVC1" s="5"/>
      <c r="WVD1" s="5"/>
      <c r="WVE1" s="5"/>
      <c r="WVF1" s="5"/>
      <c r="WVG1" s="5"/>
      <c r="WVH1" s="5"/>
      <c r="WVI1" s="5"/>
      <c r="WVJ1" s="5"/>
      <c r="WVK1" s="5"/>
      <c r="WVL1" s="5"/>
      <c r="WVM1" s="5"/>
      <c r="WVN1" s="5"/>
      <c r="WVO1" s="5"/>
      <c r="WVP1" s="5"/>
      <c r="WVQ1" s="5"/>
      <c r="WVR1" s="5"/>
    </row>
    <row r="2" spans="1:16138" ht="15.75">
      <c r="A2" s="1"/>
      <c r="B2" s="706" t="s">
        <v>482</v>
      </c>
      <c r="C2" s="706"/>
      <c r="D2" s="706"/>
      <c r="E2" s="706"/>
      <c r="F2" s="706"/>
      <c r="G2" s="706"/>
      <c r="H2" s="1"/>
      <c r="I2" s="30"/>
    </row>
    <row r="3" spans="1:16138" ht="15">
      <c r="A3" s="1"/>
      <c r="B3" s="26"/>
      <c r="C3" s="27"/>
      <c r="D3" s="24"/>
      <c r="E3" s="24"/>
      <c r="F3" s="9"/>
      <c r="G3" s="25"/>
      <c r="H3" s="1"/>
      <c r="I3" s="30"/>
    </row>
    <row r="4" spans="1:16138" ht="14.25">
      <c r="A4" s="1"/>
      <c r="B4" s="26"/>
      <c r="C4" s="28"/>
      <c r="D4" s="28" t="s">
        <v>441</v>
      </c>
      <c r="E4" s="545" t="s">
        <v>483</v>
      </c>
      <c r="F4" s="9"/>
      <c r="G4" s="25"/>
      <c r="H4" s="1"/>
      <c r="I4" s="30"/>
    </row>
    <row r="5" spans="1:16138" ht="14.25">
      <c r="A5" s="1"/>
      <c r="B5" s="26"/>
      <c r="C5" s="28"/>
      <c r="D5" s="28" t="s">
        <v>20</v>
      </c>
      <c r="E5" s="545" t="s">
        <v>483</v>
      </c>
      <c r="F5" s="9"/>
      <c r="G5" s="25"/>
      <c r="H5" s="1"/>
      <c r="I5" s="30"/>
    </row>
    <row r="6" spans="1:16138" ht="14.25">
      <c r="A6" s="1"/>
      <c r="B6" s="26"/>
      <c r="C6" s="28"/>
      <c r="D6" s="28" t="s">
        <v>22</v>
      </c>
      <c r="E6" s="545" t="s">
        <v>483</v>
      </c>
      <c r="F6" s="9"/>
      <c r="G6" s="25"/>
      <c r="H6" s="1"/>
      <c r="I6" s="30"/>
    </row>
    <row r="7" spans="1:16138" ht="14.25">
      <c r="A7" s="1"/>
      <c r="B7" s="26"/>
      <c r="C7" s="28"/>
      <c r="D7" s="28" t="s">
        <v>50</v>
      </c>
      <c r="E7" s="545" t="s">
        <v>483</v>
      </c>
      <c r="F7" s="9"/>
      <c r="G7" s="25"/>
      <c r="H7" s="1"/>
      <c r="I7" s="30"/>
    </row>
    <row r="8" spans="1:16138" ht="14.25">
      <c r="A8" s="1"/>
      <c r="B8" s="26"/>
      <c r="C8" s="28"/>
      <c r="D8" s="28" t="s">
        <v>20</v>
      </c>
      <c r="E8" s="545" t="s">
        <v>483</v>
      </c>
      <c r="F8" s="9"/>
      <c r="G8" s="25"/>
      <c r="H8" s="1"/>
      <c r="I8" s="30"/>
    </row>
    <row r="9" spans="1:16138" ht="14.25">
      <c r="A9" s="1"/>
      <c r="B9" s="26"/>
      <c r="C9" s="28"/>
      <c r="D9" s="28" t="s">
        <v>484</v>
      </c>
      <c r="E9" s="545" t="s">
        <v>483</v>
      </c>
      <c r="F9" s="9"/>
      <c r="G9" s="25"/>
      <c r="H9" s="1"/>
      <c r="I9" s="30"/>
    </row>
    <row r="10" spans="1:16138" ht="15">
      <c r="A10" s="1"/>
      <c r="B10" s="26"/>
      <c r="C10" s="27"/>
      <c r="D10" s="24"/>
      <c r="E10" s="24"/>
      <c r="F10" s="9"/>
      <c r="G10" s="25"/>
      <c r="H10" s="1"/>
      <c r="I10" s="30"/>
    </row>
    <row r="11" spans="1:16138" ht="15">
      <c r="A11" s="1"/>
      <c r="B11" s="26" t="s">
        <v>425</v>
      </c>
      <c r="C11" s="27"/>
      <c r="D11" s="24"/>
      <c r="E11" s="24"/>
      <c r="F11" s="9"/>
      <c r="G11" s="25"/>
      <c r="H11" s="1"/>
      <c r="I11" s="30"/>
    </row>
    <row r="12" spans="1:16138" ht="15">
      <c r="A12" s="1"/>
      <c r="B12" s="26" t="s">
        <v>4</v>
      </c>
      <c r="C12" s="27"/>
      <c r="D12" s="24"/>
      <c r="E12" s="24"/>
      <c r="F12" s="9"/>
      <c r="G12" s="25"/>
      <c r="H12" s="1"/>
      <c r="I12" s="30"/>
    </row>
    <row r="13" spans="1:16138" ht="15">
      <c r="A13" s="1"/>
      <c r="B13" s="49" t="s">
        <v>426</v>
      </c>
      <c r="C13" s="28"/>
      <c r="D13" s="24"/>
      <c r="E13" s="24"/>
      <c r="F13" s="9"/>
      <c r="G13" s="25"/>
      <c r="H13" s="1"/>
      <c r="I13" s="30"/>
    </row>
    <row r="14" spans="1:16138" ht="36">
      <c r="A14" s="1"/>
      <c r="B14" s="140" t="s">
        <v>59</v>
      </c>
      <c r="C14" s="35"/>
      <c r="D14" s="142" t="s">
        <v>58</v>
      </c>
      <c r="E14" s="36"/>
      <c r="F14" s="37"/>
      <c r="G14" s="141" t="s">
        <v>130</v>
      </c>
      <c r="H14" s="1"/>
      <c r="I14" s="30"/>
    </row>
    <row r="15" spans="1:16138" ht="15">
      <c r="A15" s="1"/>
      <c r="B15" s="29"/>
      <c r="C15" s="20" t="s">
        <v>214</v>
      </c>
      <c r="D15" s="33"/>
      <c r="E15" s="33"/>
      <c r="F15" s="34"/>
      <c r="G15" s="38" t="str">
        <f>IF(I15=1,"Berkembang",IF(I15=2,"Layak",IF(I15=3,"Cakap",IF(I15=4,"Mahir",""))))</f>
        <v/>
      </c>
      <c r="H15" s="1"/>
      <c r="I15" s="30">
        <f>SUM(J15:J18)/K15*4</f>
        <v>0</v>
      </c>
      <c r="J15" s="4">
        <f>COUNTA(B15)</f>
        <v>0</v>
      </c>
      <c r="K15" s="4">
        <f>COUNTA(C15:C18)</f>
        <v>4</v>
      </c>
    </row>
    <row r="16" spans="1:16138" ht="15">
      <c r="A16" s="1"/>
      <c r="B16" s="29"/>
      <c r="C16" s="20" t="s">
        <v>215</v>
      </c>
      <c r="D16" s="33"/>
      <c r="E16" s="33"/>
      <c r="F16" s="34"/>
      <c r="G16" s="39"/>
      <c r="H16" s="1"/>
      <c r="I16" s="30"/>
      <c r="J16" s="4">
        <f t="shared" ref="J16:J18" si="0">COUNTA(B16)</f>
        <v>0</v>
      </c>
    </row>
    <row r="17" spans="1:13" ht="15">
      <c r="A17" s="1"/>
      <c r="B17" s="29"/>
      <c r="C17" s="20" t="s">
        <v>216</v>
      </c>
      <c r="D17" s="33"/>
      <c r="E17" s="33"/>
      <c r="F17" s="34"/>
      <c r="G17" s="39"/>
      <c r="H17" s="1"/>
      <c r="I17" s="30"/>
      <c r="J17" s="4">
        <f t="shared" si="0"/>
        <v>0</v>
      </c>
    </row>
    <row r="18" spans="1:13" ht="15">
      <c r="A18" s="1"/>
      <c r="B18" s="29"/>
      <c r="C18" s="20" t="s">
        <v>217</v>
      </c>
      <c r="D18" s="33"/>
      <c r="E18" s="33"/>
      <c r="F18" s="34"/>
      <c r="G18" s="40"/>
      <c r="H18" s="1"/>
      <c r="I18" s="30"/>
      <c r="J18" s="4">
        <f t="shared" si="0"/>
        <v>0</v>
      </c>
    </row>
    <row r="19" spans="1:13" s="11" customFormat="1">
      <c r="A19" s="1"/>
      <c r="B19" s="43"/>
      <c r="C19" s="44"/>
      <c r="D19" s="45"/>
      <c r="E19" s="47" t="str">
        <f>G14&amp;""</f>
        <v>TINGKAT KOMPETENSI</v>
      </c>
      <c r="F19" s="44"/>
      <c r="G19" s="46"/>
      <c r="H19" s="1"/>
      <c r="I19" s="30"/>
      <c r="J19" s="10"/>
      <c r="K19" s="10"/>
      <c r="L19" s="10"/>
      <c r="M19" s="10"/>
    </row>
    <row r="20" spans="1:13" s="11" customFormat="1" ht="20.25" customHeight="1" thickBot="1">
      <c r="A20" s="1"/>
      <c r="B20" s="41" t="s">
        <v>9</v>
      </c>
      <c r="C20" s="41" t="s">
        <v>5</v>
      </c>
      <c r="D20" s="42" t="s">
        <v>6</v>
      </c>
      <c r="E20" s="41" t="s">
        <v>7</v>
      </c>
      <c r="F20" s="41" t="s">
        <v>8</v>
      </c>
      <c r="G20" s="14" t="s">
        <v>1</v>
      </c>
      <c r="H20" s="1"/>
      <c r="I20" s="30"/>
      <c r="J20" s="10"/>
      <c r="K20" s="10"/>
      <c r="L20" s="10"/>
      <c r="M20" s="10"/>
    </row>
    <row r="21" spans="1:13" s="11" customFormat="1" ht="18.75" customHeight="1" thickTop="1" thickBot="1">
      <c r="A21" s="1"/>
      <c r="B21" s="15">
        <v>1</v>
      </c>
      <c r="C21" s="16" t="str">
        <f>IF(G15="Berkembang","v","")</f>
        <v/>
      </c>
      <c r="D21" s="16" t="str">
        <f>IF(G15="Layak","v","")</f>
        <v/>
      </c>
      <c r="E21" s="16" t="str">
        <f>IF(G15="Cakap","v","")</f>
        <v/>
      </c>
      <c r="F21" s="16" t="str">
        <f>IF(G15="Mahir","v","")</f>
        <v/>
      </c>
      <c r="G21" s="57" t="str">
        <f>IF(G15="Berkembang",1,IF(G15="Layak",2,IF(G15="Cakap",3,IF(G15="Mahir",4,""))))</f>
        <v/>
      </c>
      <c r="H21" s="1"/>
      <c r="I21" s="31" t="s">
        <v>13</v>
      </c>
      <c r="J21" s="10">
        <f>IF(COUNTA(C21)=1,1,0)</f>
        <v>1</v>
      </c>
      <c r="K21" s="10">
        <f>IF(COUNTA(D21)=1,2,0)</f>
        <v>2</v>
      </c>
      <c r="L21" s="10">
        <f>IF(COUNTA(E21)=1,3,0)</f>
        <v>3</v>
      </c>
      <c r="M21" s="10">
        <f>IF(COUNTA(F21)=1,4,0)</f>
        <v>4</v>
      </c>
    </row>
    <row r="22" spans="1:13" s="11" customFormat="1" ht="115.5" thickTop="1">
      <c r="A22" s="1"/>
      <c r="B22" s="17"/>
      <c r="C22" s="23" t="s">
        <v>218</v>
      </c>
      <c r="D22" s="23" t="s">
        <v>219</v>
      </c>
      <c r="E22" s="23" t="s">
        <v>220</v>
      </c>
      <c r="F22" s="23" t="s">
        <v>221</v>
      </c>
      <c r="G22" s="18"/>
      <c r="H22" s="1"/>
      <c r="I22" s="30"/>
    </row>
    <row r="23" spans="1:13" s="11" customFormat="1">
      <c r="A23" s="1"/>
      <c r="B23" s="21"/>
      <c r="C23" s="48"/>
      <c r="D23" s="48"/>
      <c r="E23" s="48"/>
      <c r="F23" s="48"/>
      <c r="G23" s="50"/>
      <c r="H23" s="1"/>
      <c r="I23" s="30"/>
    </row>
    <row r="24" spans="1:13" ht="15">
      <c r="A24" s="1"/>
      <c r="B24" s="26" t="s">
        <v>4</v>
      </c>
      <c r="C24" s="27"/>
      <c r="D24" s="24"/>
      <c r="E24" s="24"/>
      <c r="F24" s="9"/>
      <c r="G24" s="25"/>
      <c r="H24" s="1"/>
      <c r="I24" s="30"/>
    </row>
    <row r="25" spans="1:13" ht="15">
      <c r="A25" s="1"/>
      <c r="B25" s="49" t="s">
        <v>427</v>
      </c>
      <c r="C25" s="28"/>
      <c r="D25" s="24"/>
      <c r="E25" s="24"/>
      <c r="F25" s="9"/>
      <c r="G25" s="25"/>
      <c r="H25" s="1"/>
      <c r="I25" s="30"/>
    </row>
    <row r="26" spans="1:13" ht="36">
      <c r="A26" s="1"/>
      <c r="B26" s="140" t="s">
        <v>59</v>
      </c>
      <c r="C26" s="35"/>
      <c r="D26" s="142" t="s">
        <v>58</v>
      </c>
      <c r="E26" s="36"/>
      <c r="F26" s="37"/>
      <c r="G26" s="141" t="s">
        <v>130</v>
      </c>
      <c r="H26" s="1"/>
      <c r="I26" s="30"/>
    </row>
    <row r="27" spans="1:13" ht="15">
      <c r="A27" s="1"/>
      <c r="B27" s="29"/>
      <c r="C27" s="20" t="s">
        <v>222</v>
      </c>
      <c r="D27" s="33"/>
      <c r="E27" s="33"/>
      <c r="F27" s="34"/>
      <c r="G27" s="38" t="str">
        <f>IF(I27=1,"Berkembang",IF(I27=2,"Layak",IF(I27=3,"Cakap",IF(I27=4,"Mahir",""))))</f>
        <v/>
      </c>
      <c r="H27" s="1"/>
      <c r="I27" s="30">
        <f>SUM(J27:J30)/K27*4</f>
        <v>0</v>
      </c>
      <c r="J27" s="4">
        <f>COUNTA(B27)</f>
        <v>0</v>
      </c>
      <c r="K27" s="4">
        <f>COUNTA(C27:C30)</f>
        <v>4</v>
      </c>
    </row>
    <row r="28" spans="1:13" ht="15">
      <c r="A28" s="1"/>
      <c r="B28" s="29"/>
      <c r="C28" s="20" t="s">
        <v>223</v>
      </c>
      <c r="D28" s="33"/>
      <c r="E28" s="33"/>
      <c r="F28" s="34"/>
      <c r="G28" s="39"/>
      <c r="H28" s="1"/>
      <c r="I28" s="30"/>
      <c r="J28" s="4">
        <f t="shared" ref="J28:J30" si="1">COUNTA(B28)</f>
        <v>0</v>
      </c>
    </row>
    <row r="29" spans="1:13" ht="15">
      <c r="A29" s="1"/>
      <c r="B29" s="29"/>
      <c r="C29" s="20" t="s">
        <v>224</v>
      </c>
      <c r="D29" s="33"/>
      <c r="E29" s="33"/>
      <c r="F29" s="34"/>
      <c r="G29" s="39"/>
      <c r="H29" s="1"/>
      <c r="I29" s="30"/>
      <c r="J29" s="4">
        <f t="shared" si="1"/>
        <v>0</v>
      </c>
    </row>
    <row r="30" spans="1:13" ht="15">
      <c r="A30" s="1"/>
      <c r="B30" s="29"/>
      <c r="C30" s="20" t="s">
        <v>225</v>
      </c>
      <c r="D30" s="33"/>
      <c r="E30" s="33"/>
      <c r="F30" s="34"/>
      <c r="G30" s="40"/>
      <c r="H30" s="1"/>
      <c r="I30" s="30"/>
      <c r="J30" s="4">
        <f t="shared" si="1"/>
        <v>0</v>
      </c>
    </row>
    <row r="31" spans="1:13" s="11" customFormat="1">
      <c r="A31" s="1"/>
      <c r="B31" s="43"/>
      <c r="C31" s="44"/>
      <c r="D31" s="45"/>
      <c r="E31" s="47" t="str">
        <f>G26&amp;""</f>
        <v>TINGKAT KOMPETENSI</v>
      </c>
      <c r="F31" s="44"/>
      <c r="G31" s="46"/>
      <c r="H31" s="1"/>
      <c r="I31" s="30"/>
      <c r="J31" s="10"/>
      <c r="K31" s="10"/>
      <c r="L31" s="10"/>
      <c r="M31" s="10"/>
    </row>
    <row r="32" spans="1:13" s="11" customFormat="1" ht="20.25" customHeight="1" thickBot="1">
      <c r="A32" s="1"/>
      <c r="B32" s="41" t="s">
        <v>9</v>
      </c>
      <c r="C32" s="41" t="s">
        <v>5</v>
      </c>
      <c r="D32" s="42" t="s">
        <v>6</v>
      </c>
      <c r="E32" s="41" t="s">
        <v>7</v>
      </c>
      <c r="F32" s="41" t="s">
        <v>8</v>
      </c>
      <c r="G32" s="14" t="s">
        <v>1</v>
      </c>
      <c r="H32" s="1"/>
      <c r="I32" s="30"/>
      <c r="J32" s="10"/>
      <c r="K32" s="10"/>
      <c r="L32" s="10"/>
      <c r="M32" s="10"/>
    </row>
    <row r="33" spans="1:13" s="11" customFormat="1" ht="18.75" customHeight="1" thickTop="1" thickBot="1">
      <c r="A33" s="1"/>
      <c r="B33" s="15">
        <v>2</v>
      </c>
      <c r="C33" s="16" t="str">
        <f>IF(G27="Berkembang","v","")</f>
        <v/>
      </c>
      <c r="D33" s="16" t="str">
        <f>IF(G27="Layak","v","")</f>
        <v/>
      </c>
      <c r="E33" s="16" t="str">
        <f>IF(G27="Cakap","v","")</f>
        <v/>
      </c>
      <c r="F33" s="16" t="str">
        <f>IF(G27="Mahir","v","")</f>
        <v/>
      </c>
      <c r="G33" s="58" t="str">
        <f>IF(G27="Berkembang",1,IF(G27="Layak",2,IF(G27="Cakap",3,IF(G27="Mahir",4,""))))</f>
        <v/>
      </c>
      <c r="H33" s="1"/>
      <c r="I33" s="31" t="s">
        <v>10</v>
      </c>
      <c r="J33" s="10">
        <f>IF(COUNTA(C33)=1,1,0)</f>
        <v>1</v>
      </c>
      <c r="K33" s="10">
        <f>IF(COUNTA(D33)=1,2,0)</f>
        <v>2</v>
      </c>
      <c r="L33" s="10">
        <f>IF(COUNTA(E33)=1,3,0)</f>
        <v>3</v>
      </c>
      <c r="M33" s="10">
        <f>IF(COUNTA(F33)=1,4,0)</f>
        <v>4</v>
      </c>
    </row>
    <row r="34" spans="1:13" s="11" customFormat="1" ht="230.25" thickTop="1">
      <c r="A34" s="1"/>
      <c r="B34" s="17"/>
      <c r="C34" s="23" t="s">
        <v>226</v>
      </c>
      <c r="D34" s="23" t="s">
        <v>227</v>
      </c>
      <c r="E34" s="23" t="s">
        <v>228</v>
      </c>
      <c r="F34" s="23" t="s">
        <v>229</v>
      </c>
      <c r="G34" s="18"/>
      <c r="H34" s="1"/>
      <c r="I34" s="30"/>
    </row>
    <row r="35" spans="1:13" ht="15">
      <c r="A35" s="1"/>
      <c r="B35" s="51"/>
      <c r="C35" s="51"/>
      <c r="D35" s="52"/>
      <c r="E35" s="52"/>
      <c r="F35" s="53"/>
      <c r="G35" s="54"/>
      <c r="H35" s="1"/>
      <c r="I35" s="30"/>
    </row>
    <row r="36" spans="1:13" ht="15">
      <c r="A36" s="1"/>
      <c r="B36" s="26"/>
      <c r="C36" s="27"/>
      <c r="D36" s="24"/>
      <c r="E36" s="24"/>
      <c r="F36" s="9"/>
      <c r="G36" s="25"/>
      <c r="H36" s="1"/>
      <c r="I36" s="30"/>
    </row>
    <row r="37" spans="1:13" ht="15">
      <c r="A37" s="1"/>
      <c r="B37" s="26" t="s">
        <v>4</v>
      </c>
      <c r="C37" s="27"/>
      <c r="D37" s="24"/>
      <c r="E37" s="24"/>
      <c r="F37" s="9"/>
      <c r="G37" s="25"/>
      <c r="H37" s="1"/>
      <c r="I37" s="30"/>
    </row>
    <row r="38" spans="1:13" ht="15">
      <c r="A38" s="1"/>
      <c r="B38" s="49" t="s">
        <v>428</v>
      </c>
      <c r="C38" s="28"/>
      <c r="D38" s="24"/>
      <c r="E38" s="24"/>
      <c r="F38" s="9"/>
      <c r="G38" s="25"/>
      <c r="H38" s="1"/>
      <c r="I38" s="30"/>
    </row>
    <row r="39" spans="1:13" ht="36">
      <c r="A39" s="1"/>
      <c r="B39" s="140" t="s">
        <v>59</v>
      </c>
      <c r="C39" s="35"/>
      <c r="D39" s="142" t="s">
        <v>58</v>
      </c>
      <c r="E39" s="36"/>
      <c r="F39" s="37"/>
      <c r="G39" s="141" t="s">
        <v>130</v>
      </c>
      <c r="H39" s="1"/>
      <c r="I39" s="30"/>
    </row>
    <row r="40" spans="1:13" ht="15">
      <c r="A40" s="1"/>
      <c r="B40" s="29"/>
      <c r="C40" s="20" t="s">
        <v>230</v>
      </c>
      <c r="D40" s="33"/>
      <c r="E40" s="33"/>
      <c r="F40" s="34"/>
      <c r="G40" s="38" t="str">
        <f>IF(I40=1,"Berkembang",IF(I40=2,"Layak",IF(I40=3,"Cakap",IF(I40=4,"Mahir",""))))</f>
        <v/>
      </c>
      <c r="H40" s="1"/>
      <c r="I40" s="30">
        <f>SUM(J40:J43)/K40*4</f>
        <v>0</v>
      </c>
      <c r="J40" s="4">
        <f>COUNTA(B40)</f>
        <v>0</v>
      </c>
      <c r="K40" s="4">
        <f>COUNTA(C40:C43)</f>
        <v>4</v>
      </c>
    </row>
    <row r="41" spans="1:13" ht="15">
      <c r="A41" s="1"/>
      <c r="B41" s="29"/>
      <c r="C41" s="20" t="s">
        <v>231</v>
      </c>
      <c r="D41" s="33"/>
      <c r="E41" s="33"/>
      <c r="F41" s="34"/>
      <c r="G41" s="39"/>
      <c r="H41" s="1"/>
      <c r="I41" s="30"/>
      <c r="J41" s="4">
        <f t="shared" ref="J41:J43" si="2">COUNTA(B41)</f>
        <v>0</v>
      </c>
    </row>
    <row r="42" spans="1:13" ht="15">
      <c r="A42" s="1"/>
      <c r="B42" s="29"/>
      <c r="C42" s="20" t="s">
        <v>232</v>
      </c>
      <c r="D42" s="33"/>
      <c r="E42" s="33"/>
      <c r="F42" s="34"/>
      <c r="G42" s="39"/>
      <c r="H42" s="1"/>
      <c r="I42" s="30"/>
      <c r="J42" s="4">
        <f t="shared" si="2"/>
        <v>0</v>
      </c>
    </row>
    <row r="43" spans="1:13" ht="15">
      <c r="A43" s="1"/>
      <c r="B43" s="29"/>
      <c r="C43" s="20" t="s">
        <v>233</v>
      </c>
      <c r="D43" s="33"/>
      <c r="E43" s="33"/>
      <c r="F43" s="34"/>
      <c r="G43" s="40"/>
      <c r="H43" s="1"/>
      <c r="I43" s="30"/>
      <c r="J43" s="4">
        <f t="shared" si="2"/>
        <v>0</v>
      </c>
    </row>
    <row r="44" spans="1:13" s="11" customFormat="1">
      <c r="A44" s="1"/>
      <c r="B44" s="43"/>
      <c r="C44" s="44"/>
      <c r="D44" s="45"/>
      <c r="E44" s="47" t="str">
        <f>G39&amp;""</f>
        <v>TINGKAT KOMPETENSI</v>
      </c>
      <c r="F44" s="44"/>
      <c r="G44" s="46"/>
      <c r="H44" s="1"/>
      <c r="I44" s="30"/>
      <c r="J44" s="10"/>
      <c r="K44" s="10"/>
      <c r="L44" s="10"/>
      <c r="M44" s="10"/>
    </row>
    <row r="45" spans="1:13" s="11" customFormat="1" ht="20.25" customHeight="1" thickBot="1">
      <c r="A45" s="1"/>
      <c r="B45" s="41" t="s">
        <v>9</v>
      </c>
      <c r="C45" s="41" t="s">
        <v>5</v>
      </c>
      <c r="D45" s="42" t="s">
        <v>6</v>
      </c>
      <c r="E45" s="41" t="s">
        <v>7</v>
      </c>
      <c r="F45" s="41" t="s">
        <v>8</v>
      </c>
      <c r="G45" s="14" t="s">
        <v>1</v>
      </c>
      <c r="H45" s="1"/>
      <c r="I45" s="30"/>
      <c r="J45" s="10"/>
      <c r="K45" s="10"/>
      <c r="L45" s="10"/>
      <c r="M45" s="10"/>
    </row>
    <row r="46" spans="1:13" s="11" customFormat="1" ht="18.75" customHeight="1" thickTop="1" thickBot="1">
      <c r="A46" s="1"/>
      <c r="B46" s="15">
        <v>3</v>
      </c>
      <c r="C46" s="16" t="str">
        <f>IF(G40="Berkembang","v","")</f>
        <v/>
      </c>
      <c r="D46" s="16" t="str">
        <f>IF(G40="Layak","v","")</f>
        <v/>
      </c>
      <c r="E46" s="16" t="str">
        <f>IF(G40="Cakap","v","")</f>
        <v/>
      </c>
      <c r="F46" s="16" t="str">
        <f>IF(G40="Mahir","v","")</f>
        <v/>
      </c>
      <c r="G46" s="58" t="str">
        <f>IF(G40="Berkembang",1,IF(G40="Layak",2,IF(G40="Cakap",3,IF(G40="Mahir",4,""))))</f>
        <v/>
      </c>
      <c r="H46" s="1"/>
      <c r="I46" s="31" t="s">
        <v>11</v>
      </c>
      <c r="J46" s="10">
        <f>IF(COUNTA(C46)=1,1,0)</f>
        <v>1</v>
      </c>
      <c r="K46" s="10">
        <f>IF(COUNTA(D46)=1,2,0)</f>
        <v>2</v>
      </c>
      <c r="L46" s="10">
        <f>IF(COUNTA(E46)=1,3,0)</f>
        <v>3</v>
      </c>
      <c r="M46" s="10">
        <f>IF(COUNTA(F46)=1,4,0)</f>
        <v>4</v>
      </c>
    </row>
    <row r="47" spans="1:13" s="11" customFormat="1" ht="141" thickTop="1">
      <c r="A47" s="1"/>
      <c r="B47" s="17"/>
      <c r="C47" s="23" t="s">
        <v>234</v>
      </c>
      <c r="D47" s="23" t="s">
        <v>235</v>
      </c>
      <c r="E47" s="23" t="s">
        <v>236</v>
      </c>
      <c r="F47" s="23" t="s">
        <v>237</v>
      </c>
      <c r="G47" s="18"/>
      <c r="H47" s="1"/>
      <c r="I47" s="30"/>
    </row>
    <row r="48" spans="1:13" ht="15">
      <c r="A48" s="1"/>
      <c r="B48" s="51"/>
      <c r="C48" s="51"/>
      <c r="D48" s="52"/>
      <c r="E48" s="52"/>
      <c r="F48" s="53"/>
      <c r="G48" s="54"/>
      <c r="H48" s="1"/>
      <c r="I48" s="30"/>
    </row>
    <row r="49" spans="1:13" ht="15">
      <c r="A49" s="1"/>
      <c r="B49" s="22"/>
      <c r="C49" s="22"/>
      <c r="D49" s="24"/>
      <c r="E49" s="24"/>
      <c r="F49" s="9"/>
      <c r="G49" s="55"/>
      <c r="H49" s="1"/>
      <c r="I49" s="30"/>
    </row>
    <row r="50" spans="1:13" ht="15">
      <c r="A50" s="1"/>
      <c r="B50" s="26" t="s">
        <v>429</v>
      </c>
      <c r="C50" s="27"/>
      <c r="D50" s="24"/>
      <c r="E50" s="24"/>
      <c r="F50" s="9"/>
      <c r="G50" s="25"/>
      <c r="H50" s="1"/>
      <c r="I50" s="30"/>
    </row>
    <row r="51" spans="1:13" ht="15">
      <c r="A51" s="1"/>
      <c r="B51" s="26" t="s">
        <v>4</v>
      </c>
      <c r="C51" s="27"/>
      <c r="D51" s="24"/>
      <c r="E51" s="24"/>
      <c r="F51" s="9"/>
      <c r="G51" s="25"/>
      <c r="H51" s="1"/>
      <c r="I51" s="30"/>
    </row>
    <row r="52" spans="1:13" ht="15">
      <c r="A52" s="1"/>
      <c r="B52" s="49" t="s">
        <v>430</v>
      </c>
      <c r="C52" s="28"/>
      <c r="D52" s="24"/>
      <c r="E52" s="24"/>
      <c r="F52" s="9"/>
      <c r="G52" s="25"/>
      <c r="H52" s="1"/>
      <c r="I52" s="30"/>
    </row>
    <row r="53" spans="1:13" ht="36">
      <c r="A53" s="1"/>
      <c r="B53" s="140" t="s">
        <v>59</v>
      </c>
      <c r="C53" s="35"/>
      <c r="D53" s="142" t="s">
        <v>58</v>
      </c>
      <c r="E53" s="36"/>
      <c r="F53" s="37"/>
      <c r="G53" s="141" t="s">
        <v>130</v>
      </c>
      <c r="H53" s="1"/>
      <c r="I53" s="30"/>
    </row>
    <row r="54" spans="1:13" ht="15">
      <c r="A54" s="1"/>
      <c r="B54" s="29"/>
      <c r="C54" s="20" t="s">
        <v>238</v>
      </c>
      <c r="D54" s="33"/>
      <c r="E54" s="33"/>
      <c r="F54" s="34"/>
      <c r="G54" s="38" t="str">
        <f>IF(I54=0,"",IF(I54&lt;=1.67,"Berkembang",IF(I54&lt;=2.67,"Layak",IF(I54&lt;=3.67,"Cakap",IF(I54=4,"Mahir","")))))</f>
        <v/>
      </c>
      <c r="H54" s="1"/>
      <c r="I54" s="56">
        <f>SUM(J54:J59)/K54*4</f>
        <v>0</v>
      </c>
      <c r="J54" s="4">
        <f>COUNTA(B54)</f>
        <v>0</v>
      </c>
      <c r="K54" s="4">
        <f>COUNTA(C54:C59)</f>
        <v>6</v>
      </c>
    </row>
    <row r="55" spans="1:13" ht="15">
      <c r="A55" s="1"/>
      <c r="B55" s="29"/>
      <c r="C55" s="20" t="s">
        <v>239</v>
      </c>
      <c r="D55" s="33"/>
      <c r="E55" s="33"/>
      <c r="F55" s="34"/>
      <c r="G55" s="39"/>
      <c r="H55" s="1"/>
      <c r="I55" s="30"/>
      <c r="J55" s="4">
        <f t="shared" ref="J55:J59" si="3">COUNTA(B55)</f>
        <v>0</v>
      </c>
    </row>
    <row r="56" spans="1:13" ht="15">
      <c r="A56" s="1"/>
      <c r="B56" s="29"/>
      <c r="C56" s="20" t="s">
        <v>240</v>
      </c>
      <c r="D56" s="33"/>
      <c r="E56" s="33"/>
      <c r="F56" s="34"/>
      <c r="G56" s="39"/>
      <c r="H56" s="1"/>
      <c r="I56" s="30"/>
      <c r="J56" s="4">
        <f t="shared" si="3"/>
        <v>0</v>
      </c>
    </row>
    <row r="57" spans="1:13" ht="15">
      <c r="A57" s="1"/>
      <c r="B57" s="29"/>
      <c r="C57" s="20" t="s">
        <v>241</v>
      </c>
      <c r="D57" s="33"/>
      <c r="E57" s="33"/>
      <c r="F57" s="34"/>
      <c r="G57" s="39"/>
      <c r="H57" s="1"/>
      <c r="I57" s="30"/>
      <c r="J57" s="4">
        <f t="shared" si="3"/>
        <v>0</v>
      </c>
    </row>
    <row r="58" spans="1:13" ht="15">
      <c r="A58" s="1"/>
      <c r="B58" s="29"/>
      <c r="C58" s="20" t="s">
        <v>242</v>
      </c>
      <c r="D58" s="33"/>
      <c r="E58" s="33"/>
      <c r="F58" s="34"/>
      <c r="G58" s="39"/>
      <c r="H58" s="1"/>
      <c r="I58" s="30"/>
      <c r="J58" s="4">
        <f t="shared" si="3"/>
        <v>0</v>
      </c>
    </row>
    <row r="59" spans="1:13" ht="15">
      <c r="A59" s="1"/>
      <c r="B59" s="29"/>
      <c r="C59" s="20" t="s">
        <v>243</v>
      </c>
      <c r="D59" s="33"/>
      <c r="E59" s="33"/>
      <c r="F59" s="34"/>
      <c r="G59" s="40"/>
      <c r="H59" s="1"/>
      <c r="I59" s="30"/>
      <c r="J59" s="4">
        <f t="shared" si="3"/>
        <v>0</v>
      </c>
    </row>
    <row r="60" spans="1:13" s="11" customFormat="1">
      <c r="A60" s="1"/>
      <c r="B60" s="43"/>
      <c r="C60" s="44"/>
      <c r="D60" s="45"/>
      <c r="E60" s="47" t="str">
        <f>G53&amp;""</f>
        <v>TINGKAT KOMPETENSI</v>
      </c>
      <c r="F60" s="44"/>
      <c r="G60" s="46"/>
      <c r="H60" s="1"/>
      <c r="I60" s="30"/>
      <c r="J60" s="10"/>
      <c r="K60" s="10"/>
      <c r="L60" s="10"/>
      <c r="M60" s="10"/>
    </row>
    <row r="61" spans="1:13" s="11" customFormat="1" ht="20.25" customHeight="1" thickBot="1">
      <c r="A61" s="1"/>
      <c r="B61" s="41" t="s">
        <v>9</v>
      </c>
      <c r="C61" s="41" t="s">
        <v>5</v>
      </c>
      <c r="D61" s="42" t="s">
        <v>6</v>
      </c>
      <c r="E61" s="41" t="s">
        <v>7</v>
      </c>
      <c r="F61" s="41" t="s">
        <v>8</v>
      </c>
      <c r="G61" s="14" t="s">
        <v>1</v>
      </c>
      <c r="H61" s="1"/>
      <c r="I61" s="30"/>
      <c r="J61" s="10"/>
      <c r="K61" s="10"/>
      <c r="L61" s="10"/>
      <c r="M61" s="10"/>
    </row>
    <row r="62" spans="1:13" s="11" customFormat="1" ht="18.75" customHeight="1" thickTop="1" thickBot="1">
      <c r="A62" s="1"/>
      <c r="B62" s="15">
        <v>1</v>
      </c>
      <c r="C62" s="16" t="str">
        <f>IF(G54="Berkembang","v","")</f>
        <v/>
      </c>
      <c r="D62" s="16" t="str">
        <f>IF(G54="Layak","v","")</f>
        <v/>
      </c>
      <c r="E62" s="16" t="str">
        <f>IF(G54="Cakap","v","")</f>
        <v/>
      </c>
      <c r="F62" s="16" t="str">
        <f>IF(G54="Mahir","v","")</f>
        <v/>
      </c>
      <c r="G62" s="58" t="str">
        <f>IF(G54="Berkembang",1,IF(G54="Layak",2,IF(G54="Cakap",3,IF(G54="Mahir",4,""))))</f>
        <v/>
      </c>
      <c r="H62" s="1"/>
      <c r="I62" s="31" t="s">
        <v>12</v>
      </c>
      <c r="J62" s="10">
        <f>IF(COUNTA(C62)=1,1,0)</f>
        <v>1</v>
      </c>
      <c r="K62" s="10">
        <f>IF(COUNTA(D62)=1,2,0)</f>
        <v>2</v>
      </c>
      <c r="L62" s="10">
        <f>IF(COUNTA(E62)=1,3,0)</f>
        <v>3</v>
      </c>
      <c r="M62" s="10">
        <f>IF(COUNTA(F62)=1,4,0)</f>
        <v>4</v>
      </c>
    </row>
    <row r="63" spans="1:13" s="11" customFormat="1" ht="153.75" thickTop="1">
      <c r="A63" s="1"/>
      <c r="B63" s="17"/>
      <c r="C63" s="23" t="s">
        <v>244</v>
      </c>
      <c r="D63" s="23" t="s">
        <v>245</v>
      </c>
      <c r="E63" s="23" t="s">
        <v>246</v>
      </c>
      <c r="F63" s="23" t="s">
        <v>247</v>
      </c>
      <c r="G63" s="18"/>
      <c r="H63" s="1"/>
      <c r="I63" s="30"/>
    </row>
    <row r="64" spans="1:13" ht="15">
      <c r="A64" s="1"/>
      <c r="B64" s="51"/>
      <c r="C64" s="51"/>
      <c r="D64" s="52"/>
      <c r="E64" s="52"/>
      <c r="F64" s="53"/>
      <c r="G64" s="54"/>
      <c r="H64" s="1"/>
      <c r="I64" s="30"/>
    </row>
    <row r="65" spans="1:13" ht="15">
      <c r="A65" s="1"/>
      <c r="B65" s="22"/>
      <c r="C65" s="22"/>
      <c r="D65" s="24"/>
      <c r="E65" s="24"/>
      <c r="F65" s="9"/>
      <c r="G65" s="55"/>
      <c r="H65" s="1"/>
      <c r="I65" s="30"/>
    </row>
    <row r="66" spans="1:13" ht="15">
      <c r="A66" s="1"/>
      <c r="B66" s="22"/>
      <c r="C66" s="22"/>
      <c r="D66" s="24"/>
      <c r="E66" s="24"/>
      <c r="F66" s="9"/>
      <c r="G66" s="55"/>
      <c r="H66" s="1"/>
      <c r="I66" s="30"/>
    </row>
    <row r="67" spans="1:13" ht="15">
      <c r="A67" s="1"/>
      <c r="B67" s="22"/>
      <c r="C67" s="22"/>
      <c r="D67" s="24"/>
      <c r="E67" s="24"/>
      <c r="F67" s="9"/>
      <c r="G67" s="55"/>
      <c r="H67" s="1"/>
      <c r="I67" s="30"/>
    </row>
    <row r="68" spans="1:13" ht="15">
      <c r="A68" s="1"/>
      <c r="B68" s="22"/>
      <c r="C68" s="22"/>
      <c r="D68" s="24"/>
      <c r="E68" s="24"/>
      <c r="F68" s="9"/>
      <c r="G68" s="55"/>
      <c r="H68" s="1"/>
      <c r="I68" s="30"/>
    </row>
    <row r="69" spans="1:13" ht="15">
      <c r="A69" s="1"/>
      <c r="B69" s="22"/>
      <c r="C69" s="22"/>
      <c r="D69" s="24"/>
      <c r="E69" s="24"/>
      <c r="F69" s="9"/>
      <c r="G69" s="55"/>
      <c r="H69" s="1"/>
      <c r="I69" s="30"/>
    </row>
    <row r="70" spans="1:13" ht="15">
      <c r="A70" s="1"/>
      <c r="B70" s="26"/>
      <c r="C70" s="27"/>
      <c r="D70" s="24"/>
      <c r="E70" s="24"/>
      <c r="F70" s="9"/>
      <c r="G70" s="25"/>
      <c r="H70" s="1"/>
      <c r="I70" s="30"/>
    </row>
    <row r="71" spans="1:13" ht="15">
      <c r="A71" s="1"/>
      <c r="B71" s="26" t="s">
        <v>4</v>
      </c>
      <c r="C71" s="27"/>
      <c r="D71" s="24"/>
      <c r="E71" s="24"/>
      <c r="F71" s="9"/>
      <c r="G71" s="25"/>
      <c r="H71" s="1"/>
      <c r="I71" s="30"/>
    </row>
    <row r="72" spans="1:13" ht="15">
      <c r="A72" s="1"/>
      <c r="B72" s="49" t="s">
        <v>431</v>
      </c>
      <c r="C72" s="28"/>
      <c r="D72" s="24"/>
      <c r="E72" s="24"/>
      <c r="F72" s="9"/>
      <c r="G72" s="25"/>
      <c r="H72" s="1"/>
      <c r="I72" s="30"/>
    </row>
    <row r="73" spans="1:13" ht="36">
      <c r="A73" s="1"/>
      <c r="B73" s="140" t="s">
        <v>59</v>
      </c>
      <c r="C73" s="35"/>
      <c r="D73" s="142" t="s">
        <v>58</v>
      </c>
      <c r="E73" s="36"/>
      <c r="F73" s="37"/>
      <c r="G73" s="141" t="s">
        <v>130</v>
      </c>
      <c r="H73" s="1"/>
      <c r="I73" s="30"/>
    </row>
    <row r="74" spans="1:13" ht="15">
      <c r="A74" s="1"/>
      <c r="B74" s="29"/>
      <c r="C74" s="703" t="s">
        <v>248</v>
      </c>
      <c r="D74" s="704"/>
      <c r="E74" s="704"/>
      <c r="F74" s="705"/>
      <c r="G74" s="38" t="str">
        <f>IF(I74=0,"",IF(I74&lt;=1.67,"Berkembang",IF(I74&lt;=2.67,"Layak",IF(I74&lt;=3.67,"Cakap",IF(I74=4,"Mahir","")))))</f>
        <v/>
      </c>
      <c r="H74" s="1"/>
      <c r="I74" s="56">
        <f>SUM(J74:J78)/K74*4</f>
        <v>0</v>
      </c>
      <c r="J74" s="4">
        <f>COUNTA(B74)</f>
        <v>0</v>
      </c>
      <c r="K74" s="4">
        <f>COUNTA(C74:C78)</f>
        <v>5</v>
      </c>
    </row>
    <row r="75" spans="1:13" ht="15">
      <c r="A75" s="1"/>
      <c r="B75" s="29"/>
      <c r="C75" s="703" t="s">
        <v>249</v>
      </c>
      <c r="D75" s="704"/>
      <c r="E75" s="704"/>
      <c r="F75" s="705"/>
      <c r="G75" s="39"/>
      <c r="H75" s="1"/>
      <c r="I75" s="30"/>
      <c r="J75" s="4">
        <f t="shared" ref="J75:J78" si="4">COUNTA(B75)</f>
        <v>0</v>
      </c>
    </row>
    <row r="76" spans="1:13" ht="15">
      <c r="A76" s="1"/>
      <c r="B76" s="29"/>
      <c r="C76" s="703" t="s">
        <v>250</v>
      </c>
      <c r="D76" s="704"/>
      <c r="E76" s="704"/>
      <c r="F76" s="705"/>
      <c r="G76" s="39"/>
      <c r="H76" s="1"/>
      <c r="I76" s="30"/>
      <c r="J76" s="4">
        <f t="shared" si="4"/>
        <v>0</v>
      </c>
    </row>
    <row r="77" spans="1:13" ht="15">
      <c r="A77" s="1"/>
      <c r="B77" s="29"/>
      <c r="C77" s="703" t="s">
        <v>251</v>
      </c>
      <c r="D77" s="704"/>
      <c r="E77" s="704"/>
      <c r="F77" s="705"/>
      <c r="G77" s="39"/>
      <c r="H77" s="1"/>
      <c r="I77" s="30"/>
      <c r="J77" s="4">
        <f t="shared" si="4"/>
        <v>0</v>
      </c>
    </row>
    <row r="78" spans="1:13" ht="15">
      <c r="A78" s="1"/>
      <c r="B78" s="29"/>
      <c r="C78" s="703" t="s">
        <v>252</v>
      </c>
      <c r="D78" s="704"/>
      <c r="E78" s="704"/>
      <c r="F78" s="705"/>
      <c r="G78" s="39"/>
      <c r="H78" s="1"/>
      <c r="I78" s="30"/>
      <c r="J78" s="4">
        <f t="shared" si="4"/>
        <v>0</v>
      </c>
    </row>
    <row r="79" spans="1:13" s="11" customFormat="1" ht="13.5" thickBot="1">
      <c r="A79" s="1"/>
      <c r="B79" s="59"/>
      <c r="C79" s="60"/>
      <c r="D79" s="61"/>
      <c r="E79" s="62" t="str">
        <f>G73&amp;""</f>
        <v>TINGKAT KOMPETENSI</v>
      </c>
      <c r="F79" s="60"/>
      <c r="G79" s="63"/>
      <c r="H79" s="1"/>
      <c r="I79" s="30"/>
      <c r="J79" s="10"/>
      <c r="K79" s="10"/>
      <c r="L79" s="10"/>
      <c r="M79" s="10"/>
    </row>
    <row r="80" spans="1:13" s="11" customFormat="1" ht="20.25" customHeight="1" thickTop="1" thickBot="1">
      <c r="A80" s="1"/>
      <c r="B80" s="12" t="s">
        <v>9</v>
      </c>
      <c r="C80" s="12" t="s">
        <v>5</v>
      </c>
      <c r="D80" s="13" t="s">
        <v>6</v>
      </c>
      <c r="E80" s="12" t="s">
        <v>7</v>
      </c>
      <c r="F80" s="12" t="s">
        <v>8</v>
      </c>
      <c r="G80" s="64" t="s">
        <v>1</v>
      </c>
      <c r="H80" s="1"/>
      <c r="I80" s="30"/>
      <c r="J80" s="10"/>
      <c r="K80" s="10"/>
      <c r="L80" s="10"/>
      <c r="M80" s="10"/>
    </row>
    <row r="81" spans="1:13" s="11" customFormat="1" ht="18.75" customHeight="1" thickTop="1" thickBot="1">
      <c r="A81" s="1"/>
      <c r="B81" s="15">
        <v>2</v>
      </c>
      <c r="C81" s="16" t="str">
        <f>IF(G74="Berkembang","v","")</f>
        <v/>
      </c>
      <c r="D81" s="16" t="str">
        <f>IF(G74="Layak","v","")</f>
        <v/>
      </c>
      <c r="E81" s="16" t="str">
        <f>IF(G74="Cakap","v","")</f>
        <v/>
      </c>
      <c r="F81" s="16" t="str">
        <f>IF(G74="Mahir","v","")</f>
        <v/>
      </c>
      <c r="G81" s="58" t="str">
        <f>IF(G74="Berkembang",1,IF(G74="Layak",2,IF(G74="Cakap",3,IF(G74="Mahir",4,""))))</f>
        <v/>
      </c>
      <c r="H81" s="1"/>
      <c r="I81" s="31" t="s">
        <v>14</v>
      </c>
      <c r="J81" s="10">
        <f>IF(COUNTA(C81)=1,1,0)</f>
        <v>1</v>
      </c>
      <c r="K81" s="10">
        <f>IF(COUNTA(D81)=1,2,0)</f>
        <v>2</v>
      </c>
      <c r="L81" s="10">
        <f>IF(COUNTA(E81)=1,3,0)</f>
        <v>3</v>
      </c>
      <c r="M81" s="10">
        <f>IF(COUNTA(F81)=1,4,0)</f>
        <v>4</v>
      </c>
    </row>
    <row r="82" spans="1:13" s="11" customFormat="1" ht="255.75" thickTop="1">
      <c r="A82" s="1"/>
      <c r="B82" s="17"/>
      <c r="C82" s="23" t="s">
        <v>253</v>
      </c>
      <c r="D82" s="23" t="s">
        <v>254</v>
      </c>
      <c r="E82" s="23" t="s">
        <v>255</v>
      </c>
      <c r="F82" s="23" t="s">
        <v>256</v>
      </c>
      <c r="G82" s="18"/>
      <c r="H82" s="1"/>
      <c r="I82" s="30"/>
    </row>
    <row r="83" spans="1:13" ht="15">
      <c r="A83" s="1"/>
      <c r="B83" s="26" t="s">
        <v>4</v>
      </c>
      <c r="C83" s="27"/>
      <c r="D83" s="24"/>
      <c r="E83" s="24"/>
      <c r="F83" s="9"/>
      <c r="G83" s="25"/>
      <c r="H83" s="1"/>
      <c r="I83" s="30"/>
    </row>
    <row r="84" spans="1:13" ht="15">
      <c r="A84" s="1"/>
      <c r="B84" s="49" t="s">
        <v>432</v>
      </c>
      <c r="C84" s="28"/>
      <c r="D84" s="24"/>
      <c r="E84" s="24"/>
      <c r="F84" s="9"/>
      <c r="G84" s="25"/>
      <c r="H84" s="1"/>
      <c r="I84" s="30"/>
    </row>
    <row r="85" spans="1:13" ht="36">
      <c r="A85" s="1"/>
      <c r="B85" s="140" t="s">
        <v>59</v>
      </c>
      <c r="C85" s="35"/>
      <c r="D85" s="142" t="s">
        <v>58</v>
      </c>
      <c r="E85" s="36"/>
      <c r="F85" s="37"/>
      <c r="G85" s="141" t="s">
        <v>130</v>
      </c>
      <c r="H85" s="1"/>
      <c r="I85" s="30"/>
    </row>
    <row r="86" spans="1:13" ht="15">
      <c r="A86" s="1"/>
      <c r="B86" s="29"/>
      <c r="C86" s="20" t="s">
        <v>257</v>
      </c>
      <c r="D86" s="33"/>
      <c r="E86" s="33"/>
      <c r="F86" s="34"/>
      <c r="G86" s="38" t="str">
        <f>IF(I86=0,"",IF(I86&lt;=1.67,"Berkembang",IF(I86&lt;=2.67,"Layak",IF(I86&lt;=3.67,"Cakap",IF(I86=4,"Mahir","")))))</f>
        <v/>
      </c>
      <c r="H86" s="1"/>
      <c r="I86" s="56">
        <f>SUM(J86:J91)/K86*4</f>
        <v>0</v>
      </c>
      <c r="J86" s="4">
        <f>COUNTA(B86)</f>
        <v>0</v>
      </c>
      <c r="K86" s="4">
        <f>COUNTA(C86:C91)</f>
        <v>6</v>
      </c>
    </row>
    <row r="87" spans="1:13" ht="15">
      <c r="A87" s="1"/>
      <c r="B87" s="29"/>
      <c r="C87" s="20" t="s">
        <v>258</v>
      </c>
      <c r="D87" s="33"/>
      <c r="E87" s="33"/>
      <c r="F87" s="34"/>
      <c r="G87" s="39"/>
      <c r="H87" s="1"/>
      <c r="I87" s="30"/>
      <c r="J87" s="4">
        <f t="shared" ref="J87:J91" si="5">COUNTA(B87)</f>
        <v>0</v>
      </c>
    </row>
    <row r="88" spans="1:13" ht="15">
      <c r="A88" s="1"/>
      <c r="B88" s="29"/>
      <c r="C88" s="20" t="s">
        <v>259</v>
      </c>
      <c r="D88" s="33"/>
      <c r="E88" s="33"/>
      <c r="F88" s="34"/>
      <c r="G88" s="39"/>
      <c r="H88" s="1"/>
      <c r="I88" s="30"/>
      <c r="J88" s="4">
        <f t="shared" si="5"/>
        <v>0</v>
      </c>
    </row>
    <row r="89" spans="1:13" ht="15">
      <c r="A89" s="1"/>
      <c r="B89" s="29"/>
      <c r="C89" s="20" t="s">
        <v>260</v>
      </c>
      <c r="D89" s="33"/>
      <c r="E89" s="33"/>
      <c r="F89" s="34"/>
      <c r="G89" s="39"/>
      <c r="H89" s="1"/>
      <c r="I89" s="30"/>
      <c r="J89" s="4">
        <f t="shared" si="5"/>
        <v>0</v>
      </c>
    </row>
    <row r="90" spans="1:13" ht="15">
      <c r="A90" s="1"/>
      <c r="B90" s="29"/>
      <c r="C90" s="20" t="s">
        <v>261</v>
      </c>
      <c r="D90" s="33"/>
      <c r="E90" s="33"/>
      <c r="F90" s="34"/>
      <c r="G90" s="39"/>
      <c r="H90" s="1"/>
      <c r="I90" s="30"/>
      <c r="J90" s="4">
        <f t="shared" si="5"/>
        <v>0</v>
      </c>
    </row>
    <row r="91" spans="1:13" ht="15">
      <c r="A91" s="1"/>
      <c r="B91" s="29"/>
      <c r="C91" s="20" t="s">
        <v>262</v>
      </c>
      <c r="D91" s="33"/>
      <c r="E91" s="33"/>
      <c r="F91" s="34"/>
      <c r="G91" s="40"/>
      <c r="H91" s="1"/>
      <c r="I91" s="30"/>
      <c r="J91" s="4">
        <f t="shared" si="5"/>
        <v>0</v>
      </c>
    </row>
    <row r="92" spans="1:13" s="11" customFormat="1" ht="13.5" thickBot="1">
      <c r="A92" s="1"/>
      <c r="B92" s="59"/>
      <c r="C92" s="60"/>
      <c r="D92" s="61"/>
      <c r="E92" s="62" t="str">
        <f>G85&amp;""</f>
        <v>TINGKAT KOMPETENSI</v>
      </c>
      <c r="F92" s="60"/>
      <c r="G92" s="63"/>
      <c r="H92" s="1"/>
      <c r="I92" s="30"/>
      <c r="J92" s="10"/>
      <c r="K92" s="10"/>
      <c r="L92" s="10"/>
      <c r="M92" s="10"/>
    </row>
    <row r="93" spans="1:13" s="11" customFormat="1" ht="20.25" customHeight="1" thickTop="1" thickBot="1">
      <c r="A93" s="1"/>
      <c r="B93" s="12" t="s">
        <v>9</v>
      </c>
      <c r="C93" s="12" t="s">
        <v>5</v>
      </c>
      <c r="D93" s="13" t="s">
        <v>6</v>
      </c>
      <c r="E93" s="12" t="s">
        <v>7</v>
      </c>
      <c r="F93" s="12" t="s">
        <v>8</v>
      </c>
      <c r="G93" s="65" t="s">
        <v>1</v>
      </c>
      <c r="H93" s="1"/>
      <c r="I93" s="30"/>
      <c r="J93" s="10"/>
      <c r="K93" s="10"/>
      <c r="L93" s="10"/>
      <c r="M93" s="10"/>
    </row>
    <row r="94" spans="1:13" s="11" customFormat="1" ht="18.75" customHeight="1" thickTop="1" thickBot="1">
      <c r="A94" s="1"/>
      <c r="B94" s="67">
        <v>3</v>
      </c>
      <c r="C94" s="16" t="str">
        <f>IF(G86="Berkembang","v","")</f>
        <v/>
      </c>
      <c r="D94" s="16" t="str">
        <f>IF(G86="Layak","v","")</f>
        <v/>
      </c>
      <c r="E94" s="16" t="str">
        <f>IF(G86="Cakap","v","")</f>
        <v/>
      </c>
      <c r="F94" s="16" t="str">
        <f>IF(G86="Mahir","v","")</f>
        <v/>
      </c>
      <c r="G94" s="68" t="str">
        <f>IF(G86="Berkembang",1,IF(G86="Layak",2,IF(G86="Cakap",3,IF(G86="Mahir",4,""))))</f>
        <v/>
      </c>
      <c r="H94" s="1"/>
      <c r="I94" s="31" t="s">
        <v>15</v>
      </c>
      <c r="J94" s="10">
        <f>IF(COUNTA(C94)=1,1,0)</f>
        <v>1</v>
      </c>
      <c r="K94" s="10">
        <f>IF(COUNTA(D94)=1,2,0)</f>
        <v>2</v>
      </c>
      <c r="L94" s="10">
        <f>IF(COUNTA(E94)=1,3,0)</f>
        <v>3</v>
      </c>
      <c r="M94" s="10">
        <f>IF(COUNTA(F94)=1,4,0)</f>
        <v>4</v>
      </c>
    </row>
    <row r="95" spans="1:13" s="11" customFormat="1" ht="255.75" thickTop="1">
      <c r="A95" s="1"/>
      <c r="B95" s="66"/>
      <c r="C95" s="19" t="s">
        <v>263</v>
      </c>
      <c r="D95" s="19" t="s">
        <v>264</v>
      </c>
      <c r="E95" s="19" t="s">
        <v>265</v>
      </c>
      <c r="F95" s="19" t="s">
        <v>266</v>
      </c>
      <c r="G95" s="69"/>
      <c r="H95" s="1"/>
      <c r="I95" s="30"/>
    </row>
    <row r="96" spans="1:13" s="11" customFormat="1">
      <c r="A96" s="1"/>
      <c r="B96" s="21"/>
      <c r="C96" s="48"/>
      <c r="D96" s="48"/>
      <c r="E96" s="48"/>
      <c r="F96" s="48"/>
      <c r="G96" s="50"/>
      <c r="H96" s="1"/>
      <c r="I96" s="30"/>
    </row>
    <row r="97" spans="1:13" ht="15">
      <c r="A97" s="1"/>
      <c r="B97" s="26"/>
      <c r="C97" s="27"/>
      <c r="D97" s="24"/>
      <c r="E97" s="24"/>
      <c r="F97" s="9"/>
      <c r="G97" s="25"/>
      <c r="H97" s="1"/>
      <c r="I97" s="30"/>
    </row>
    <row r="98" spans="1:13" ht="15">
      <c r="A98" s="1"/>
      <c r="B98" s="26" t="s">
        <v>4</v>
      </c>
      <c r="C98" s="27"/>
      <c r="D98" s="24"/>
      <c r="E98" s="24"/>
      <c r="F98" s="9"/>
      <c r="G98" s="25"/>
      <c r="H98" s="1"/>
      <c r="I98" s="30"/>
    </row>
    <row r="99" spans="1:13" ht="15">
      <c r="A99" s="1"/>
      <c r="B99" s="49" t="s">
        <v>433</v>
      </c>
      <c r="C99" s="28"/>
      <c r="D99" s="24"/>
      <c r="E99" s="24"/>
      <c r="F99" s="9"/>
      <c r="G99" s="25"/>
      <c r="H99" s="1"/>
      <c r="I99" s="30"/>
    </row>
    <row r="100" spans="1:13" ht="36">
      <c r="A100" s="1"/>
      <c r="B100" s="140" t="s">
        <v>59</v>
      </c>
      <c r="C100" s="35"/>
      <c r="D100" s="142" t="s">
        <v>58</v>
      </c>
      <c r="E100" s="36"/>
      <c r="F100" s="37"/>
      <c r="G100" s="141" t="s">
        <v>130</v>
      </c>
      <c r="H100" s="1"/>
      <c r="I100" s="30"/>
    </row>
    <row r="101" spans="1:13" ht="27.75" customHeight="1">
      <c r="A101" s="1"/>
      <c r="B101" s="29"/>
      <c r="C101" s="703" t="s">
        <v>485</v>
      </c>
      <c r="D101" s="704"/>
      <c r="E101" s="704"/>
      <c r="F101" s="705"/>
      <c r="G101" s="38" t="str">
        <f>IF(I101=0,"",IF(I101&lt;=1.67,"Berkembang",IF(I101&lt;=2.67,"Layak",IF(I101&lt;=3.67,"Cakap",IF(I101=4,"Mahir","")))))</f>
        <v/>
      </c>
      <c r="H101" s="1"/>
      <c r="I101" s="30">
        <f>SUM(J101:J103)/K101*4</f>
        <v>0</v>
      </c>
      <c r="J101" s="4">
        <f>COUNTA(B101)</f>
        <v>0</v>
      </c>
      <c r="K101" s="4">
        <f>COUNTA(C101:C103)</f>
        <v>3</v>
      </c>
    </row>
    <row r="102" spans="1:13" ht="27.75" customHeight="1">
      <c r="A102" s="1"/>
      <c r="B102" s="29"/>
      <c r="C102" s="703" t="s">
        <v>486</v>
      </c>
      <c r="D102" s="704"/>
      <c r="E102" s="704"/>
      <c r="F102" s="705"/>
      <c r="G102" s="39"/>
      <c r="H102" s="1"/>
      <c r="I102" s="30"/>
      <c r="J102" s="4">
        <f t="shared" ref="J102:J103" si="6">COUNTA(B102)</f>
        <v>0</v>
      </c>
    </row>
    <row r="103" spans="1:13" ht="27.75" customHeight="1">
      <c r="A103" s="1"/>
      <c r="B103" s="29"/>
      <c r="C103" s="703" t="s">
        <v>267</v>
      </c>
      <c r="D103" s="704"/>
      <c r="E103" s="704"/>
      <c r="F103" s="705"/>
      <c r="G103" s="39"/>
      <c r="H103" s="1"/>
      <c r="I103" s="30"/>
      <c r="J103" s="4">
        <f t="shared" si="6"/>
        <v>0</v>
      </c>
    </row>
    <row r="104" spans="1:13" s="11" customFormat="1">
      <c r="A104" s="1"/>
      <c r="B104" s="43"/>
      <c r="C104" s="44"/>
      <c r="D104" s="45"/>
      <c r="E104" s="47" t="str">
        <f>G100&amp;""</f>
        <v>TINGKAT KOMPETENSI</v>
      </c>
      <c r="F104" s="44"/>
      <c r="G104" s="46"/>
      <c r="H104" s="1"/>
      <c r="I104" s="30"/>
      <c r="J104" s="10"/>
      <c r="K104" s="10"/>
      <c r="L104" s="10"/>
      <c r="M104" s="10"/>
    </row>
    <row r="105" spans="1:13" s="11" customFormat="1" ht="20.25" customHeight="1" thickBot="1">
      <c r="A105" s="1"/>
      <c r="B105" s="41" t="s">
        <v>9</v>
      </c>
      <c r="C105" s="41" t="s">
        <v>5</v>
      </c>
      <c r="D105" s="42" t="s">
        <v>6</v>
      </c>
      <c r="E105" s="41" t="s">
        <v>7</v>
      </c>
      <c r="F105" s="41" t="s">
        <v>8</v>
      </c>
      <c r="G105" s="14" t="s">
        <v>1</v>
      </c>
      <c r="H105" s="1"/>
      <c r="I105" s="30"/>
      <c r="J105" s="10"/>
      <c r="K105" s="10"/>
      <c r="L105" s="10"/>
      <c r="M105" s="10"/>
    </row>
    <row r="106" spans="1:13" s="11" customFormat="1" ht="18.75" customHeight="1" thickTop="1" thickBot="1">
      <c r="A106" s="1"/>
      <c r="B106" s="15">
        <v>4</v>
      </c>
      <c r="C106" s="16" t="str">
        <f>IF(G101="Berkembang","v","")</f>
        <v/>
      </c>
      <c r="D106" s="16" t="str">
        <f>IF(G101="Layak","v","")</f>
        <v/>
      </c>
      <c r="E106" s="16" t="str">
        <f>IF(G101="Cakap","v","")</f>
        <v/>
      </c>
      <c r="F106" s="16" t="str">
        <f>IF(G101="Mahir","v","")</f>
        <v/>
      </c>
      <c r="G106" s="58" t="str">
        <f>IF(G101="Berkembang",1,IF(G101="Layak",2,IF(G101="Cakap",3,IF(G101="Mahir",4,""))))</f>
        <v/>
      </c>
      <c r="H106" s="1"/>
      <c r="I106" s="31" t="s">
        <v>10</v>
      </c>
      <c r="J106" s="10">
        <f>IF(COUNTA(C106)=1,1,0)</f>
        <v>1</v>
      </c>
      <c r="K106" s="10">
        <f>IF(COUNTA(D106)=1,2,0)</f>
        <v>2</v>
      </c>
      <c r="L106" s="10">
        <f>IF(COUNTA(E106)=1,3,0)</f>
        <v>3</v>
      </c>
      <c r="M106" s="10">
        <f>IF(COUNTA(F106)=1,4,0)</f>
        <v>4</v>
      </c>
    </row>
    <row r="107" spans="1:13" s="11" customFormat="1" ht="153.75" thickTop="1">
      <c r="A107" s="1"/>
      <c r="B107" s="17"/>
      <c r="C107" s="23" t="s">
        <v>268</v>
      </c>
      <c r="D107" s="23" t="s">
        <v>269</v>
      </c>
      <c r="E107" s="23" t="s">
        <v>270</v>
      </c>
      <c r="F107" s="23" t="s">
        <v>271</v>
      </c>
      <c r="G107" s="18"/>
      <c r="H107" s="1"/>
      <c r="I107" s="30"/>
    </row>
    <row r="108" spans="1:13" ht="15">
      <c r="A108" s="1"/>
      <c r="B108" s="22"/>
      <c r="C108" s="22"/>
      <c r="D108" s="24"/>
      <c r="E108" s="24"/>
      <c r="F108" s="9"/>
      <c r="G108" s="55"/>
      <c r="H108" s="1"/>
      <c r="I108" s="30"/>
    </row>
    <row r="109" spans="1:13" ht="15">
      <c r="A109" s="1"/>
      <c r="B109" s="26" t="s">
        <v>434</v>
      </c>
      <c r="C109" s="27"/>
      <c r="D109" s="24"/>
      <c r="E109" s="24"/>
      <c r="F109" s="9"/>
      <c r="G109" s="25"/>
      <c r="H109" s="1"/>
      <c r="I109" s="30"/>
    </row>
    <row r="110" spans="1:13" ht="15">
      <c r="A110" s="1"/>
      <c r="B110" s="26" t="s">
        <v>4</v>
      </c>
      <c r="C110" s="27"/>
      <c r="D110" s="24"/>
      <c r="E110" s="24"/>
      <c r="F110" s="9"/>
      <c r="G110" s="25"/>
      <c r="H110" s="1"/>
      <c r="I110" s="30"/>
    </row>
    <row r="111" spans="1:13" ht="15">
      <c r="A111" s="1"/>
      <c r="B111" s="49" t="s">
        <v>467</v>
      </c>
      <c r="C111" s="28"/>
      <c r="D111" s="24"/>
      <c r="E111" s="24"/>
      <c r="F111" s="9"/>
      <c r="G111" s="25"/>
      <c r="H111" s="1"/>
      <c r="I111" s="30"/>
    </row>
    <row r="112" spans="1:13" ht="36">
      <c r="A112" s="1"/>
      <c r="B112" s="140" t="s">
        <v>59</v>
      </c>
      <c r="C112" s="35"/>
      <c r="D112" s="142" t="s">
        <v>58</v>
      </c>
      <c r="E112" s="36"/>
      <c r="F112" s="37"/>
      <c r="G112" s="141" t="s">
        <v>130</v>
      </c>
      <c r="H112" s="1"/>
      <c r="I112" s="30"/>
    </row>
    <row r="113" spans="1:13" ht="15">
      <c r="A113" s="1"/>
      <c r="B113" s="29"/>
      <c r="C113" s="20" t="s">
        <v>272</v>
      </c>
      <c r="D113" s="33"/>
      <c r="E113" s="33"/>
      <c r="F113" s="34"/>
      <c r="G113" s="38" t="str">
        <f>IF(I113=1,"Berkembang",IF(I113=2,"Layak",IF(I113=3,"Cakap",IF(I113=4,"Mahir",""))))</f>
        <v/>
      </c>
      <c r="H113" s="1"/>
      <c r="I113" s="30">
        <f>SUM(J113:J116)/K113*4</f>
        <v>0</v>
      </c>
      <c r="J113" s="4">
        <f>COUNTA(B113)</f>
        <v>0</v>
      </c>
      <c r="K113" s="4">
        <f>COUNTA(C113:C116)</f>
        <v>4</v>
      </c>
    </row>
    <row r="114" spans="1:13" ht="15">
      <c r="A114" s="1"/>
      <c r="B114" s="29"/>
      <c r="C114" s="20" t="s">
        <v>273</v>
      </c>
      <c r="D114" s="33"/>
      <c r="E114" s="33"/>
      <c r="F114" s="34"/>
      <c r="G114" s="39"/>
      <c r="H114" s="1"/>
      <c r="I114" s="30"/>
      <c r="J114" s="4">
        <f t="shared" ref="J114:J116" si="7">COUNTA(B114)</f>
        <v>0</v>
      </c>
    </row>
    <row r="115" spans="1:13" ht="15">
      <c r="A115" s="1"/>
      <c r="B115" s="29"/>
      <c r="C115" s="20" t="s">
        <v>274</v>
      </c>
      <c r="D115" s="33"/>
      <c r="E115" s="33"/>
      <c r="F115" s="34"/>
      <c r="G115" s="39"/>
      <c r="H115" s="1"/>
      <c r="I115" s="30"/>
      <c r="J115" s="4">
        <f t="shared" si="7"/>
        <v>0</v>
      </c>
    </row>
    <row r="116" spans="1:13" ht="15">
      <c r="A116" s="1"/>
      <c r="B116" s="29"/>
      <c r="C116" s="20" t="s">
        <v>275</v>
      </c>
      <c r="D116" s="33"/>
      <c r="E116" s="33"/>
      <c r="F116" s="34"/>
      <c r="G116" s="40"/>
      <c r="H116" s="1"/>
      <c r="I116" s="30"/>
      <c r="J116" s="4">
        <f t="shared" si="7"/>
        <v>0</v>
      </c>
    </row>
    <row r="117" spans="1:13" s="11" customFormat="1">
      <c r="A117" s="1"/>
      <c r="B117" s="43"/>
      <c r="C117" s="44"/>
      <c r="D117" s="45"/>
      <c r="E117" s="47" t="str">
        <f>G112&amp;""</f>
        <v>TINGKAT KOMPETENSI</v>
      </c>
      <c r="F117" s="44"/>
      <c r="G117" s="46"/>
      <c r="H117" s="1"/>
      <c r="I117" s="30"/>
      <c r="J117" s="10"/>
      <c r="K117" s="10"/>
      <c r="L117" s="10"/>
      <c r="M117" s="10"/>
    </row>
    <row r="118" spans="1:13" s="11" customFormat="1" ht="20.25" customHeight="1" thickBot="1">
      <c r="A118" s="1"/>
      <c r="B118" s="41" t="s">
        <v>9</v>
      </c>
      <c r="C118" s="41" t="s">
        <v>5</v>
      </c>
      <c r="D118" s="42" t="s">
        <v>6</v>
      </c>
      <c r="E118" s="41" t="s">
        <v>7</v>
      </c>
      <c r="F118" s="41" t="s">
        <v>8</v>
      </c>
      <c r="G118" s="14" t="s">
        <v>1</v>
      </c>
      <c r="H118" s="1"/>
      <c r="I118" s="30"/>
      <c r="J118" s="10"/>
      <c r="K118" s="10"/>
      <c r="L118" s="10"/>
      <c r="M118" s="10"/>
    </row>
    <row r="119" spans="1:13" s="11" customFormat="1" ht="18.75" customHeight="1" thickTop="1" thickBot="1">
      <c r="A119" s="1"/>
      <c r="B119" s="15">
        <v>1</v>
      </c>
      <c r="C119" s="16" t="str">
        <f>IF(G113="Berkembang","v","")</f>
        <v/>
      </c>
      <c r="D119" s="16" t="str">
        <f>IF(G113="Layak","v","")</f>
        <v/>
      </c>
      <c r="E119" s="16" t="str">
        <f>IF(G113="Cakap","v","")</f>
        <v/>
      </c>
      <c r="F119" s="16" t="str">
        <f>IF(G113="Mahir","v","")</f>
        <v/>
      </c>
      <c r="G119" s="57" t="str">
        <f>IF(G113="Berkembang",1,IF(G113="Layak",2,IF(G113="Cakap",3,IF(G113="Mahir",4,""))))</f>
        <v/>
      </c>
      <c r="H119" s="1"/>
      <c r="I119" s="31" t="s">
        <v>16</v>
      </c>
      <c r="J119" s="10">
        <f>IF(COUNTA(C119)=1,1,0)</f>
        <v>1</v>
      </c>
      <c r="K119" s="10">
        <f>IF(COUNTA(D119)=1,2,0)</f>
        <v>2</v>
      </c>
      <c r="L119" s="10">
        <f>IF(COUNTA(E119)=1,3,0)</f>
        <v>3</v>
      </c>
      <c r="M119" s="10">
        <f>IF(COUNTA(F119)=1,4,0)</f>
        <v>4</v>
      </c>
    </row>
    <row r="120" spans="1:13" s="11" customFormat="1" ht="243" thickTop="1">
      <c r="A120" s="1"/>
      <c r="B120" s="17"/>
      <c r="C120" s="23" t="s">
        <v>276</v>
      </c>
      <c r="D120" s="23" t="s">
        <v>277</v>
      </c>
      <c r="E120" s="23" t="s">
        <v>278</v>
      </c>
      <c r="F120" s="23" t="s">
        <v>279</v>
      </c>
      <c r="G120" s="18"/>
      <c r="H120" s="1"/>
      <c r="I120" s="30"/>
    </row>
    <row r="121" spans="1:13" ht="15">
      <c r="A121" s="1"/>
      <c r="B121" s="26"/>
      <c r="C121" s="27"/>
      <c r="D121" s="24"/>
      <c r="E121" s="24"/>
      <c r="F121" s="9"/>
      <c r="G121" s="25"/>
      <c r="H121" s="1"/>
      <c r="I121" s="30"/>
    </row>
    <row r="122" spans="1:13" ht="15">
      <c r="A122" s="1"/>
      <c r="B122" s="26"/>
      <c r="C122" s="27"/>
      <c r="D122" s="24"/>
      <c r="E122" s="24"/>
      <c r="F122" s="9"/>
      <c r="G122" s="25"/>
      <c r="H122" s="1"/>
      <c r="I122" s="30"/>
    </row>
    <row r="123" spans="1:13" ht="15">
      <c r="A123" s="1"/>
      <c r="B123" s="26" t="s">
        <v>4</v>
      </c>
      <c r="C123" s="27"/>
      <c r="D123" s="24"/>
      <c r="E123" s="24"/>
      <c r="F123" s="9"/>
      <c r="G123" s="25"/>
      <c r="H123" s="1"/>
      <c r="I123" s="30"/>
    </row>
    <row r="124" spans="1:13" ht="15">
      <c r="A124" s="1"/>
      <c r="B124" s="70" t="s">
        <v>435</v>
      </c>
      <c r="C124" s="28"/>
      <c r="D124" s="24"/>
      <c r="E124" s="24"/>
      <c r="F124" s="9"/>
      <c r="G124" s="25"/>
      <c r="H124" s="1"/>
      <c r="I124" s="30"/>
    </row>
    <row r="125" spans="1:13" ht="36">
      <c r="A125" s="1"/>
      <c r="B125" s="140" t="s">
        <v>59</v>
      </c>
      <c r="C125" s="35"/>
      <c r="D125" s="142" t="s">
        <v>58</v>
      </c>
      <c r="E125" s="36"/>
      <c r="F125" s="37"/>
      <c r="G125" s="141" t="s">
        <v>130</v>
      </c>
      <c r="H125" s="1"/>
      <c r="I125" s="30"/>
    </row>
    <row r="126" spans="1:13" ht="15">
      <c r="A126" s="1"/>
      <c r="B126" s="29"/>
      <c r="C126" s="703" t="s">
        <v>280</v>
      </c>
      <c r="D126" s="704"/>
      <c r="E126" s="704"/>
      <c r="F126" s="705"/>
      <c r="G126" s="38" t="str">
        <f>IF(I126=0,"",IF(I126&lt;=1.67,"Berkembang",IF(I126&lt;=2.67,"Layak",IF(I126&lt;=3.67,"Cakap",IF(I126=4,"Mahir","")))))</f>
        <v/>
      </c>
      <c r="H126" s="1"/>
      <c r="I126" s="30">
        <f>SUM(J126:J130)/K126*4</f>
        <v>0</v>
      </c>
      <c r="J126" s="4">
        <f>COUNTA(B126)</f>
        <v>0</v>
      </c>
      <c r="K126" s="4">
        <f>COUNTA(C126:C130)</f>
        <v>5</v>
      </c>
    </row>
    <row r="127" spans="1:13" ht="15">
      <c r="A127" s="1"/>
      <c r="B127" s="29"/>
      <c r="C127" s="20" t="s">
        <v>281</v>
      </c>
      <c r="D127" s="470"/>
      <c r="E127" s="470"/>
      <c r="F127" s="471"/>
      <c r="G127" s="39"/>
      <c r="H127" s="1"/>
      <c r="I127" s="30"/>
      <c r="J127" s="4">
        <f t="shared" ref="J127:J130" si="8">COUNTA(B127)</f>
        <v>0</v>
      </c>
    </row>
    <row r="128" spans="1:13" ht="15">
      <c r="A128" s="1"/>
      <c r="B128" s="29"/>
      <c r="C128" s="20" t="s">
        <v>282</v>
      </c>
      <c r="D128" s="470"/>
      <c r="E128" s="470"/>
      <c r="F128" s="471"/>
      <c r="G128" s="39"/>
      <c r="H128" s="1"/>
      <c r="I128" s="30"/>
      <c r="J128" s="4">
        <f t="shared" si="8"/>
        <v>0</v>
      </c>
    </row>
    <row r="129" spans="1:13" ht="15">
      <c r="A129" s="1"/>
      <c r="B129" s="29"/>
      <c r="C129" s="703" t="s">
        <v>283</v>
      </c>
      <c r="D129" s="704"/>
      <c r="E129" s="704"/>
      <c r="F129" s="705"/>
      <c r="G129" s="39"/>
      <c r="H129" s="1"/>
      <c r="I129" s="30"/>
      <c r="J129" s="4">
        <f t="shared" si="8"/>
        <v>0</v>
      </c>
    </row>
    <row r="130" spans="1:13" ht="15">
      <c r="A130" s="1"/>
      <c r="B130" s="29"/>
      <c r="C130" s="703" t="s">
        <v>284</v>
      </c>
      <c r="D130" s="704"/>
      <c r="E130" s="704"/>
      <c r="F130" s="705"/>
      <c r="G130" s="40"/>
      <c r="H130" s="1"/>
      <c r="I130" s="30"/>
      <c r="J130" s="4">
        <f t="shared" si="8"/>
        <v>0</v>
      </c>
    </row>
    <row r="131" spans="1:13" s="11" customFormat="1">
      <c r="A131" s="1"/>
      <c r="B131" s="43"/>
      <c r="C131" s="44"/>
      <c r="D131" s="45"/>
      <c r="E131" s="47" t="str">
        <f>G125&amp;""</f>
        <v>TINGKAT KOMPETENSI</v>
      </c>
      <c r="F131" s="44"/>
      <c r="G131" s="46"/>
      <c r="H131" s="1"/>
      <c r="I131" s="30"/>
      <c r="J131" s="10"/>
      <c r="K131" s="10"/>
      <c r="L131" s="10"/>
      <c r="M131" s="10"/>
    </row>
    <row r="132" spans="1:13" s="11" customFormat="1" ht="20.25" customHeight="1" thickBot="1">
      <c r="A132" s="1"/>
      <c r="B132" s="41" t="s">
        <v>9</v>
      </c>
      <c r="C132" s="41" t="s">
        <v>5</v>
      </c>
      <c r="D132" s="42" t="s">
        <v>6</v>
      </c>
      <c r="E132" s="41" t="s">
        <v>7</v>
      </c>
      <c r="F132" s="41" t="s">
        <v>8</v>
      </c>
      <c r="G132" s="14" t="s">
        <v>1</v>
      </c>
      <c r="H132" s="1"/>
      <c r="I132" s="30"/>
      <c r="J132" s="10"/>
      <c r="K132" s="10"/>
      <c r="L132" s="10"/>
      <c r="M132" s="10"/>
    </row>
    <row r="133" spans="1:13" s="11" customFormat="1" ht="18.75" customHeight="1" thickTop="1" thickBot="1">
      <c r="A133" s="1"/>
      <c r="B133" s="15">
        <v>2</v>
      </c>
      <c r="C133" s="16" t="str">
        <f>IF(G126="Berkembang","v","")</f>
        <v/>
      </c>
      <c r="D133" s="16" t="str">
        <f>IF(G126="Layak","v","")</f>
        <v/>
      </c>
      <c r="E133" s="16" t="str">
        <f>IF(G126="Cakap","v","")</f>
        <v/>
      </c>
      <c r="F133" s="16" t="str">
        <f>IF(G126="Mahir","v","")</f>
        <v/>
      </c>
      <c r="G133" s="58" t="str">
        <f>IF(G126="Berkembang",1,IF(G126="Layak",2,IF(G126="Cakap",3,IF(G126="Mahir",4,""))))</f>
        <v/>
      </c>
      <c r="H133" s="1"/>
      <c r="I133" s="31" t="s">
        <v>17</v>
      </c>
      <c r="J133" s="10">
        <f>IF(COUNTA(C133)=1,1,0)</f>
        <v>1</v>
      </c>
      <c r="K133" s="10">
        <f>IF(COUNTA(D133)=1,2,0)</f>
        <v>2</v>
      </c>
      <c r="L133" s="10">
        <f>IF(COUNTA(E133)=1,3,0)</f>
        <v>3</v>
      </c>
      <c r="M133" s="10">
        <f>IF(COUNTA(F133)=1,4,0)</f>
        <v>4</v>
      </c>
    </row>
    <row r="134" spans="1:13" s="11" customFormat="1" ht="217.5" thickTop="1">
      <c r="A134" s="1"/>
      <c r="B134" s="17"/>
      <c r="C134" s="23" t="s">
        <v>285</v>
      </c>
      <c r="D134" s="23" t="s">
        <v>286</v>
      </c>
      <c r="E134" s="23" t="s">
        <v>287</v>
      </c>
      <c r="F134" s="23" t="s">
        <v>288</v>
      </c>
      <c r="G134" s="18"/>
      <c r="H134" s="1"/>
      <c r="I134" s="30"/>
    </row>
    <row r="135" spans="1:13" ht="15">
      <c r="A135" s="1"/>
      <c r="B135" s="51"/>
      <c r="C135" s="51"/>
      <c r="D135" s="52"/>
      <c r="E135" s="52"/>
      <c r="F135" s="53"/>
      <c r="G135" s="54"/>
      <c r="H135" s="1"/>
      <c r="I135" s="30"/>
    </row>
    <row r="136" spans="1:13" ht="15">
      <c r="A136" s="1"/>
      <c r="B136" s="26" t="s">
        <v>4</v>
      </c>
      <c r="C136" s="27"/>
      <c r="D136" s="24"/>
      <c r="E136" s="24"/>
      <c r="F136" s="9"/>
      <c r="G136" s="25"/>
      <c r="H136" s="1"/>
      <c r="I136" s="30"/>
    </row>
    <row r="137" spans="1:13" ht="15">
      <c r="A137" s="1"/>
      <c r="B137" s="49" t="s">
        <v>436</v>
      </c>
      <c r="C137" s="28"/>
      <c r="D137" s="24"/>
      <c r="E137" s="24"/>
      <c r="F137" s="9"/>
      <c r="G137" s="25"/>
      <c r="H137" s="1"/>
      <c r="I137" s="30"/>
    </row>
    <row r="138" spans="1:13" ht="36">
      <c r="A138" s="1"/>
      <c r="B138" s="140" t="s">
        <v>59</v>
      </c>
      <c r="C138" s="35"/>
      <c r="D138" s="142" t="s">
        <v>58</v>
      </c>
      <c r="E138" s="36"/>
      <c r="F138" s="37"/>
      <c r="G138" s="141" t="s">
        <v>130</v>
      </c>
      <c r="H138" s="1"/>
      <c r="I138" s="30"/>
    </row>
    <row r="139" spans="1:13" ht="15">
      <c r="A139" s="1"/>
      <c r="B139" s="29"/>
      <c r="C139" s="703" t="s">
        <v>289</v>
      </c>
      <c r="D139" s="704"/>
      <c r="E139" s="704"/>
      <c r="F139" s="705"/>
      <c r="G139" s="38" t="str">
        <f>IF(I139=0,"",IF(I139&lt;=1.67,"Berkembang",IF(I139&lt;=2.67,"Layak",IF(I139&lt;=3.67,"Cakap",IF(I139=4,"Mahir","")))))</f>
        <v/>
      </c>
      <c r="H139" s="1"/>
      <c r="I139" s="30">
        <f>SUM(J139:J141)/K139*4</f>
        <v>0</v>
      </c>
      <c r="J139" s="4">
        <f>COUNTA(B139)</f>
        <v>0</v>
      </c>
      <c r="K139" s="4">
        <f>COUNTA(C139:C141)</f>
        <v>3</v>
      </c>
    </row>
    <row r="140" spans="1:13" ht="15">
      <c r="A140" s="1"/>
      <c r="B140" s="29"/>
      <c r="C140" s="703" t="s">
        <v>290</v>
      </c>
      <c r="D140" s="704"/>
      <c r="E140" s="704"/>
      <c r="F140" s="705"/>
      <c r="G140" s="39"/>
      <c r="H140" s="1"/>
      <c r="I140" s="30"/>
      <c r="J140" s="4">
        <f t="shared" ref="J140:J141" si="9">COUNTA(B140)</f>
        <v>0</v>
      </c>
    </row>
    <row r="141" spans="1:13" ht="15">
      <c r="A141" s="1"/>
      <c r="B141" s="29"/>
      <c r="C141" s="20" t="s">
        <v>291</v>
      </c>
      <c r="D141" s="33"/>
      <c r="E141" s="33"/>
      <c r="F141" s="34"/>
      <c r="G141" s="40"/>
      <c r="H141" s="1"/>
      <c r="I141" s="30"/>
      <c r="J141" s="4">
        <f t="shared" si="9"/>
        <v>0</v>
      </c>
    </row>
    <row r="142" spans="1:13" s="11" customFormat="1">
      <c r="A142" s="1"/>
      <c r="B142" s="43"/>
      <c r="C142" s="44"/>
      <c r="D142" s="45"/>
      <c r="E142" s="47" t="str">
        <f>G138&amp;""</f>
        <v>TINGKAT KOMPETENSI</v>
      </c>
      <c r="F142" s="44"/>
      <c r="G142" s="46"/>
      <c r="H142" s="1"/>
      <c r="I142" s="30"/>
      <c r="J142" s="10"/>
      <c r="K142" s="10"/>
      <c r="L142" s="10"/>
      <c r="M142" s="10"/>
    </row>
    <row r="143" spans="1:13" s="11" customFormat="1" ht="20.25" customHeight="1" thickBot="1">
      <c r="A143" s="1"/>
      <c r="B143" s="41" t="s">
        <v>9</v>
      </c>
      <c r="C143" s="41" t="s">
        <v>5</v>
      </c>
      <c r="D143" s="42" t="s">
        <v>6</v>
      </c>
      <c r="E143" s="41" t="s">
        <v>7</v>
      </c>
      <c r="F143" s="41" t="s">
        <v>8</v>
      </c>
      <c r="G143" s="14" t="s">
        <v>1</v>
      </c>
      <c r="H143" s="1"/>
      <c r="I143" s="30"/>
      <c r="J143" s="10"/>
      <c r="K143" s="10"/>
      <c r="L143" s="10"/>
      <c r="M143" s="10"/>
    </row>
    <row r="144" spans="1:13" s="11" customFormat="1" ht="18.75" customHeight="1" thickTop="1" thickBot="1">
      <c r="A144" s="1"/>
      <c r="B144" s="15">
        <v>3</v>
      </c>
      <c r="C144" s="16" t="str">
        <f>IF(G139="Berkembang","v","")</f>
        <v/>
      </c>
      <c r="D144" s="16" t="str">
        <f>IF(G139="Layak","v","")</f>
        <v/>
      </c>
      <c r="E144" s="16" t="str">
        <f>IF(G139="Cakap","v","")</f>
        <v/>
      </c>
      <c r="F144" s="16" t="str">
        <f>IF(G139="Mahir","v","")</f>
        <v/>
      </c>
      <c r="G144" s="58" t="str">
        <f>IF(G139="Berkembang",1,IF(G139="Layak",2,IF(G139="Cakap",3,IF(G139="Mahir",4,""))))</f>
        <v/>
      </c>
      <c r="H144" s="1"/>
      <c r="I144" s="31" t="s">
        <v>292</v>
      </c>
      <c r="J144" s="10">
        <f>IF(COUNTA(C144)=1,1,0)</f>
        <v>1</v>
      </c>
      <c r="K144" s="10">
        <f>IF(COUNTA(D144)=1,2,0)</f>
        <v>2</v>
      </c>
      <c r="L144" s="10">
        <f>IF(COUNTA(E144)=1,3,0)</f>
        <v>3</v>
      </c>
      <c r="M144" s="10">
        <f>IF(COUNTA(F144)=1,4,0)</f>
        <v>4</v>
      </c>
    </row>
    <row r="145" spans="1:13" s="11" customFormat="1" ht="192" thickTop="1">
      <c r="A145" s="1"/>
      <c r="B145" s="17"/>
      <c r="C145" s="23" t="s">
        <v>293</v>
      </c>
      <c r="D145" s="23" t="s">
        <v>294</v>
      </c>
      <c r="E145" s="23" t="s">
        <v>295</v>
      </c>
      <c r="F145" s="23" t="s">
        <v>296</v>
      </c>
      <c r="G145" s="18"/>
      <c r="H145" s="1"/>
      <c r="I145" s="30"/>
    </row>
    <row r="146" spans="1:13" ht="15">
      <c r="A146" s="1"/>
      <c r="B146" s="51"/>
      <c r="C146" s="51"/>
      <c r="D146" s="52"/>
      <c r="E146" s="52"/>
      <c r="F146" s="53"/>
      <c r="G146" s="54"/>
      <c r="H146" s="1"/>
      <c r="I146" s="30"/>
    </row>
    <row r="147" spans="1:13" ht="15">
      <c r="A147" s="1"/>
      <c r="B147" s="26"/>
      <c r="C147" s="27"/>
      <c r="D147" s="24"/>
      <c r="E147" s="24"/>
      <c r="F147" s="9"/>
      <c r="G147" s="25"/>
      <c r="H147" s="1"/>
      <c r="I147" s="30"/>
    </row>
    <row r="148" spans="1:13" ht="15">
      <c r="A148" s="1"/>
      <c r="B148" s="26" t="s">
        <v>4</v>
      </c>
      <c r="C148" s="27"/>
      <c r="D148" s="24"/>
      <c r="E148" s="24"/>
      <c r="F148" s="9"/>
      <c r="G148" s="25"/>
      <c r="H148" s="1"/>
      <c r="I148" s="30"/>
    </row>
    <row r="149" spans="1:13" ht="15">
      <c r="A149" s="1"/>
      <c r="B149" s="49" t="s">
        <v>437</v>
      </c>
      <c r="C149" s="28"/>
      <c r="D149" s="24"/>
      <c r="E149" s="24"/>
      <c r="F149" s="9"/>
      <c r="G149" s="25"/>
      <c r="H149" s="1"/>
      <c r="I149" s="30"/>
    </row>
    <row r="150" spans="1:13" ht="36">
      <c r="A150" s="1"/>
      <c r="B150" s="140" t="s">
        <v>59</v>
      </c>
      <c r="C150" s="35"/>
      <c r="D150" s="142" t="s">
        <v>58</v>
      </c>
      <c r="E150" s="36"/>
      <c r="F150" s="37"/>
      <c r="G150" s="141" t="s">
        <v>130</v>
      </c>
      <c r="H150" s="1"/>
      <c r="I150" s="30"/>
    </row>
    <row r="151" spans="1:13" ht="15">
      <c r="A151" s="1"/>
      <c r="B151" s="29"/>
      <c r="C151" s="20" t="s">
        <v>297</v>
      </c>
      <c r="D151" s="33"/>
      <c r="E151" s="33"/>
      <c r="F151" s="34"/>
      <c r="G151" s="38" t="str">
        <f>IF(I151=0,"",IF(I151&lt;=1.67,"Berkembang",IF(I151&lt;=2.67,"Layak",IF(I151&lt;=3.67,"Cakap",IF(I151=4,"Mahir","")))))</f>
        <v/>
      </c>
      <c r="H151" s="1"/>
      <c r="I151" s="56">
        <f>SUM(J151:J155)/K151*4</f>
        <v>0</v>
      </c>
      <c r="J151" s="4">
        <f>COUNTA(B151)</f>
        <v>0</v>
      </c>
      <c r="K151" s="4">
        <f>COUNTA(C151:C155)</f>
        <v>5</v>
      </c>
    </row>
    <row r="152" spans="1:13" ht="15">
      <c r="A152" s="1"/>
      <c r="B152" s="29"/>
      <c r="C152" s="20" t="s">
        <v>298</v>
      </c>
      <c r="D152" s="33"/>
      <c r="E152" s="33"/>
      <c r="F152" s="34"/>
      <c r="G152" s="39"/>
      <c r="H152" s="1"/>
      <c r="I152" s="30"/>
      <c r="J152" s="4">
        <f t="shared" ref="J152:J155" si="10">COUNTA(B152)</f>
        <v>0</v>
      </c>
    </row>
    <row r="153" spans="1:13" ht="15">
      <c r="A153" s="1"/>
      <c r="B153" s="29"/>
      <c r="C153" s="20" t="s">
        <v>299</v>
      </c>
      <c r="D153" s="33"/>
      <c r="E153" s="33"/>
      <c r="F153" s="34"/>
      <c r="G153" s="39"/>
      <c r="H153" s="1"/>
      <c r="I153" s="30"/>
      <c r="J153" s="4">
        <f t="shared" si="10"/>
        <v>0</v>
      </c>
    </row>
    <row r="154" spans="1:13" ht="15">
      <c r="A154" s="1"/>
      <c r="B154" s="29"/>
      <c r="C154" s="20" t="s">
        <v>300</v>
      </c>
      <c r="D154" s="33"/>
      <c r="E154" s="33"/>
      <c r="F154" s="34"/>
      <c r="G154" s="39"/>
      <c r="H154" s="1"/>
      <c r="I154" s="30"/>
      <c r="J154" s="4">
        <f t="shared" si="10"/>
        <v>0</v>
      </c>
    </row>
    <row r="155" spans="1:13" ht="15">
      <c r="A155" s="1"/>
      <c r="B155" s="29"/>
      <c r="C155" s="20" t="s">
        <v>301</v>
      </c>
      <c r="D155" s="33"/>
      <c r="E155" s="33"/>
      <c r="F155" s="34"/>
      <c r="G155" s="39"/>
      <c r="H155" s="1"/>
      <c r="I155" s="30"/>
      <c r="J155" s="4">
        <f t="shared" si="10"/>
        <v>0</v>
      </c>
    </row>
    <row r="156" spans="1:13" s="11" customFormat="1">
      <c r="A156" s="1"/>
      <c r="B156" s="43"/>
      <c r="C156" s="44"/>
      <c r="D156" s="45"/>
      <c r="E156" s="47" t="str">
        <f>G150&amp;""</f>
        <v>TINGKAT KOMPETENSI</v>
      </c>
      <c r="F156" s="44"/>
      <c r="G156" s="46"/>
      <c r="H156" s="1"/>
      <c r="I156" s="30"/>
      <c r="J156" s="10"/>
      <c r="K156" s="10"/>
      <c r="L156" s="10"/>
      <c r="M156" s="10"/>
    </row>
    <row r="157" spans="1:13" s="11" customFormat="1" ht="20.25" customHeight="1" thickBot="1">
      <c r="A157" s="1"/>
      <c r="B157" s="41" t="s">
        <v>9</v>
      </c>
      <c r="C157" s="41" t="s">
        <v>5</v>
      </c>
      <c r="D157" s="42" t="s">
        <v>6</v>
      </c>
      <c r="E157" s="41" t="s">
        <v>7</v>
      </c>
      <c r="F157" s="41" t="s">
        <v>8</v>
      </c>
      <c r="G157" s="14" t="s">
        <v>1</v>
      </c>
      <c r="H157" s="1"/>
      <c r="I157" s="30"/>
      <c r="J157" s="10"/>
      <c r="K157" s="10"/>
      <c r="L157" s="10"/>
      <c r="M157" s="10"/>
    </row>
    <row r="158" spans="1:13" s="11" customFormat="1" ht="18.75" customHeight="1" thickTop="1" thickBot="1">
      <c r="A158" s="1"/>
      <c r="B158" s="15">
        <v>4</v>
      </c>
      <c r="C158" s="16" t="str">
        <f>IF(G151="Berkembang","v","")</f>
        <v/>
      </c>
      <c r="D158" s="16" t="str">
        <f>IF(G151="Layak","v","")</f>
        <v/>
      </c>
      <c r="E158" s="16" t="str">
        <f>IF(G151="Cakap","v","")</f>
        <v/>
      </c>
      <c r="F158" s="16" t="str">
        <f>IF(G151="Mahir","v","")</f>
        <v/>
      </c>
      <c r="G158" s="58" t="str">
        <f>IF(G151="Berkembang",1,IF(G151="Layak",2,IF(G151="Cakap",3,IF(G151="Mahir",4,""))))</f>
        <v/>
      </c>
      <c r="H158" s="1"/>
      <c r="I158" s="31" t="s">
        <v>302</v>
      </c>
      <c r="J158" s="10">
        <f>IF(COUNTA(C158)=1,1,0)</f>
        <v>1</v>
      </c>
      <c r="K158" s="10">
        <f>IF(COUNTA(D158)=1,2,0)</f>
        <v>2</v>
      </c>
      <c r="L158" s="10">
        <f>IF(COUNTA(E158)=1,3,0)</f>
        <v>3</v>
      </c>
      <c r="M158" s="10">
        <f>IF(COUNTA(F158)=1,4,0)</f>
        <v>4</v>
      </c>
    </row>
    <row r="159" spans="1:13" s="11" customFormat="1" ht="166.5" thickTop="1">
      <c r="A159" s="1"/>
      <c r="B159" s="17"/>
      <c r="C159" s="23" t="s">
        <v>303</v>
      </c>
      <c r="D159" s="23" t="s">
        <v>304</v>
      </c>
      <c r="E159" s="23" t="s">
        <v>305</v>
      </c>
      <c r="F159" s="23" t="s">
        <v>306</v>
      </c>
      <c r="G159" s="18"/>
      <c r="H159" s="1"/>
      <c r="I159" s="30"/>
    </row>
    <row r="160" spans="1:13" ht="15">
      <c r="A160" s="1"/>
      <c r="B160" s="51"/>
      <c r="C160" s="51"/>
      <c r="D160" s="52"/>
      <c r="E160" s="52"/>
      <c r="F160" s="53"/>
      <c r="G160" s="54"/>
      <c r="H160" s="1"/>
      <c r="I160" s="30"/>
    </row>
    <row r="161" spans="1:13" ht="15">
      <c r="A161" s="1"/>
      <c r="B161" s="26" t="s">
        <v>4</v>
      </c>
      <c r="C161" s="27"/>
      <c r="D161" s="24"/>
      <c r="E161" s="24"/>
      <c r="F161" s="9"/>
      <c r="G161" s="25"/>
      <c r="H161" s="1"/>
      <c r="I161" s="30"/>
    </row>
    <row r="162" spans="1:13" ht="15">
      <c r="A162" s="1"/>
      <c r="B162" s="49" t="s">
        <v>438</v>
      </c>
      <c r="C162" s="28"/>
      <c r="D162" s="24"/>
      <c r="E162" s="24"/>
      <c r="F162" s="9"/>
      <c r="G162" s="25"/>
      <c r="H162" s="1"/>
      <c r="I162" s="30"/>
    </row>
    <row r="163" spans="1:13" ht="36">
      <c r="A163" s="1"/>
      <c r="B163" s="140" t="s">
        <v>59</v>
      </c>
      <c r="C163" s="35"/>
      <c r="D163" s="142" t="s">
        <v>58</v>
      </c>
      <c r="E163" s="36"/>
      <c r="F163" s="37"/>
      <c r="G163" s="141" t="s">
        <v>130</v>
      </c>
      <c r="H163" s="1"/>
      <c r="I163" s="30"/>
    </row>
    <row r="164" spans="1:13" ht="15">
      <c r="A164" s="1"/>
      <c r="B164" s="29"/>
      <c r="C164" s="703" t="s">
        <v>307</v>
      </c>
      <c r="D164" s="704"/>
      <c r="E164" s="704"/>
      <c r="F164" s="705"/>
      <c r="G164" s="38" t="str">
        <f>IF(I164=0,"",IF(I164&lt;=1.67,"Berkembang",IF(I164&lt;=2.67,"Layak",IF(I164&lt;=3.67,"Cakap",IF(I164=4,"Mahir","")))))</f>
        <v/>
      </c>
      <c r="H164" s="1"/>
      <c r="I164" s="56">
        <f>SUM(J164:J166)/K164*4</f>
        <v>0</v>
      </c>
      <c r="J164" s="4">
        <f>COUNTA(B164)</f>
        <v>0</v>
      </c>
      <c r="K164" s="4">
        <f>COUNTA(C164:C166)</f>
        <v>3</v>
      </c>
    </row>
    <row r="165" spans="1:13" ht="28.5" customHeight="1">
      <c r="A165" s="1"/>
      <c r="B165" s="29"/>
      <c r="C165" s="703" t="s">
        <v>308</v>
      </c>
      <c r="D165" s="704"/>
      <c r="E165" s="704"/>
      <c r="F165" s="705"/>
      <c r="G165" s="39"/>
      <c r="H165" s="1"/>
      <c r="I165" s="30"/>
      <c r="J165" s="4">
        <f t="shared" ref="J165:J166" si="11">COUNTA(B165)</f>
        <v>0</v>
      </c>
    </row>
    <row r="166" spans="1:13" ht="28.5" customHeight="1">
      <c r="A166" s="1"/>
      <c r="B166" s="29"/>
      <c r="C166" s="703" t="s">
        <v>309</v>
      </c>
      <c r="D166" s="704"/>
      <c r="E166" s="704"/>
      <c r="F166" s="705"/>
      <c r="G166" s="39"/>
      <c r="H166" s="1"/>
      <c r="I166" s="30"/>
      <c r="J166" s="4">
        <f t="shared" si="11"/>
        <v>0</v>
      </c>
    </row>
    <row r="167" spans="1:13" s="11" customFormat="1" ht="13.5" thickBot="1">
      <c r="A167" s="1"/>
      <c r="B167" s="59"/>
      <c r="C167" s="60"/>
      <c r="D167" s="61"/>
      <c r="E167" s="62" t="str">
        <f>G163&amp;""</f>
        <v>TINGKAT KOMPETENSI</v>
      </c>
      <c r="F167" s="60"/>
      <c r="G167" s="63"/>
      <c r="H167" s="1"/>
      <c r="I167" s="30"/>
      <c r="J167" s="10"/>
      <c r="K167" s="10"/>
      <c r="L167" s="10"/>
      <c r="M167" s="10"/>
    </row>
    <row r="168" spans="1:13" s="11" customFormat="1" ht="20.25" customHeight="1" thickTop="1" thickBot="1">
      <c r="A168" s="1"/>
      <c r="B168" s="12" t="s">
        <v>9</v>
      </c>
      <c r="C168" s="12" t="s">
        <v>5</v>
      </c>
      <c r="D168" s="13" t="s">
        <v>6</v>
      </c>
      <c r="E168" s="12" t="s">
        <v>7</v>
      </c>
      <c r="F168" s="12" t="s">
        <v>8</v>
      </c>
      <c r="G168" s="64" t="s">
        <v>1</v>
      </c>
      <c r="H168" s="1"/>
      <c r="I168" s="30"/>
      <c r="J168" s="10"/>
      <c r="K168" s="10"/>
      <c r="L168" s="10"/>
      <c r="M168" s="10"/>
    </row>
    <row r="169" spans="1:13" s="11" customFormat="1" ht="18.75" customHeight="1" thickTop="1" thickBot="1">
      <c r="A169" s="1"/>
      <c r="B169" s="15">
        <v>5</v>
      </c>
      <c r="C169" s="16" t="str">
        <f>IF(G164="Berkembang","v","")</f>
        <v/>
      </c>
      <c r="D169" s="16" t="str">
        <f>IF(G164="Layak","v","")</f>
        <v/>
      </c>
      <c r="E169" s="16" t="str">
        <f>IF(G164="Cakap","v","")</f>
        <v/>
      </c>
      <c r="F169" s="16" t="str">
        <f>IF(G164="Mahir","v","")</f>
        <v/>
      </c>
      <c r="G169" s="58" t="str">
        <f>IF(G164="Berkembang",1,IF(G164="Layak",2,IF(G164="Cakap",3,IF(G164="Mahir",4,""))))</f>
        <v/>
      </c>
      <c r="H169" s="1"/>
      <c r="I169" s="31" t="s">
        <v>310</v>
      </c>
      <c r="J169" s="10">
        <f>IF(COUNTA(C169)=1,1,0)</f>
        <v>1</v>
      </c>
      <c r="K169" s="10">
        <f>IF(COUNTA(D169)=1,2,0)</f>
        <v>2</v>
      </c>
      <c r="L169" s="10">
        <f>IF(COUNTA(E169)=1,3,0)</f>
        <v>3</v>
      </c>
      <c r="M169" s="10">
        <f>IF(COUNTA(F169)=1,4,0)</f>
        <v>4</v>
      </c>
    </row>
    <row r="170" spans="1:13" s="11" customFormat="1" ht="192" thickTop="1">
      <c r="A170" s="1"/>
      <c r="B170" s="17"/>
      <c r="C170" s="23" t="s">
        <v>311</v>
      </c>
      <c r="D170" s="23" t="s">
        <v>312</v>
      </c>
      <c r="E170" s="23" t="s">
        <v>313</v>
      </c>
      <c r="F170" s="23" t="s">
        <v>314</v>
      </c>
      <c r="G170" s="18"/>
      <c r="H170" s="1"/>
      <c r="I170" s="30"/>
    </row>
    <row r="171" spans="1:13" ht="15">
      <c r="A171" s="1"/>
      <c r="B171" s="51"/>
      <c r="C171" s="51"/>
      <c r="D171" s="52"/>
      <c r="E171" s="52"/>
      <c r="F171" s="53"/>
      <c r="G171" s="54"/>
      <c r="H171" s="1"/>
      <c r="I171" s="30"/>
    </row>
    <row r="172" spans="1:13" ht="15">
      <c r="A172" s="1"/>
      <c r="B172" s="22"/>
      <c r="C172" s="22"/>
      <c r="D172" s="24"/>
      <c r="E172" s="24"/>
      <c r="F172" s="9"/>
      <c r="G172" s="55"/>
      <c r="H172" s="1"/>
      <c r="I172" s="30"/>
    </row>
    <row r="173" spans="1:13" ht="15">
      <c r="A173" s="1"/>
      <c r="B173" s="22"/>
      <c r="C173" s="22" t="s">
        <v>487</v>
      </c>
      <c r="D173" s="24"/>
      <c r="E173" s="24"/>
      <c r="F173" s="9" t="s">
        <v>488</v>
      </c>
      <c r="G173" s="55"/>
      <c r="H173" s="1"/>
      <c r="I173" s="30"/>
    </row>
    <row r="174" spans="1:13" ht="15">
      <c r="A174" s="1"/>
      <c r="B174" s="22"/>
      <c r="C174" s="22" t="s">
        <v>489</v>
      </c>
      <c r="D174" s="24"/>
      <c r="E174" s="24"/>
      <c r="F174" s="9" t="s">
        <v>490</v>
      </c>
      <c r="G174" s="55"/>
      <c r="H174" s="1"/>
      <c r="I174" s="30"/>
    </row>
    <row r="175" spans="1:13" ht="15">
      <c r="A175" s="1"/>
      <c r="B175" s="22"/>
      <c r="C175" s="22"/>
      <c r="D175" s="24"/>
      <c r="E175" s="24"/>
      <c r="F175" s="9"/>
      <c r="G175" s="55"/>
      <c r="H175" s="1"/>
      <c r="I175" s="30"/>
    </row>
    <row r="176" spans="1:13" ht="15">
      <c r="A176" s="1"/>
      <c r="B176" s="22"/>
      <c r="C176" s="22"/>
      <c r="D176" s="24"/>
      <c r="E176" s="24"/>
      <c r="F176" s="9"/>
      <c r="G176" s="55"/>
      <c r="H176" s="1"/>
      <c r="I176" s="30"/>
    </row>
    <row r="177" spans="1:16138" ht="15">
      <c r="A177" s="1"/>
      <c r="B177" s="22"/>
      <c r="C177" s="22"/>
      <c r="D177" s="24"/>
      <c r="E177" s="24"/>
      <c r="F177" s="9"/>
      <c r="G177" s="55"/>
      <c r="H177" s="1"/>
      <c r="I177" s="30"/>
    </row>
    <row r="178" spans="1:16138" ht="15">
      <c r="A178" s="1"/>
      <c r="B178" s="22"/>
      <c r="C178" s="545" t="s">
        <v>491</v>
      </c>
      <c r="D178" s="24"/>
      <c r="E178" s="24"/>
      <c r="F178" s="545" t="s">
        <v>491</v>
      </c>
      <c r="G178" s="55"/>
      <c r="H178" s="1"/>
      <c r="I178" s="30"/>
    </row>
    <row r="179" spans="1:16138" ht="15">
      <c r="A179" s="1"/>
      <c r="B179" s="22"/>
      <c r="C179" s="22" t="s">
        <v>492</v>
      </c>
      <c r="D179" s="24"/>
      <c r="E179" s="24"/>
      <c r="F179" s="22" t="s">
        <v>492</v>
      </c>
      <c r="G179" s="55"/>
      <c r="H179" s="1"/>
      <c r="I179" s="30"/>
    </row>
    <row r="180" spans="1:16138" ht="15">
      <c r="A180" s="1"/>
      <c r="B180" s="22"/>
      <c r="C180" s="22"/>
      <c r="D180" s="24"/>
      <c r="E180" s="24"/>
      <c r="F180" s="22"/>
      <c r="G180" s="55"/>
      <c r="H180" s="1"/>
      <c r="I180" s="30"/>
    </row>
    <row r="181" spans="1:16138" ht="15">
      <c r="A181" s="1"/>
      <c r="B181" s="22"/>
      <c r="C181" s="22" t="s">
        <v>493</v>
      </c>
      <c r="D181" s="24"/>
      <c r="E181" s="24"/>
      <c r="F181" s="22"/>
      <c r="G181" s="55"/>
      <c r="H181" s="1"/>
      <c r="I181" s="30"/>
    </row>
    <row r="182" spans="1:16138" ht="15">
      <c r="A182" s="1"/>
      <c r="B182" s="22"/>
      <c r="C182" s="546"/>
      <c r="D182" s="24"/>
      <c r="E182" s="24"/>
      <c r="F182" s="22"/>
      <c r="G182" s="55"/>
      <c r="H182" s="1"/>
      <c r="I182" s="30"/>
    </row>
    <row r="183" spans="1:16138" s="4" customFormat="1" ht="31.5" customHeight="1">
      <c r="A183" s="1"/>
      <c r="B183" s="2"/>
      <c r="C183" s="1"/>
      <c r="D183" s="1"/>
      <c r="E183" s="1"/>
      <c r="F183" s="1"/>
      <c r="G183" s="3"/>
      <c r="H183" s="1"/>
      <c r="I183" s="30"/>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c r="BGM183" s="5"/>
      <c r="BGN183" s="5"/>
      <c r="BGO183" s="5"/>
      <c r="BGP183" s="5"/>
      <c r="BGQ183" s="5"/>
      <c r="BGR183" s="5"/>
      <c r="BGS183" s="5"/>
      <c r="BGT183" s="5"/>
      <c r="BGU183" s="5"/>
      <c r="BGV183" s="5"/>
      <c r="BGW183" s="5"/>
      <c r="BGX183" s="5"/>
      <c r="BGY183" s="5"/>
      <c r="BGZ183" s="5"/>
      <c r="BHA183" s="5"/>
      <c r="BHB183" s="5"/>
      <c r="BHC183" s="5"/>
      <c r="BHD183" s="5"/>
      <c r="BHE183" s="5"/>
      <c r="BHF183" s="5"/>
      <c r="BHG183" s="5"/>
      <c r="BHH183" s="5"/>
      <c r="BHI183" s="5"/>
      <c r="BHJ183" s="5"/>
      <c r="BHK183" s="5"/>
      <c r="BHL183" s="5"/>
      <c r="BHM183" s="5"/>
      <c r="BHN183" s="5"/>
      <c r="BHO183" s="5"/>
      <c r="BHP183" s="5"/>
      <c r="BHQ183" s="5"/>
      <c r="BHR183" s="5"/>
      <c r="BHS183" s="5"/>
      <c r="BHT183" s="5"/>
      <c r="BHU183" s="5"/>
      <c r="BHV183" s="5"/>
      <c r="BHW183" s="5"/>
      <c r="BHX183" s="5"/>
      <c r="BHY183" s="5"/>
      <c r="BHZ183" s="5"/>
      <c r="BIA183" s="5"/>
      <c r="BIB183" s="5"/>
      <c r="BIC183" s="5"/>
      <c r="BID183" s="5"/>
      <c r="BIE183" s="5"/>
      <c r="BIF183" s="5"/>
      <c r="BIG183" s="5"/>
      <c r="BIH183" s="5"/>
      <c r="BII183" s="5"/>
      <c r="BIJ183" s="5"/>
      <c r="BIK183" s="5"/>
      <c r="BIL183" s="5"/>
      <c r="BIM183" s="5"/>
      <c r="BIN183" s="5"/>
      <c r="BIO183" s="5"/>
      <c r="BIP183" s="5"/>
      <c r="BIQ183" s="5"/>
      <c r="BIR183" s="5"/>
      <c r="BIS183" s="5"/>
      <c r="BIT183" s="5"/>
      <c r="BIU183" s="5"/>
      <c r="BIV183" s="5"/>
      <c r="BIW183" s="5"/>
      <c r="BIX183" s="5"/>
      <c r="BIY183" s="5"/>
      <c r="BIZ183" s="5"/>
      <c r="BJA183" s="5"/>
      <c r="BJB183" s="5"/>
      <c r="BJC183" s="5"/>
      <c r="BJD183" s="5"/>
      <c r="BJE183" s="5"/>
      <c r="BJF183" s="5"/>
      <c r="BJG183" s="5"/>
      <c r="BJH183" s="5"/>
      <c r="BJI183" s="5"/>
      <c r="BJJ183" s="5"/>
      <c r="BJK183" s="5"/>
      <c r="BJL183" s="5"/>
      <c r="BJM183" s="5"/>
      <c r="BJN183" s="5"/>
      <c r="BJO183" s="5"/>
      <c r="BJP183" s="5"/>
      <c r="BJQ183" s="5"/>
      <c r="BJR183" s="5"/>
      <c r="BJS183" s="5"/>
      <c r="BJT183" s="5"/>
      <c r="BJU183" s="5"/>
      <c r="BJV183" s="5"/>
      <c r="BJW183" s="5"/>
      <c r="BJX183" s="5"/>
      <c r="BJY183" s="5"/>
      <c r="BJZ183" s="5"/>
      <c r="BKA183" s="5"/>
      <c r="BKB183" s="5"/>
      <c r="BKC183" s="5"/>
      <c r="BKD183" s="5"/>
      <c r="BKE183" s="5"/>
      <c r="BKF183" s="5"/>
      <c r="BKG183" s="5"/>
      <c r="BKH183" s="5"/>
      <c r="BKI183" s="5"/>
      <c r="BKJ183" s="5"/>
      <c r="BKK183" s="5"/>
      <c r="BKL183" s="5"/>
      <c r="BKM183" s="5"/>
      <c r="BKN183" s="5"/>
      <c r="BKO183" s="5"/>
      <c r="BKP183" s="5"/>
      <c r="BKQ183" s="5"/>
      <c r="BKR183" s="5"/>
      <c r="BKS183" s="5"/>
      <c r="BKT183" s="5"/>
      <c r="BKU183" s="5"/>
      <c r="BKV183" s="5"/>
      <c r="BKW183" s="5"/>
      <c r="BKX183" s="5"/>
      <c r="BKY183" s="5"/>
      <c r="BKZ183" s="5"/>
      <c r="BLA183" s="5"/>
      <c r="BLB183" s="5"/>
      <c r="BLC183" s="5"/>
      <c r="BLD183" s="5"/>
      <c r="BLE183" s="5"/>
      <c r="BLF183" s="5"/>
      <c r="BLG183" s="5"/>
      <c r="BLH183" s="5"/>
      <c r="BLI183" s="5"/>
      <c r="BLJ183" s="5"/>
      <c r="BLK183" s="5"/>
      <c r="BLL183" s="5"/>
      <c r="BLM183" s="5"/>
      <c r="BLN183" s="5"/>
      <c r="BLO183" s="5"/>
      <c r="BLP183" s="5"/>
      <c r="BLQ183" s="5"/>
      <c r="BLR183" s="5"/>
      <c r="BLS183" s="5"/>
      <c r="BLT183" s="5"/>
      <c r="BLU183" s="5"/>
      <c r="BLV183" s="5"/>
      <c r="BLW183" s="5"/>
      <c r="BLX183" s="5"/>
      <c r="BLY183" s="5"/>
      <c r="BLZ183" s="5"/>
      <c r="BMA183" s="5"/>
      <c r="BMB183" s="5"/>
      <c r="BMC183" s="5"/>
      <c r="BMD183" s="5"/>
      <c r="BME183" s="5"/>
      <c r="BMF183" s="5"/>
      <c r="BMG183" s="5"/>
      <c r="BMH183" s="5"/>
      <c r="BMI183" s="5"/>
      <c r="BMJ183" s="5"/>
      <c r="BMK183" s="5"/>
      <c r="BML183" s="5"/>
      <c r="BMM183" s="5"/>
      <c r="BMN183" s="5"/>
      <c r="BMO183" s="5"/>
      <c r="BMP183" s="5"/>
      <c r="BMQ183" s="5"/>
      <c r="BMR183" s="5"/>
      <c r="BMS183" s="5"/>
      <c r="BMT183" s="5"/>
      <c r="BMU183" s="5"/>
      <c r="BMV183" s="5"/>
      <c r="BMW183" s="5"/>
      <c r="BMX183" s="5"/>
      <c r="BMY183" s="5"/>
      <c r="BMZ183" s="5"/>
      <c r="BNA183" s="5"/>
      <c r="BNB183" s="5"/>
      <c r="BNC183" s="5"/>
      <c r="BND183" s="5"/>
      <c r="BNE183" s="5"/>
      <c r="BNF183" s="5"/>
      <c r="BNG183" s="5"/>
      <c r="BNH183" s="5"/>
      <c r="BNI183" s="5"/>
      <c r="BNJ183" s="5"/>
      <c r="BNK183" s="5"/>
      <c r="BNL183" s="5"/>
      <c r="BNM183" s="5"/>
      <c r="BNN183" s="5"/>
      <c r="BNO183" s="5"/>
      <c r="BNP183" s="5"/>
      <c r="BNQ183" s="5"/>
      <c r="BNR183" s="5"/>
      <c r="BNS183" s="5"/>
      <c r="BNT183" s="5"/>
      <c r="BNU183" s="5"/>
      <c r="BNV183" s="5"/>
      <c r="BNW183" s="5"/>
      <c r="BNX183" s="5"/>
      <c r="BNY183" s="5"/>
      <c r="BNZ183" s="5"/>
      <c r="BOA183" s="5"/>
      <c r="BOB183" s="5"/>
      <c r="BOC183" s="5"/>
      <c r="BOD183" s="5"/>
      <c r="BOE183" s="5"/>
      <c r="BOF183" s="5"/>
      <c r="BOG183" s="5"/>
      <c r="BOH183" s="5"/>
      <c r="BOI183" s="5"/>
      <c r="BOJ183" s="5"/>
      <c r="BOK183" s="5"/>
      <c r="BOL183" s="5"/>
      <c r="BOM183" s="5"/>
      <c r="BON183" s="5"/>
      <c r="BOO183" s="5"/>
      <c r="BOP183" s="5"/>
      <c r="BOQ183" s="5"/>
      <c r="BOR183" s="5"/>
      <c r="BOS183" s="5"/>
      <c r="BOT183" s="5"/>
      <c r="BOU183" s="5"/>
      <c r="BOV183" s="5"/>
      <c r="BOW183" s="5"/>
      <c r="BOX183" s="5"/>
      <c r="BOY183" s="5"/>
      <c r="BOZ183" s="5"/>
      <c r="BPA183" s="5"/>
      <c r="BPB183" s="5"/>
      <c r="BPC183" s="5"/>
      <c r="BPD183" s="5"/>
      <c r="BPE183" s="5"/>
      <c r="BPF183" s="5"/>
      <c r="BPG183" s="5"/>
      <c r="BPH183" s="5"/>
      <c r="BPI183" s="5"/>
      <c r="BPJ183" s="5"/>
      <c r="BPK183" s="5"/>
      <c r="BPL183" s="5"/>
      <c r="BPM183" s="5"/>
      <c r="BPN183" s="5"/>
      <c r="BPO183" s="5"/>
      <c r="BPP183" s="5"/>
      <c r="BPQ183" s="5"/>
      <c r="BPR183" s="5"/>
      <c r="BPS183" s="5"/>
      <c r="BPT183" s="5"/>
      <c r="BPU183" s="5"/>
      <c r="BPV183" s="5"/>
      <c r="BPW183" s="5"/>
      <c r="BPX183" s="5"/>
      <c r="BPY183" s="5"/>
      <c r="BPZ183" s="5"/>
      <c r="BQA183" s="5"/>
      <c r="BQB183" s="5"/>
      <c r="BQC183" s="5"/>
      <c r="BQD183" s="5"/>
      <c r="BQE183" s="5"/>
      <c r="BQF183" s="5"/>
      <c r="BQG183" s="5"/>
      <c r="BQH183" s="5"/>
      <c r="BQI183" s="5"/>
      <c r="BQJ183" s="5"/>
      <c r="BQK183" s="5"/>
      <c r="BQL183" s="5"/>
      <c r="BQM183" s="5"/>
      <c r="BQN183" s="5"/>
      <c r="BQO183" s="5"/>
      <c r="BQP183" s="5"/>
      <c r="BQQ183" s="5"/>
      <c r="BQR183" s="5"/>
      <c r="BQS183" s="5"/>
      <c r="BQT183" s="5"/>
      <c r="BQU183" s="5"/>
      <c r="BQV183" s="5"/>
      <c r="BQW183" s="5"/>
      <c r="BQX183" s="5"/>
      <c r="BQY183" s="5"/>
      <c r="BQZ183" s="5"/>
      <c r="BRA183" s="5"/>
      <c r="BRB183" s="5"/>
      <c r="BRC183" s="5"/>
      <c r="BRD183" s="5"/>
      <c r="BRE183" s="5"/>
      <c r="BRF183" s="5"/>
      <c r="BRG183" s="5"/>
      <c r="BRH183" s="5"/>
      <c r="BRI183" s="5"/>
      <c r="BRJ183" s="5"/>
      <c r="BRK183" s="5"/>
      <c r="BRL183" s="5"/>
      <c r="BRM183" s="5"/>
      <c r="BRN183" s="5"/>
      <c r="BRO183" s="5"/>
      <c r="BRP183" s="5"/>
      <c r="BRQ183" s="5"/>
      <c r="BRR183" s="5"/>
      <c r="BRS183" s="5"/>
      <c r="BRT183" s="5"/>
      <c r="BRU183" s="5"/>
      <c r="BRV183" s="5"/>
      <c r="BRW183" s="5"/>
      <c r="BRX183" s="5"/>
      <c r="BRY183" s="5"/>
      <c r="BRZ183" s="5"/>
      <c r="BSA183" s="5"/>
      <c r="BSB183" s="5"/>
      <c r="BSC183" s="5"/>
      <c r="BSD183" s="5"/>
      <c r="BSE183" s="5"/>
      <c r="BSF183" s="5"/>
      <c r="BSG183" s="5"/>
      <c r="BSH183" s="5"/>
      <c r="BSI183" s="5"/>
      <c r="BSJ183" s="5"/>
      <c r="BSK183" s="5"/>
      <c r="BSL183" s="5"/>
      <c r="BSM183" s="5"/>
      <c r="BSN183" s="5"/>
      <c r="BSO183" s="5"/>
      <c r="BSP183" s="5"/>
      <c r="BSQ183" s="5"/>
      <c r="BSR183" s="5"/>
      <c r="BSS183" s="5"/>
      <c r="BST183" s="5"/>
      <c r="BSU183" s="5"/>
      <c r="BSV183" s="5"/>
      <c r="BSW183" s="5"/>
      <c r="BSX183" s="5"/>
      <c r="BSY183" s="5"/>
      <c r="BSZ183" s="5"/>
      <c r="BTA183" s="5"/>
      <c r="BTB183" s="5"/>
      <c r="BTC183" s="5"/>
      <c r="BTD183" s="5"/>
      <c r="BTE183" s="5"/>
      <c r="BTF183" s="5"/>
      <c r="BTG183" s="5"/>
      <c r="BTH183" s="5"/>
      <c r="BTI183" s="5"/>
      <c r="BTJ183" s="5"/>
      <c r="BTK183" s="5"/>
      <c r="BTL183" s="5"/>
      <c r="BTM183" s="5"/>
      <c r="BTN183" s="5"/>
      <c r="BTO183" s="5"/>
      <c r="BTP183" s="5"/>
      <c r="BTQ183" s="5"/>
      <c r="BTR183" s="5"/>
      <c r="BTS183" s="5"/>
      <c r="BTT183" s="5"/>
      <c r="BTU183" s="5"/>
      <c r="BTV183" s="5"/>
      <c r="BTW183" s="5"/>
      <c r="BTX183" s="5"/>
      <c r="BTY183" s="5"/>
      <c r="BTZ183" s="5"/>
      <c r="BUA183" s="5"/>
      <c r="BUB183" s="5"/>
      <c r="BUC183" s="5"/>
      <c r="BUD183" s="5"/>
      <c r="BUE183" s="5"/>
      <c r="BUF183" s="5"/>
      <c r="BUG183" s="5"/>
      <c r="BUH183" s="5"/>
      <c r="BUI183" s="5"/>
      <c r="BUJ183" s="5"/>
      <c r="BUK183" s="5"/>
      <c r="BUL183" s="5"/>
      <c r="BUM183" s="5"/>
      <c r="BUN183" s="5"/>
      <c r="BUO183" s="5"/>
      <c r="BUP183" s="5"/>
      <c r="BUQ183" s="5"/>
      <c r="BUR183" s="5"/>
      <c r="BUS183" s="5"/>
      <c r="BUT183" s="5"/>
      <c r="BUU183" s="5"/>
      <c r="BUV183" s="5"/>
      <c r="BUW183" s="5"/>
      <c r="BUX183" s="5"/>
      <c r="BUY183" s="5"/>
      <c r="BUZ183" s="5"/>
      <c r="BVA183" s="5"/>
      <c r="BVB183" s="5"/>
      <c r="BVC183" s="5"/>
      <c r="BVD183" s="5"/>
      <c r="BVE183" s="5"/>
      <c r="BVF183" s="5"/>
      <c r="BVG183" s="5"/>
      <c r="BVH183" s="5"/>
      <c r="BVI183" s="5"/>
      <c r="BVJ183" s="5"/>
      <c r="BVK183" s="5"/>
      <c r="BVL183" s="5"/>
      <c r="BVM183" s="5"/>
      <c r="BVN183" s="5"/>
      <c r="BVO183" s="5"/>
      <c r="BVP183" s="5"/>
      <c r="BVQ183" s="5"/>
      <c r="BVR183" s="5"/>
      <c r="BVS183" s="5"/>
      <c r="BVT183" s="5"/>
      <c r="BVU183" s="5"/>
      <c r="BVV183" s="5"/>
      <c r="BVW183" s="5"/>
      <c r="BVX183" s="5"/>
      <c r="BVY183" s="5"/>
      <c r="BVZ183" s="5"/>
      <c r="BWA183" s="5"/>
      <c r="BWB183" s="5"/>
      <c r="BWC183" s="5"/>
      <c r="BWD183" s="5"/>
      <c r="BWE183" s="5"/>
      <c r="BWF183" s="5"/>
      <c r="BWG183" s="5"/>
      <c r="BWH183" s="5"/>
      <c r="BWI183" s="5"/>
      <c r="BWJ183" s="5"/>
      <c r="BWK183" s="5"/>
      <c r="BWL183" s="5"/>
      <c r="BWM183" s="5"/>
      <c r="BWN183" s="5"/>
      <c r="BWO183" s="5"/>
      <c r="BWP183" s="5"/>
      <c r="BWQ183" s="5"/>
      <c r="BWR183" s="5"/>
      <c r="BWS183" s="5"/>
      <c r="BWT183" s="5"/>
      <c r="BWU183" s="5"/>
      <c r="BWV183" s="5"/>
      <c r="BWW183" s="5"/>
      <c r="BWX183" s="5"/>
      <c r="BWY183" s="5"/>
      <c r="BWZ183" s="5"/>
      <c r="BXA183" s="5"/>
      <c r="BXB183" s="5"/>
      <c r="BXC183" s="5"/>
      <c r="BXD183" s="5"/>
      <c r="BXE183" s="5"/>
      <c r="BXF183" s="5"/>
      <c r="BXG183" s="5"/>
      <c r="BXH183" s="5"/>
      <c r="BXI183" s="5"/>
      <c r="BXJ183" s="5"/>
      <c r="BXK183" s="5"/>
      <c r="BXL183" s="5"/>
      <c r="BXM183" s="5"/>
      <c r="BXN183" s="5"/>
      <c r="BXO183" s="5"/>
      <c r="BXP183" s="5"/>
      <c r="BXQ183" s="5"/>
      <c r="BXR183" s="5"/>
      <c r="BXS183" s="5"/>
      <c r="BXT183" s="5"/>
      <c r="BXU183" s="5"/>
      <c r="BXV183" s="5"/>
      <c r="BXW183" s="5"/>
      <c r="BXX183" s="5"/>
      <c r="BXY183" s="5"/>
      <c r="BXZ183" s="5"/>
      <c r="BYA183" s="5"/>
      <c r="BYB183" s="5"/>
      <c r="BYC183" s="5"/>
      <c r="BYD183" s="5"/>
      <c r="BYE183" s="5"/>
      <c r="BYF183" s="5"/>
      <c r="BYG183" s="5"/>
      <c r="BYH183" s="5"/>
      <c r="BYI183" s="5"/>
      <c r="BYJ183" s="5"/>
      <c r="BYK183" s="5"/>
      <c r="BYL183" s="5"/>
      <c r="BYM183" s="5"/>
      <c r="BYN183" s="5"/>
      <c r="BYO183" s="5"/>
      <c r="BYP183" s="5"/>
      <c r="BYQ183" s="5"/>
      <c r="BYR183" s="5"/>
      <c r="BYS183" s="5"/>
      <c r="BYT183" s="5"/>
      <c r="BYU183" s="5"/>
      <c r="BYV183" s="5"/>
      <c r="BYW183" s="5"/>
      <c r="BYX183" s="5"/>
      <c r="BYY183" s="5"/>
      <c r="BYZ183" s="5"/>
      <c r="BZA183" s="5"/>
      <c r="BZB183" s="5"/>
      <c r="BZC183" s="5"/>
      <c r="BZD183" s="5"/>
      <c r="BZE183" s="5"/>
      <c r="BZF183" s="5"/>
      <c r="BZG183" s="5"/>
      <c r="BZH183" s="5"/>
      <c r="BZI183" s="5"/>
      <c r="BZJ183" s="5"/>
      <c r="BZK183" s="5"/>
      <c r="BZL183" s="5"/>
      <c r="BZM183" s="5"/>
      <c r="BZN183" s="5"/>
      <c r="BZO183" s="5"/>
      <c r="BZP183" s="5"/>
      <c r="BZQ183" s="5"/>
      <c r="BZR183" s="5"/>
      <c r="BZS183" s="5"/>
      <c r="BZT183" s="5"/>
      <c r="BZU183" s="5"/>
      <c r="BZV183" s="5"/>
      <c r="BZW183" s="5"/>
      <c r="BZX183" s="5"/>
      <c r="BZY183" s="5"/>
      <c r="BZZ183" s="5"/>
      <c r="CAA183" s="5"/>
      <c r="CAB183" s="5"/>
      <c r="CAC183" s="5"/>
      <c r="CAD183" s="5"/>
      <c r="CAE183" s="5"/>
      <c r="CAF183" s="5"/>
      <c r="CAG183" s="5"/>
      <c r="CAH183" s="5"/>
      <c r="CAI183" s="5"/>
      <c r="CAJ183" s="5"/>
      <c r="CAK183" s="5"/>
      <c r="CAL183" s="5"/>
      <c r="CAM183" s="5"/>
      <c r="CAN183" s="5"/>
      <c r="CAO183" s="5"/>
      <c r="CAP183" s="5"/>
      <c r="CAQ183" s="5"/>
      <c r="CAR183" s="5"/>
      <c r="CAS183" s="5"/>
      <c r="CAT183" s="5"/>
      <c r="CAU183" s="5"/>
      <c r="CAV183" s="5"/>
      <c r="CAW183" s="5"/>
      <c r="CAX183" s="5"/>
      <c r="CAY183" s="5"/>
      <c r="CAZ183" s="5"/>
      <c r="CBA183" s="5"/>
      <c r="CBB183" s="5"/>
      <c r="CBC183" s="5"/>
      <c r="CBD183" s="5"/>
      <c r="CBE183" s="5"/>
      <c r="CBF183" s="5"/>
      <c r="CBG183" s="5"/>
      <c r="CBH183" s="5"/>
      <c r="CBI183" s="5"/>
      <c r="CBJ183" s="5"/>
      <c r="CBK183" s="5"/>
      <c r="CBL183" s="5"/>
      <c r="CBM183" s="5"/>
      <c r="CBN183" s="5"/>
      <c r="CBO183" s="5"/>
      <c r="CBP183" s="5"/>
      <c r="CBQ183" s="5"/>
      <c r="CBR183" s="5"/>
      <c r="CBS183" s="5"/>
      <c r="CBT183" s="5"/>
      <c r="CBU183" s="5"/>
      <c r="CBV183" s="5"/>
      <c r="CBW183" s="5"/>
      <c r="CBX183" s="5"/>
      <c r="CBY183" s="5"/>
      <c r="CBZ183" s="5"/>
      <c r="CCA183" s="5"/>
      <c r="CCB183" s="5"/>
      <c r="CCC183" s="5"/>
      <c r="CCD183" s="5"/>
      <c r="CCE183" s="5"/>
      <c r="CCF183" s="5"/>
      <c r="CCG183" s="5"/>
      <c r="CCH183" s="5"/>
      <c r="CCI183" s="5"/>
      <c r="CCJ183" s="5"/>
      <c r="CCK183" s="5"/>
      <c r="CCL183" s="5"/>
      <c r="CCM183" s="5"/>
      <c r="CCN183" s="5"/>
      <c r="CCO183" s="5"/>
      <c r="CCP183" s="5"/>
      <c r="CCQ183" s="5"/>
      <c r="CCR183" s="5"/>
      <c r="CCS183" s="5"/>
      <c r="CCT183" s="5"/>
      <c r="CCU183" s="5"/>
      <c r="CCV183" s="5"/>
      <c r="CCW183" s="5"/>
      <c r="CCX183" s="5"/>
      <c r="CCY183" s="5"/>
      <c r="CCZ183" s="5"/>
      <c r="CDA183" s="5"/>
      <c r="CDB183" s="5"/>
      <c r="CDC183" s="5"/>
      <c r="CDD183" s="5"/>
      <c r="CDE183" s="5"/>
      <c r="CDF183" s="5"/>
      <c r="CDG183" s="5"/>
      <c r="CDH183" s="5"/>
      <c r="CDI183" s="5"/>
      <c r="CDJ183" s="5"/>
      <c r="CDK183" s="5"/>
      <c r="CDL183" s="5"/>
      <c r="CDM183" s="5"/>
      <c r="CDN183" s="5"/>
      <c r="CDO183" s="5"/>
      <c r="CDP183" s="5"/>
      <c r="CDQ183" s="5"/>
      <c r="CDR183" s="5"/>
      <c r="CDS183" s="5"/>
      <c r="CDT183" s="5"/>
      <c r="CDU183" s="5"/>
      <c r="CDV183" s="5"/>
      <c r="CDW183" s="5"/>
      <c r="CDX183" s="5"/>
      <c r="CDY183" s="5"/>
      <c r="CDZ183" s="5"/>
      <c r="CEA183" s="5"/>
      <c r="CEB183" s="5"/>
      <c r="CEC183" s="5"/>
      <c r="CED183" s="5"/>
      <c r="CEE183" s="5"/>
      <c r="CEF183" s="5"/>
      <c r="CEG183" s="5"/>
      <c r="CEH183" s="5"/>
      <c r="CEI183" s="5"/>
      <c r="CEJ183" s="5"/>
      <c r="CEK183" s="5"/>
      <c r="CEL183" s="5"/>
      <c r="CEM183" s="5"/>
      <c r="CEN183" s="5"/>
      <c r="CEO183" s="5"/>
      <c r="CEP183" s="5"/>
      <c r="CEQ183" s="5"/>
      <c r="CER183" s="5"/>
      <c r="CES183" s="5"/>
      <c r="CET183" s="5"/>
      <c r="CEU183" s="5"/>
      <c r="CEV183" s="5"/>
      <c r="CEW183" s="5"/>
      <c r="CEX183" s="5"/>
      <c r="CEY183" s="5"/>
      <c r="CEZ183" s="5"/>
      <c r="CFA183" s="5"/>
      <c r="CFB183" s="5"/>
      <c r="CFC183" s="5"/>
      <c r="CFD183" s="5"/>
      <c r="CFE183" s="5"/>
      <c r="CFF183" s="5"/>
      <c r="CFG183" s="5"/>
      <c r="CFH183" s="5"/>
      <c r="CFI183" s="5"/>
      <c r="CFJ183" s="5"/>
      <c r="CFK183" s="5"/>
      <c r="CFL183" s="5"/>
      <c r="CFM183" s="5"/>
      <c r="CFN183" s="5"/>
      <c r="CFO183" s="5"/>
      <c r="CFP183" s="5"/>
      <c r="CFQ183" s="5"/>
      <c r="CFR183" s="5"/>
      <c r="CFS183" s="5"/>
      <c r="CFT183" s="5"/>
      <c r="CFU183" s="5"/>
      <c r="CFV183" s="5"/>
      <c r="CFW183" s="5"/>
      <c r="CFX183" s="5"/>
      <c r="CFY183" s="5"/>
      <c r="CFZ183" s="5"/>
      <c r="CGA183" s="5"/>
      <c r="CGB183" s="5"/>
      <c r="CGC183" s="5"/>
      <c r="CGD183" s="5"/>
      <c r="CGE183" s="5"/>
      <c r="CGF183" s="5"/>
      <c r="CGG183" s="5"/>
      <c r="CGH183" s="5"/>
      <c r="CGI183" s="5"/>
      <c r="CGJ183" s="5"/>
      <c r="CGK183" s="5"/>
      <c r="CGL183" s="5"/>
      <c r="CGM183" s="5"/>
      <c r="CGN183" s="5"/>
      <c r="CGO183" s="5"/>
      <c r="CGP183" s="5"/>
      <c r="CGQ183" s="5"/>
      <c r="CGR183" s="5"/>
      <c r="CGS183" s="5"/>
      <c r="CGT183" s="5"/>
      <c r="CGU183" s="5"/>
      <c r="CGV183" s="5"/>
      <c r="CGW183" s="5"/>
      <c r="CGX183" s="5"/>
      <c r="CGY183" s="5"/>
      <c r="CGZ183" s="5"/>
      <c r="CHA183" s="5"/>
      <c r="CHB183" s="5"/>
      <c r="CHC183" s="5"/>
      <c r="CHD183" s="5"/>
      <c r="CHE183" s="5"/>
      <c r="CHF183" s="5"/>
      <c r="CHG183" s="5"/>
      <c r="CHH183" s="5"/>
      <c r="CHI183" s="5"/>
      <c r="CHJ183" s="5"/>
      <c r="CHK183" s="5"/>
      <c r="CHL183" s="5"/>
      <c r="CHM183" s="5"/>
      <c r="CHN183" s="5"/>
      <c r="CHO183" s="5"/>
      <c r="CHP183" s="5"/>
      <c r="CHQ183" s="5"/>
      <c r="CHR183" s="5"/>
      <c r="CHS183" s="5"/>
      <c r="CHT183" s="5"/>
      <c r="CHU183" s="5"/>
      <c r="CHV183" s="5"/>
      <c r="CHW183" s="5"/>
      <c r="CHX183" s="5"/>
      <c r="CHY183" s="5"/>
      <c r="CHZ183" s="5"/>
      <c r="CIA183" s="5"/>
      <c r="CIB183" s="5"/>
      <c r="CIC183" s="5"/>
      <c r="CID183" s="5"/>
      <c r="CIE183" s="5"/>
      <c r="CIF183" s="5"/>
      <c r="CIG183" s="5"/>
      <c r="CIH183" s="5"/>
      <c r="CII183" s="5"/>
      <c r="CIJ183" s="5"/>
      <c r="CIK183" s="5"/>
      <c r="CIL183" s="5"/>
      <c r="CIM183" s="5"/>
      <c r="CIN183" s="5"/>
      <c r="CIO183" s="5"/>
      <c r="CIP183" s="5"/>
      <c r="CIQ183" s="5"/>
      <c r="CIR183" s="5"/>
      <c r="CIS183" s="5"/>
      <c r="CIT183" s="5"/>
      <c r="CIU183" s="5"/>
      <c r="CIV183" s="5"/>
      <c r="CIW183" s="5"/>
      <c r="CIX183" s="5"/>
      <c r="CIY183" s="5"/>
      <c r="CIZ183" s="5"/>
      <c r="CJA183" s="5"/>
      <c r="CJB183" s="5"/>
      <c r="CJC183" s="5"/>
      <c r="CJD183" s="5"/>
      <c r="CJE183" s="5"/>
      <c r="CJF183" s="5"/>
      <c r="CJG183" s="5"/>
      <c r="CJH183" s="5"/>
      <c r="CJI183" s="5"/>
      <c r="CJJ183" s="5"/>
      <c r="CJK183" s="5"/>
      <c r="CJL183" s="5"/>
      <c r="CJM183" s="5"/>
      <c r="CJN183" s="5"/>
      <c r="CJO183" s="5"/>
      <c r="CJP183" s="5"/>
      <c r="CJQ183" s="5"/>
      <c r="CJR183" s="5"/>
      <c r="CJS183" s="5"/>
      <c r="CJT183" s="5"/>
      <c r="CJU183" s="5"/>
      <c r="CJV183" s="5"/>
      <c r="CJW183" s="5"/>
      <c r="CJX183" s="5"/>
      <c r="CJY183" s="5"/>
      <c r="CJZ183" s="5"/>
      <c r="CKA183" s="5"/>
      <c r="CKB183" s="5"/>
      <c r="CKC183" s="5"/>
      <c r="CKD183" s="5"/>
      <c r="CKE183" s="5"/>
      <c r="CKF183" s="5"/>
      <c r="CKG183" s="5"/>
      <c r="CKH183" s="5"/>
      <c r="CKI183" s="5"/>
      <c r="CKJ183" s="5"/>
      <c r="CKK183" s="5"/>
      <c r="CKL183" s="5"/>
      <c r="CKM183" s="5"/>
      <c r="CKN183" s="5"/>
      <c r="CKO183" s="5"/>
      <c r="CKP183" s="5"/>
      <c r="CKQ183" s="5"/>
      <c r="CKR183" s="5"/>
      <c r="CKS183" s="5"/>
      <c r="CKT183" s="5"/>
      <c r="CKU183" s="5"/>
      <c r="CKV183" s="5"/>
      <c r="CKW183" s="5"/>
      <c r="CKX183" s="5"/>
      <c r="CKY183" s="5"/>
      <c r="CKZ183" s="5"/>
      <c r="CLA183" s="5"/>
      <c r="CLB183" s="5"/>
      <c r="CLC183" s="5"/>
      <c r="CLD183" s="5"/>
      <c r="CLE183" s="5"/>
      <c r="CLF183" s="5"/>
      <c r="CLG183" s="5"/>
      <c r="CLH183" s="5"/>
      <c r="CLI183" s="5"/>
      <c r="CLJ183" s="5"/>
      <c r="CLK183" s="5"/>
      <c r="CLL183" s="5"/>
      <c r="CLM183" s="5"/>
      <c r="CLN183" s="5"/>
      <c r="CLO183" s="5"/>
      <c r="CLP183" s="5"/>
      <c r="CLQ183" s="5"/>
      <c r="CLR183" s="5"/>
      <c r="CLS183" s="5"/>
      <c r="CLT183" s="5"/>
      <c r="CLU183" s="5"/>
      <c r="CLV183" s="5"/>
      <c r="CLW183" s="5"/>
      <c r="CLX183" s="5"/>
      <c r="CLY183" s="5"/>
      <c r="CLZ183" s="5"/>
      <c r="CMA183" s="5"/>
      <c r="CMB183" s="5"/>
      <c r="CMC183" s="5"/>
      <c r="CMD183" s="5"/>
      <c r="CME183" s="5"/>
      <c r="CMF183" s="5"/>
      <c r="CMG183" s="5"/>
      <c r="CMH183" s="5"/>
      <c r="CMI183" s="5"/>
      <c r="CMJ183" s="5"/>
      <c r="CMK183" s="5"/>
      <c r="CML183" s="5"/>
      <c r="CMM183" s="5"/>
      <c r="CMN183" s="5"/>
      <c r="CMO183" s="5"/>
      <c r="CMP183" s="5"/>
      <c r="CMQ183" s="5"/>
      <c r="CMR183" s="5"/>
      <c r="CMS183" s="5"/>
      <c r="CMT183" s="5"/>
      <c r="CMU183" s="5"/>
      <c r="CMV183" s="5"/>
      <c r="CMW183" s="5"/>
      <c r="CMX183" s="5"/>
      <c r="CMY183" s="5"/>
      <c r="CMZ183" s="5"/>
      <c r="CNA183" s="5"/>
      <c r="CNB183" s="5"/>
      <c r="CNC183" s="5"/>
      <c r="CND183" s="5"/>
      <c r="CNE183" s="5"/>
      <c r="CNF183" s="5"/>
      <c r="CNG183" s="5"/>
      <c r="CNH183" s="5"/>
      <c r="CNI183" s="5"/>
      <c r="CNJ183" s="5"/>
      <c r="CNK183" s="5"/>
      <c r="CNL183" s="5"/>
      <c r="CNM183" s="5"/>
      <c r="CNN183" s="5"/>
      <c r="CNO183" s="5"/>
      <c r="CNP183" s="5"/>
      <c r="CNQ183" s="5"/>
      <c r="CNR183" s="5"/>
      <c r="CNS183" s="5"/>
      <c r="CNT183" s="5"/>
      <c r="CNU183" s="5"/>
      <c r="CNV183" s="5"/>
      <c r="CNW183" s="5"/>
      <c r="CNX183" s="5"/>
      <c r="CNY183" s="5"/>
      <c r="CNZ183" s="5"/>
      <c r="COA183" s="5"/>
      <c r="COB183" s="5"/>
      <c r="COC183" s="5"/>
      <c r="COD183" s="5"/>
      <c r="COE183" s="5"/>
      <c r="COF183" s="5"/>
      <c r="COG183" s="5"/>
      <c r="COH183" s="5"/>
      <c r="COI183" s="5"/>
      <c r="COJ183" s="5"/>
      <c r="COK183" s="5"/>
      <c r="COL183" s="5"/>
      <c r="COM183" s="5"/>
      <c r="CON183" s="5"/>
      <c r="COO183" s="5"/>
      <c r="COP183" s="5"/>
      <c r="COQ183" s="5"/>
      <c r="COR183" s="5"/>
      <c r="COS183" s="5"/>
      <c r="COT183" s="5"/>
      <c r="COU183" s="5"/>
      <c r="COV183" s="5"/>
      <c r="COW183" s="5"/>
      <c r="COX183" s="5"/>
      <c r="COY183" s="5"/>
      <c r="COZ183" s="5"/>
      <c r="CPA183" s="5"/>
      <c r="CPB183" s="5"/>
      <c r="CPC183" s="5"/>
      <c r="CPD183" s="5"/>
      <c r="CPE183" s="5"/>
      <c r="CPF183" s="5"/>
      <c r="CPG183" s="5"/>
      <c r="CPH183" s="5"/>
      <c r="CPI183" s="5"/>
      <c r="CPJ183" s="5"/>
      <c r="CPK183" s="5"/>
      <c r="CPL183" s="5"/>
      <c r="CPM183" s="5"/>
      <c r="CPN183" s="5"/>
      <c r="CPO183" s="5"/>
      <c r="CPP183" s="5"/>
      <c r="CPQ183" s="5"/>
      <c r="CPR183" s="5"/>
      <c r="CPS183" s="5"/>
      <c r="CPT183" s="5"/>
      <c r="CPU183" s="5"/>
      <c r="CPV183" s="5"/>
      <c r="CPW183" s="5"/>
      <c r="CPX183" s="5"/>
      <c r="CPY183" s="5"/>
      <c r="CPZ183" s="5"/>
      <c r="CQA183" s="5"/>
      <c r="CQB183" s="5"/>
      <c r="CQC183" s="5"/>
      <c r="CQD183" s="5"/>
      <c r="CQE183" s="5"/>
      <c r="CQF183" s="5"/>
      <c r="CQG183" s="5"/>
      <c r="CQH183" s="5"/>
      <c r="CQI183" s="5"/>
      <c r="CQJ183" s="5"/>
      <c r="CQK183" s="5"/>
      <c r="CQL183" s="5"/>
      <c r="CQM183" s="5"/>
      <c r="CQN183" s="5"/>
      <c r="CQO183" s="5"/>
      <c r="CQP183" s="5"/>
      <c r="CQQ183" s="5"/>
      <c r="CQR183" s="5"/>
      <c r="CQS183" s="5"/>
      <c r="CQT183" s="5"/>
      <c r="CQU183" s="5"/>
      <c r="CQV183" s="5"/>
      <c r="CQW183" s="5"/>
      <c r="CQX183" s="5"/>
      <c r="CQY183" s="5"/>
      <c r="CQZ183" s="5"/>
      <c r="CRA183" s="5"/>
      <c r="CRB183" s="5"/>
      <c r="CRC183" s="5"/>
      <c r="CRD183" s="5"/>
      <c r="CRE183" s="5"/>
      <c r="CRF183" s="5"/>
      <c r="CRG183" s="5"/>
      <c r="CRH183" s="5"/>
      <c r="CRI183" s="5"/>
      <c r="CRJ183" s="5"/>
      <c r="CRK183" s="5"/>
      <c r="CRL183" s="5"/>
      <c r="CRM183" s="5"/>
      <c r="CRN183" s="5"/>
      <c r="CRO183" s="5"/>
      <c r="CRP183" s="5"/>
      <c r="CRQ183" s="5"/>
      <c r="CRR183" s="5"/>
      <c r="CRS183" s="5"/>
      <c r="CRT183" s="5"/>
      <c r="CRU183" s="5"/>
      <c r="CRV183" s="5"/>
      <c r="CRW183" s="5"/>
      <c r="CRX183" s="5"/>
      <c r="CRY183" s="5"/>
      <c r="CRZ183" s="5"/>
      <c r="CSA183" s="5"/>
      <c r="CSB183" s="5"/>
      <c r="CSC183" s="5"/>
      <c r="CSD183" s="5"/>
      <c r="CSE183" s="5"/>
      <c r="CSF183" s="5"/>
      <c r="CSG183" s="5"/>
      <c r="CSH183" s="5"/>
      <c r="CSI183" s="5"/>
      <c r="CSJ183" s="5"/>
      <c r="CSK183" s="5"/>
      <c r="CSL183" s="5"/>
      <c r="CSM183" s="5"/>
      <c r="CSN183" s="5"/>
      <c r="CSO183" s="5"/>
      <c r="CSP183" s="5"/>
      <c r="CSQ183" s="5"/>
      <c r="CSR183" s="5"/>
      <c r="CSS183" s="5"/>
      <c r="CST183" s="5"/>
      <c r="CSU183" s="5"/>
      <c r="CSV183" s="5"/>
      <c r="CSW183" s="5"/>
      <c r="CSX183" s="5"/>
      <c r="CSY183" s="5"/>
      <c r="CSZ183" s="5"/>
      <c r="CTA183" s="5"/>
      <c r="CTB183" s="5"/>
      <c r="CTC183" s="5"/>
      <c r="CTD183" s="5"/>
      <c r="CTE183" s="5"/>
      <c r="CTF183" s="5"/>
      <c r="CTG183" s="5"/>
      <c r="CTH183" s="5"/>
      <c r="CTI183" s="5"/>
      <c r="CTJ183" s="5"/>
      <c r="CTK183" s="5"/>
      <c r="CTL183" s="5"/>
      <c r="CTM183" s="5"/>
      <c r="CTN183" s="5"/>
      <c r="CTO183" s="5"/>
      <c r="CTP183" s="5"/>
      <c r="CTQ183" s="5"/>
      <c r="CTR183" s="5"/>
      <c r="CTS183" s="5"/>
      <c r="CTT183" s="5"/>
      <c r="CTU183" s="5"/>
      <c r="CTV183" s="5"/>
      <c r="CTW183" s="5"/>
      <c r="CTX183" s="5"/>
      <c r="CTY183" s="5"/>
      <c r="CTZ183" s="5"/>
      <c r="CUA183" s="5"/>
      <c r="CUB183" s="5"/>
      <c r="CUC183" s="5"/>
      <c r="CUD183" s="5"/>
      <c r="CUE183" s="5"/>
      <c r="CUF183" s="5"/>
      <c r="CUG183" s="5"/>
      <c r="CUH183" s="5"/>
      <c r="CUI183" s="5"/>
      <c r="CUJ183" s="5"/>
      <c r="CUK183" s="5"/>
      <c r="CUL183" s="5"/>
      <c r="CUM183" s="5"/>
      <c r="CUN183" s="5"/>
      <c r="CUO183" s="5"/>
      <c r="CUP183" s="5"/>
      <c r="CUQ183" s="5"/>
      <c r="CUR183" s="5"/>
      <c r="CUS183" s="5"/>
      <c r="CUT183" s="5"/>
      <c r="CUU183" s="5"/>
      <c r="CUV183" s="5"/>
      <c r="CUW183" s="5"/>
      <c r="CUX183" s="5"/>
      <c r="CUY183" s="5"/>
      <c r="CUZ183" s="5"/>
      <c r="CVA183" s="5"/>
      <c r="CVB183" s="5"/>
      <c r="CVC183" s="5"/>
      <c r="CVD183" s="5"/>
      <c r="CVE183" s="5"/>
      <c r="CVF183" s="5"/>
      <c r="CVG183" s="5"/>
      <c r="CVH183" s="5"/>
      <c r="CVI183" s="5"/>
      <c r="CVJ183" s="5"/>
      <c r="CVK183" s="5"/>
      <c r="CVL183" s="5"/>
      <c r="CVM183" s="5"/>
      <c r="CVN183" s="5"/>
      <c r="CVO183" s="5"/>
      <c r="CVP183" s="5"/>
      <c r="CVQ183" s="5"/>
      <c r="CVR183" s="5"/>
      <c r="CVS183" s="5"/>
      <c r="CVT183" s="5"/>
      <c r="CVU183" s="5"/>
      <c r="CVV183" s="5"/>
      <c r="CVW183" s="5"/>
      <c r="CVX183" s="5"/>
      <c r="CVY183" s="5"/>
      <c r="CVZ183" s="5"/>
      <c r="CWA183" s="5"/>
      <c r="CWB183" s="5"/>
      <c r="CWC183" s="5"/>
      <c r="CWD183" s="5"/>
      <c r="CWE183" s="5"/>
      <c r="CWF183" s="5"/>
      <c r="CWG183" s="5"/>
      <c r="CWH183" s="5"/>
      <c r="CWI183" s="5"/>
      <c r="CWJ183" s="5"/>
      <c r="CWK183" s="5"/>
      <c r="CWL183" s="5"/>
      <c r="CWM183" s="5"/>
      <c r="CWN183" s="5"/>
      <c r="CWO183" s="5"/>
      <c r="CWP183" s="5"/>
      <c r="CWQ183" s="5"/>
      <c r="CWR183" s="5"/>
      <c r="CWS183" s="5"/>
      <c r="CWT183" s="5"/>
      <c r="CWU183" s="5"/>
      <c r="CWV183" s="5"/>
      <c r="CWW183" s="5"/>
      <c r="CWX183" s="5"/>
      <c r="CWY183" s="5"/>
      <c r="CWZ183" s="5"/>
      <c r="CXA183" s="5"/>
      <c r="CXB183" s="5"/>
      <c r="CXC183" s="5"/>
      <c r="CXD183" s="5"/>
      <c r="CXE183" s="5"/>
      <c r="CXF183" s="5"/>
      <c r="CXG183" s="5"/>
      <c r="CXH183" s="5"/>
      <c r="CXI183" s="5"/>
      <c r="CXJ183" s="5"/>
      <c r="CXK183" s="5"/>
      <c r="CXL183" s="5"/>
      <c r="CXM183" s="5"/>
      <c r="CXN183" s="5"/>
      <c r="CXO183" s="5"/>
      <c r="CXP183" s="5"/>
      <c r="CXQ183" s="5"/>
      <c r="CXR183" s="5"/>
      <c r="CXS183" s="5"/>
      <c r="CXT183" s="5"/>
      <c r="CXU183" s="5"/>
      <c r="CXV183" s="5"/>
      <c r="CXW183" s="5"/>
      <c r="CXX183" s="5"/>
      <c r="CXY183" s="5"/>
      <c r="CXZ183" s="5"/>
      <c r="CYA183" s="5"/>
      <c r="CYB183" s="5"/>
      <c r="CYC183" s="5"/>
      <c r="CYD183" s="5"/>
      <c r="CYE183" s="5"/>
      <c r="CYF183" s="5"/>
      <c r="CYG183" s="5"/>
      <c r="CYH183" s="5"/>
      <c r="CYI183" s="5"/>
      <c r="CYJ183" s="5"/>
      <c r="CYK183" s="5"/>
      <c r="CYL183" s="5"/>
      <c r="CYM183" s="5"/>
      <c r="CYN183" s="5"/>
      <c r="CYO183" s="5"/>
      <c r="CYP183" s="5"/>
      <c r="CYQ183" s="5"/>
      <c r="CYR183" s="5"/>
      <c r="CYS183" s="5"/>
      <c r="CYT183" s="5"/>
      <c r="CYU183" s="5"/>
      <c r="CYV183" s="5"/>
      <c r="CYW183" s="5"/>
      <c r="CYX183" s="5"/>
      <c r="CYY183" s="5"/>
      <c r="CYZ183" s="5"/>
      <c r="CZA183" s="5"/>
      <c r="CZB183" s="5"/>
      <c r="CZC183" s="5"/>
      <c r="CZD183" s="5"/>
      <c r="CZE183" s="5"/>
      <c r="CZF183" s="5"/>
      <c r="CZG183" s="5"/>
      <c r="CZH183" s="5"/>
      <c r="CZI183" s="5"/>
      <c r="CZJ183" s="5"/>
      <c r="CZK183" s="5"/>
      <c r="CZL183" s="5"/>
      <c r="CZM183" s="5"/>
      <c r="CZN183" s="5"/>
      <c r="CZO183" s="5"/>
      <c r="CZP183" s="5"/>
      <c r="CZQ183" s="5"/>
      <c r="CZR183" s="5"/>
      <c r="CZS183" s="5"/>
      <c r="CZT183" s="5"/>
      <c r="CZU183" s="5"/>
      <c r="CZV183" s="5"/>
      <c r="CZW183" s="5"/>
      <c r="CZX183" s="5"/>
      <c r="CZY183" s="5"/>
      <c r="CZZ183" s="5"/>
      <c r="DAA183" s="5"/>
      <c r="DAB183" s="5"/>
      <c r="DAC183" s="5"/>
      <c r="DAD183" s="5"/>
      <c r="DAE183" s="5"/>
      <c r="DAF183" s="5"/>
      <c r="DAG183" s="5"/>
      <c r="DAH183" s="5"/>
      <c r="DAI183" s="5"/>
      <c r="DAJ183" s="5"/>
      <c r="DAK183" s="5"/>
      <c r="DAL183" s="5"/>
      <c r="DAM183" s="5"/>
      <c r="DAN183" s="5"/>
      <c r="DAO183" s="5"/>
      <c r="DAP183" s="5"/>
      <c r="DAQ183" s="5"/>
      <c r="DAR183" s="5"/>
      <c r="DAS183" s="5"/>
      <c r="DAT183" s="5"/>
      <c r="DAU183" s="5"/>
      <c r="DAV183" s="5"/>
      <c r="DAW183" s="5"/>
      <c r="DAX183" s="5"/>
      <c r="DAY183" s="5"/>
      <c r="DAZ183" s="5"/>
      <c r="DBA183" s="5"/>
      <c r="DBB183" s="5"/>
      <c r="DBC183" s="5"/>
      <c r="DBD183" s="5"/>
      <c r="DBE183" s="5"/>
      <c r="DBF183" s="5"/>
      <c r="DBG183" s="5"/>
      <c r="DBH183" s="5"/>
      <c r="DBI183" s="5"/>
      <c r="DBJ183" s="5"/>
      <c r="DBK183" s="5"/>
      <c r="DBL183" s="5"/>
      <c r="DBM183" s="5"/>
      <c r="DBN183" s="5"/>
      <c r="DBO183" s="5"/>
      <c r="DBP183" s="5"/>
      <c r="DBQ183" s="5"/>
      <c r="DBR183" s="5"/>
      <c r="DBS183" s="5"/>
      <c r="DBT183" s="5"/>
      <c r="DBU183" s="5"/>
      <c r="DBV183" s="5"/>
      <c r="DBW183" s="5"/>
      <c r="DBX183" s="5"/>
      <c r="DBY183" s="5"/>
      <c r="DBZ183" s="5"/>
      <c r="DCA183" s="5"/>
      <c r="DCB183" s="5"/>
      <c r="DCC183" s="5"/>
      <c r="DCD183" s="5"/>
      <c r="DCE183" s="5"/>
      <c r="DCF183" s="5"/>
      <c r="DCG183" s="5"/>
      <c r="DCH183" s="5"/>
      <c r="DCI183" s="5"/>
      <c r="DCJ183" s="5"/>
      <c r="DCK183" s="5"/>
      <c r="DCL183" s="5"/>
      <c r="DCM183" s="5"/>
      <c r="DCN183" s="5"/>
      <c r="DCO183" s="5"/>
      <c r="DCP183" s="5"/>
      <c r="DCQ183" s="5"/>
      <c r="DCR183" s="5"/>
      <c r="DCS183" s="5"/>
      <c r="DCT183" s="5"/>
      <c r="DCU183" s="5"/>
      <c r="DCV183" s="5"/>
      <c r="DCW183" s="5"/>
      <c r="DCX183" s="5"/>
      <c r="DCY183" s="5"/>
      <c r="DCZ183" s="5"/>
      <c r="DDA183" s="5"/>
      <c r="DDB183" s="5"/>
      <c r="DDC183" s="5"/>
      <c r="DDD183" s="5"/>
      <c r="DDE183" s="5"/>
      <c r="DDF183" s="5"/>
      <c r="DDG183" s="5"/>
      <c r="DDH183" s="5"/>
      <c r="DDI183" s="5"/>
      <c r="DDJ183" s="5"/>
      <c r="DDK183" s="5"/>
      <c r="DDL183" s="5"/>
      <c r="DDM183" s="5"/>
      <c r="DDN183" s="5"/>
      <c r="DDO183" s="5"/>
      <c r="DDP183" s="5"/>
      <c r="DDQ183" s="5"/>
      <c r="DDR183" s="5"/>
      <c r="DDS183" s="5"/>
      <c r="DDT183" s="5"/>
      <c r="DDU183" s="5"/>
      <c r="DDV183" s="5"/>
      <c r="DDW183" s="5"/>
      <c r="DDX183" s="5"/>
      <c r="DDY183" s="5"/>
      <c r="DDZ183" s="5"/>
      <c r="DEA183" s="5"/>
      <c r="DEB183" s="5"/>
      <c r="DEC183" s="5"/>
      <c r="DED183" s="5"/>
      <c r="DEE183" s="5"/>
      <c r="DEF183" s="5"/>
      <c r="DEG183" s="5"/>
      <c r="DEH183" s="5"/>
      <c r="DEI183" s="5"/>
      <c r="DEJ183" s="5"/>
      <c r="DEK183" s="5"/>
      <c r="DEL183" s="5"/>
      <c r="DEM183" s="5"/>
      <c r="DEN183" s="5"/>
      <c r="DEO183" s="5"/>
      <c r="DEP183" s="5"/>
      <c r="DEQ183" s="5"/>
      <c r="DER183" s="5"/>
      <c r="DES183" s="5"/>
      <c r="DET183" s="5"/>
      <c r="DEU183" s="5"/>
      <c r="DEV183" s="5"/>
      <c r="DEW183" s="5"/>
      <c r="DEX183" s="5"/>
      <c r="DEY183" s="5"/>
      <c r="DEZ183" s="5"/>
      <c r="DFA183" s="5"/>
      <c r="DFB183" s="5"/>
      <c r="DFC183" s="5"/>
      <c r="DFD183" s="5"/>
      <c r="DFE183" s="5"/>
      <c r="DFF183" s="5"/>
      <c r="DFG183" s="5"/>
      <c r="DFH183" s="5"/>
      <c r="DFI183" s="5"/>
      <c r="DFJ183" s="5"/>
      <c r="DFK183" s="5"/>
      <c r="DFL183" s="5"/>
      <c r="DFM183" s="5"/>
      <c r="DFN183" s="5"/>
      <c r="DFO183" s="5"/>
      <c r="DFP183" s="5"/>
      <c r="DFQ183" s="5"/>
      <c r="DFR183" s="5"/>
      <c r="DFS183" s="5"/>
      <c r="DFT183" s="5"/>
      <c r="DFU183" s="5"/>
      <c r="DFV183" s="5"/>
      <c r="DFW183" s="5"/>
      <c r="DFX183" s="5"/>
      <c r="DFY183" s="5"/>
      <c r="DFZ183" s="5"/>
      <c r="DGA183" s="5"/>
      <c r="DGB183" s="5"/>
      <c r="DGC183" s="5"/>
      <c r="DGD183" s="5"/>
      <c r="DGE183" s="5"/>
      <c r="DGF183" s="5"/>
      <c r="DGG183" s="5"/>
      <c r="DGH183" s="5"/>
      <c r="DGI183" s="5"/>
      <c r="DGJ183" s="5"/>
      <c r="DGK183" s="5"/>
      <c r="DGL183" s="5"/>
      <c r="DGM183" s="5"/>
      <c r="DGN183" s="5"/>
      <c r="DGO183" s="5"/>
      <c r="DGP183" s="5"/>
      <c r="DGQ183" s="5"/>
      <c r="DGR183" s="5"/>
      <c r="DGS183" s="5"/>
      <c r="DGT183" s="5"/>
      <c r="DGU183" s="5"/>
      <c r="DGV183" s="5"/>
      <c r="DGW183" s="5"/>
      <c r="DGX183" s="5"/>
      <c r="DGY183" s="5"/>
      <c r="DGZ183" s="5"/>
      <c r="DHA183" s="5"/>
      <c r="DHB183" s="5"/>
      <c r="DHC183" s="5"/>
      <c r="DHD183" s="5"/>
      <c r="DHE183" s="5"/>
      <c r="DHF183" s="5"/>
      <c r="DHG183" s="5"/>
      <c r="DHH183" s="5"/>
      <c r="DHI183" s="5"/>
      <c r="DHJ183" s="5"/>
      <c r="DHK183" s="5"/>
      <c r="DHL183" s="5"/>
      <c r="DHM183" s="5"/>
      <c r="DHN183" s="5"/>
      <c r="DHO183" s="5"/>
      <c r="DHP183" s="5"/>
      <c r="DHQ183" s="5"/>
      <c r="DHR183" s="5"/>
      <c r="DHS183" s="5"/>
      <c r="DHT183" s="5"/>
      <c r="DHU183" s="5"/>
      <c r="DHV183" s="5"/>
      <c r="DHW183" s="5"/>
      <c r="DHX183" s="5"/>
      <c r="DHY183" s="5"/>
      <c r="DHZ183" s="5"/>
      <c r="DIA183" s="5"/>
      <c r="DIB183" s="5"/>
      <c r="DIC183" s="5"/>
      <c r="DID183" s="5"/>
      <c r="DIE183" s="5"/>
      <c r="DIF183" s="5"/>
      <c r="DIG183" s="5"/>
      <c r="DIH183" s="5"/>
      <c r="DII183" s="5"/>
      <c r="DIJ183" s="5"/>
      <c r="DIK183" s="5"/>
      <c r="DIL183" s="5"/>
      <c r="DIM183" s="5"/>
      <c r="DIN183" s="5"/>
      <c r="DIO183" s="5"/>
      <c r="DIP183" s="5"/>
      <c r="DIQ183" s="5"/>
      <c r="DIR183" s="5"/>
      <c r="DIS183" s="5"/>
      <c r="DIT183" s="5"/>
      <c r="DIU183" s="5"/>
      <c r="DIV183" s="5"/>
      <c r="DIW183" s="5"/>
      <c r="DIX183" s="5"/>
      <c r="DIY183" s="5"/>
      <c r="DIZ183" s="5"/>
      <c r="DJA183" s="5"/>
      <c r="DJB183" s="5"/>
      <c r="DJC183" s="5"/>
      <c r="DJD183" s="5"/>
      <c r="DJE183" s="5"/>
      <c r="DJF183" s="5"/>
      <c r="DJG183" s="5"/>
      <c r="DJH183" s="5"/>
      <c r="DJI183" s="5"/>
      <c r="DJJ183" s="5"/>
      <c r="DJK183" s="5"/>
      <c r="DJL183" s="5"/>
      <c r="DJM183" s="5"/>
      <c r="DJN183" s="5"/>
      <c r="DJO183" s="5"/>
      <c r="DJP183" s="5"/>
      <c r="DJQ183" s="5"/>
      <c r="DJR183" s="5"/>
      <c r="DJS183" s="5"/>
      <c r="DJT183" s="5"/>
      <c r="DJU183" s="5"/>
      <c r="DJV183" s="5"/>
      <c r="DJW183" s="5"/>
      <c r="DJX183" s="5"/>
      <c r="DJY183" s="5"/>
      <c r="DJZ183" s="5"/>
      <c r="DKA183" s="5"/>
      <c r="DKB183" s="5"/>
      <c r="DKC183" s="5"/>
      <c r="DKD183" s="5"/>
      <c r="DKE183" s="5"/>
      <c r="DKF183" s="5"/>
      <c r="DKG183" s="5"/>
      <c r="DKH183" s="5"/>
      <c r="DKI183" s="5"/>
      <c r="DKJ183" s="5"/>
      <c r="DKK183" s="5"/>
      <c r="DKL183" s="5"/>
      <c r="DKM183" s="5"/>
      <c r="DKN183" s="5"/>
      <c r="DKO183" s="5"/>
      <c r="DKP183" s="5"/>
      <c r="DKQ183" s="5"/>
      <c r="DKR183" s="5"/>
      <c r="DKS183" s="5"/>
      <c r="DKT183" s="5"/>
      <c r="DKU183" s="5"/>
      <c r="DKV183" s="5"/>
      <c r="DKW183" s="5"/>
      <c r="DKX183" s="5"/>
      <c r="DKY183" s="5"/>
      <c r="DKZ183" s="5"/>
      <c r="DLA183" s="5"/>
      <c r="DLB183" s="5"/>
      <c r="DLC183" s="5"/>
      <c r="DLD183" s="5"/>
      <c r="DLE183" s="5"/>
      <c r="DLF183" s="5"/>
      <c r="DLG183" s="5"/>
      <c r="DLH183" s="5"/>
      <c r="DLI183" s="5"/>
      <c r="DLJ183" s="5"/>
      <c r="DLK183" s="5"/>
      <c r="DLL183" s="5"/>
      <c r="DLM183" s="5"/>
      <c r="DLN183" s="5"/>
      <c r="DLO183" s="5"/>
      <c r="DLP183" s="5"/>
      <c r="DLQ183" s="5"/>
      <c r="DLR183" s="5"/>
      <c r="DLS183" s="5"/>
      <c r="DLT183" s="5"/>
      <c r="DLU183" s="5"/>
      <c r="DLV183" s="5"/>
      <c r="DLW183" s="5"/>
      <c r="DLX183" s="5"/>
      <c r="DLY183" s="5"/>
      <c r="DLZ183" s="5"/>
      <c r="DMA183" s="5"/>
      <c r="DMB183" s="5"/>
      <c r="DMC183" s="5"/>
      <c r="DMD183" s="5"/>
      <c r="DME183" s="5"/>
      <c r="DMF183" s="5"/>
      <c r="DMG183" s="5"/>
      <c r="DMH183" s="5"/>
      <c r="DMI183" s="5"/>
      <c r="DMJ183" s="5"/>
      <c r="DMK183" s="5"/>
      <c r="DML183" s="5"/>
      <c r="DMM183" s="5"/>
      <c r="DMN183" s="5"/>
      <c r="DMO183" s="5"/>
      <c r="DMP183" s="5"/>
      <c r="DMQ183" s="5"/>
      <c r="DMR183" s="5"/>
      <c r="DMS183" s="5"/>
      <c r="DMT183" s="5"/>
      <c r="DMU183" s="5"/>
      <c r="DMV183" s="5"/>
      <c r="DMW183" s="5"/>
      <c r="DMX183" s="5"/>
      <c r="DMY183" s="5"/>
      <c r="DMZ183" s="5"/>
      <c r="DNA183" s="5"/>
      <c r="DNB183" s="5"/>
      <c r="DNC183" s="5"/>
      <c r="DND183" s="5"/>
      <c r="DNE183" s="5"/>
      <c r="DNF183" s="5"/>
      <c r="DNG183" s="5"/>
      <c r="DNH183" s="5"/>
      <c r="DNI183" s="5"/>
      <c r="DNJ183" s="5"/>
      <c r="DNK183" s="5"/>
      <c r="DNL183" s="5"/>
      <c r="DNM183" s="5"/>
      <c r="DNN183" s="5"/>
      <c r="DNO183" s="5"/>
      <c r="DNP183" s="5"/>
      <c r="DNQ183" s="5"/>
      <c r="DNR183" s="5"/>
      <c r="DNS183" s="5"/>
      <c r="DNT183" s="5"/>
      <c r="DNU183" s="5"/>
      <c r="DNV183" s="5"/>
      <c r="DNW183" s="5"/>
      <c r="DNX183" s="5"/>
      <c r="DNY183" s="5"/>
      <c r="DNZ183" s="5"/>
      <c r="DOA183" s="5"/>
      <c r="DOB183" s="5"/>
      <c r="DOC183" s="5"/>
      <c r="DOD183" s="5"/>
      <c r="DOE183" s="5"/>
      <c r="DOF183" s="5"/>
      <c r="DOG183" s="5"/>
      <c r="DOH183" s="5"/>
      <c r="DOI183" s="5"/>
      <c r="DOJ183" s="5"/>
      <c r="DOK183" s="5"/>
      <c r="DOL183" s="5"/>
      <c r="DOM183" s="5"/>
      <c r="DON183" s="5"/>
      <c r="DOO183" s="5"/>
      <c r="DOP183" s="5"/>
      <c r="DOQ183" s="5"/>
      <c r="DOR183" s="5"/>
      <c r="DOS183" s="5"/>
      <c r="DOT183" s="5"/>
      <c r="DOU183" s="5"/>
      <c r="DOV183" s="5"/>
      <c r="DOW183" s="5"/>
      <c r="DOX183" s="5"/>
      <c r="DOY183" s="5"/>
      <c r="DOZ183" s="5"/>
      <c r="DPA183" s="5"/>
      <c r="DPB183" s="5"/>
      <c r="DPC183" s="5"/>
      <c r="DPD183" s="5"/>
      <c r="DPE183" s="5"/>
      <c r="DPF183" s="5"/>
      <c r="DPG183" s="5"/>
      <c r="DPH183" s="5"/>
      <c r="DPI183" s="5"/>
      <c r="DPJ183" s="5"/>
      <c r="DPK183" s="5"/>
      <c r="DPL183" s="5"/>
      <c r="DPM183" s="5"/>
      <c r="DPN183" s="5"/>
      <c r="DPO183" s="5"/>
      <c r="DPP183" s="5"/>
      <c r="DPQ183" s="5"/>
      <c r="DPR183" s="5"/>
      <c r="DPS183" s="5"/>
      <c r="DPT183" s="5"/>
      <c r="DPU183" s="5"/>
      <c r="DPV183" s="5"/>
      <c r="DPW183" s="5"/>
      <c r="DPX183" s="5"/>
      <c r="DPY183" s="5"/>
      <c r="DPZ183" s="5"/>
      <c r="DQA183" s="5"/>
      <c r="DQB183" s="5"/>
      <c r="DQC183" s="5"/>
      <c r="DQD183" s="5"/>
      <c r="DQE183" s="5"/>
      <c r="DQF183" s="5"/>
      <c r="DQG183" s="5"/>
      <c r="DQH183" s="5"/>
      <c r="DQI183" s="5"/>
      <c r="DQJ183" s="5"/>
      <c r="DQK183" s="5"/>
      <c r="DQL183" s="5"/>
      <c r="DQM183" s="5"/>
      <c r="DQN183" s="5"/>
      <c r="DQO183" s="5"/>
      <c r="DQP183" s="5"/>
      <c r="DQQ183" s="5"/>
      <c r="DQR183" s="5"/>
      <c r="DQS183" s="5"/>
      <c r="DQT183" s="5"/>
      <c r="DQU183" s="5"/>
      <c r="DQV183" s="5"/>
      <c r="DQW183" s="5"/>
      <c r="DQX183" s="5"/>
      <c r="DQY183" s="5"/>
      <c r="DQZ183" s="5"/>
      <c r="DRA183" s="5"/>
      <c r="DRB183" s="5"/>
      <c r="DRC183" s="5"/>
      <c r="DRD183" s="5"/>
      <c r="DRE183" s="5"/>
      <c r="DRF183" s="5"/>
      <c r="DRG183" s="5"/>
      <c r="DRH183" s="5"/>
      <c r="DRI183" s="5"/>
      <c r="DRJ183" s="5"/>
      <c r="DRK183" s="5"/>
      <c r="DRL183" s="5"/>
      <c r="DRM183" s="5"/>
      <c r="DRN183" s="5"/>
      <c r="DRO183" s="5"/>
      <c r="DRP183" s="5"/>
      <c r="DRQ183" s="5"/>
      <c r="DRR183" s="5"/>
      <c r="DRS183" s="5"/>
      <c r="DRT183" s="5"/>
      <c r="DRU183" s="5"/>
      <c r="DRV183" s="5"/>
      <c r="DRW183" s="5"/>
      <c r="DRX183" s="5"/>
      <c r="DRY183" s="5"/>
      <c r="DRZ183" s="5"/>
      <c r="DSA183" s="5"/>
      <c r="DSB183" s="5"/>
      <c r="DSC183" s="5"/>
      <c r="DSD183" s="5"/>
      <c r="DSE183" s="5"/>
      <c r="DSF183" s="5"/>
      <c r="DSG183" s="5"/>
      <c r="DSH183" s="5"/>
      <c r="DSI183" s="5"/>
      <c r="DSJ183" s="5"/>
      <c r="DSK183" s="5"/>
      <c r="DSL183" s="5"/>
      <c r="DSM183" s="5"/>
      <c r="DSN183" s="5"/>
      <c r="DSO183" s="5"/>
      <c r="DSP183" s="5"/>
      <c r="DSQ183" s="5"/>
      <c r="DSR183" s="5"/>
      <c r="DSS183" s="5"/>
      <c r="DST183" s="5"/>
      <c r="DSU183" s="5"/>
      <c r="DSV183" s="5"/>
      <c r="DSW183" s="5"/>
      <c r="DSX183" s="5"/>
      <c r="DSY183" s="5"/>
      <c r="DSZ183" s="5"/>
      <c r="DTA183" s="5"/>
      <c r="DTB183" s="5"/>
      <c r="DTC183" s="5"/>
      <c r="DTD183" s="5"/>
      <c r="DTE183" s="5"/>
      <c r="DTF183" s="5"/>
      <c r="DTG183" s="5"/>
      <c r="DTH183" s="5"/>
      <c r="DTI183" s="5"/>
      <c r="DTJ183" s="5"/>
      <c r="DTK183" s="5"/>
      <c r="DTL183" s="5"/>
      <c r="DTM183" s="5"/>
      <c r="DTN183" s="5"/>
      <c r="DTO183" s="5"/>
      <c r="DTP183" s="5"/>
      <c r="DTQ183" s="5"/>
      <c r="DTR183" s="5"/>
      <c r="DTS183" s="5"/>
      <c r="DTT183" s="5"/>
      <c r="DTU183" s="5"/>
      <c r="DTV183" s="5"/>
      <c r="DTW183" s="5"/>
      <c r="DTX183" s="5"/>
      <c r="DTY183" s="5"/>
      <c r="DTZ183" s="5"/>
      <c r="DUA183" s="5"/>
      <c r="DUB183" s="5"/>
      <c r="DUC183" s="5"/>
      <c r="DUD183" s="5"/>
      <c r="DUE183" s="5"/>
      <c r="DUF183" s="5"/>
      <c r="DUG183" s="5"/>
      <c r="DUH183" s="5"/>
      <c r="DUI183" s="5"/>
      <c r="DUJ183" s="5"/>
      <c r="DUK183" s="5"/>
      <c r="DUL183" s="5"/>
      <c r="DUM183" s="5"/>
      <c r="DUN183" s="5"/>
      <c r="DUO183" s="5"/>
      <c r="DUP183" s="5"/>
      <c r="DUQ183" s="5"/>
      <c r="DUR183" s="5"/>
      <c r="DUS183" s="5"/>
      <c r="DUT183" s="5"/>
      <c r="DUU183" s="5"/>
      <c r="DUV183" s="5"/>
      <c r="DUW183" s="5"/>
      <c r="DUX183" s="5"/>
      <c r="DUY183" s="5"/>
      <c r="DUZ183" s="5"/>
      <c r="DVA183" s="5"/>
      <c r="DVB183" s="5"/>
      <c r="DVC183" s="5"/>
      <c r="DVD183" s="5"/>
      <c r="DVE183" s="5"/>
      <c r="DVF183" s="5"/>
      <c r="DVG183" s="5"/>
      <c r="DVH183" s="5"/>
      <c r="DVI183" s="5"/>
      <c r="DVJ183" s="5"/>
      <c r="DVK183" s="5"/>
      <c r="DVL183" s="5"/>
      <c r="DVM183" s="5"/>
      <c r="DVN183" s="5"/>
      <c r="DVO183" s="5"/>
      <c r="DVP183" s="5"/>
      <c r="DVQ183" s="5"/>
      <c r="DVR183" s="5"/>
      <c r="DVS183" s="5"/>
      <c r="DVT183" s="5"/>
      <c r="DVU183" s="5"/>
      <c r="DVV183" s="5"/>
      <c r="DVW183" s="5"/>
      <c r="DVX183" s="5"/>
      <c r="DVY183" s="5"/>
      <c r="DVZ183" s="5"/>
      <c r="DWA183" s="5"/>
      <c r="DWB183" s="5"/>
      <c r="DWC183" s="5"/>
      <c r="DWD183" s="5"/>
      <c r="DWE183" s="5"/>
      <c r="DWF183" s="5"/>
      <c r="DWG183" s="5"/>
      <c r="DWH183" s="5"/>
      <c r="DWI183" s="5"/>
      <c r="DWJ183" s="5"/>
      <c r="DWK183" s="5"/>
      <c r="DWL183" s="5"/>
      <c r="DWM183" s="5"/>
      <c r="DWN183" s="5"/>
      <c r="DWO183" s="5"/>
      <c r="DWP183" s="5"/>
      <c r="DWQ183" s="5"/>
      <c r="DWR183" s="5"/>
      <c r="DWS183" s="5"/>
      <c r="DWT183" s="5"/>
      <c r="DWU183" s="5"/>
      <c r="DWV183" s="5"/>
      <c r="DWW183" s="5"/>
      <c r="DWX183" s="5"/>
      <c r="DWY183" s="5"/>
      <c r="DWZ183" s="5"/>
      <c r="DXA183" s="5"/>
      <c r="DXB183" s="5"/>
      <c r="DXC183" s="5"/>
      <c r="DXD183" s="5"/>
      <c r="DXE183" s="5"/>
      <c r="DXF183" s="5"/>
      <c r="DXG183" s="5"/>
      <c r="DXH183" s="5"/>
      <c r="DXI183" s="5"/>
      <c r="DXJ183" s="5"/>
      <c r="DXK183" s="5"/>
      <c r="DXL183" s="5"/>
      <c r="DXM183" s="5"/>
      <c r="DXN183" s="5"/>
      <c r="DXO183" s="5"/>
      <c r="DXP183" s="5"/>
      <c r="DXQ183" s="5"/>
      <c r="DXR183" s="5"/>
      <c r="DXS183" s="5"/>
      <c r="DXT183" s="5"/>
      <c r="DXU183" s="5"/>
      <c r="DXV183" s="5"/>
      <c r="DXW183" s="5"/>
      <c r="DXX183" s="5"/>
      <c r="DXY183" s="5"/>
      <c r="DXZ183" s="5"/>
      <c r="DYA183" s="5"/>
      <c r="DYB183" s="5"/>
      <c r="DYC183" s="5"/>
      <c r="DYD183" s="5"/>
      <c r="DYE183" s="5"/>
      <c r="DYF183" s="5"/>
      <c r="DYG183" s="5"/>
      <c r="DYH183" s="5"/>
      <c r="DYI183" s="5"/>
      <c r="DYJ183" s="5"/>
      <c r="DYK183" s="5"/>
      <c r="DYL183" s="5"/>
      <c r="DYM183" s="5"/>
      <c r="DYN183" s="5"/>
      <c r="DYO183" s="5"/>
      <c r="DYP183" s="5"/>
      <c r="DYQ183" s="5"/>
      <c r="DYR183" s="5"/>
      <c r="DYS183" s="5"/>
      <c r="DYT183" s="5"/>
      <c r="DYU183" s="5"/>
      <c r="DYV183" s="5"/>
      <c r="DYW183" s="5"/>
      <c r="DYX183" s="5"/>
      <c r="DYY183" s="5"/>
      <c r="DYZ183" s="5"/>
      <c r="DZA183" s="5"/>
      <c r="DZB183" s="5"/>
      <c r="DZC183" s="5"/>
      <c r="DZD183" s="5"/>
      <c r="DZE183" s="5"/>
      <c r="DZF183" s="5"/>
      <c r="DZG183" s="5"/>
      <c r="DZH183" s="5"/>
      <c r="DZI183" s="5"/>
      <c r="DZJ183" s="5"/>
      <c r="DZK183" s="5"/>
      <c r="DZL183" s="5"/>
      <c r="DZM183" s="5"/>
      <c r="DZN183" s="5"/>
      <c r="DZO183" s="5"/>
      <c r="DZP183" s="5"/>
      <c r="DZQ183" s="5"/>
      <c r="DZR183" s="5"/>
      <c r="DZS183" s="5"/>
      <c r="DZT183" s="5"/>
      <c r="DZU183" s="5"/>
      <c r="DZV183" s="5"/>
      <c r="DZW183" s="5"/>
      <c r="DZX183" s="5"/>
      <c r="DZY183" s="5"/>
      <c r="DZZ183" s="5"/>
      <c r="EAA183" s="5"/>
      <c r="EAB183" s="5"/>
      <c r="EAC183" s="5"/>
      <c r="EAD183" s="5"/>
      <c r="EAE183" s="5"/>
      <c r="EAF183" s="5"/>
      <c r="EAG183" s="5"/>
      <c r="EAH183" s="5"/>
      <c r="EAI183" s="5"/>
      <c r="EAJ183" s="5"/>
      <c r="EAK183" s="5"/>
      <c r="EAL183" s="5"/>
      <c r="EAM183" s="5"/>
      <c r="EAN183" s="5"/>
      <c r="EAO183" s="5"/>
      <c r="EAP183" s="5"/>
      <c r="EAQ183" s="5"/>
      <c r="EAR183" s="5"/>
      <c r="EAS183" s="5"/>
      <c r="EAT183" s="5"/>
      <c r="EAU183" s="5"/>
      <c r="EAV183" s="5"/>
      <c r="EAW183" s="5"/>
      <c r="EAX183" s="5"/>
      <c r="EAY183" s="5"/>
      <c r="EAZ183" s="5"/>
      <c r="EBA183" s="5"/>
      <c r="EBB183" s="5"/>
      <c r="EBC183" s="5"/>
      <c r="EBD183" s="5"/>
      <c r="EBE183" s="5"/>
      <c r="EBF183" s="5"/>
      <c r="EBG183" s="5"/>
      <c r="EBH183" s="5"/>
      <c r="EBI183" s="5"/>
      <c r="EBJ183" s="5"/>
      <c r="EBK183" s="5"/>
      <c r="EBL183" s="5"/>
      <c r="EBM183" s="5"/>
      <c r="EBN183" s="5"/>
      <c r="EBO183" s="5"/>
      <c r="EBP183" s="5"/>
      <c r="EBQ183" s="5"/>
      <c r="EBR183" s="5"/>
      <c r="EBS183" s="5"/>
      <c r="EBT183" s="5"/>
      <c r="EBU183" s="5"/>
      <c r="EBV183" s="5"/>
      <c r="EBW183" s="5"/>
      <c r="EBX183" s="5"/>
      <c r="EBY183" s="5"/>
      <c r="EBZ183" s="5"/>
      <c r="ECA183" s="5"/>
      <c r="ECB183" s="5"/>
      <c r="ECC183" s="5"/>
      <c r="ECD183" s="5"/>
      <c r="ECE183" s="5"/>
      <c r="ECF183" s="5"/>
      <c r="ECG183" s="5"/>
      <c r="ECH183" s="5"/>
      <c r="ECI183" s="5"/>
      <c r="ECJ183" s="5"/>
      <c r="ECK183" s="5"/>
      <c r="ECL183" s="5"/>
      <c r="ECM183" s="5"/>
      <c r="ECN183" s="5"/>
      <c r="ECO183" s="5"/>
      <c r="ECP183" s="5"/>
      <c r="ECQ183" s="5"/>
      <c r="ECR183" s="5"/>
      <c r="ECS183" s="5"/>
      <c r="ECT183" s="5"/>
      <c r="ECU183" s="5"/>
      <c r="ECV183" s="5"/>
      <c r="ECW183" s="5"/>
      <c r="ECX183" s="5"/>
      <c r="ECY183" s="5"/>
      <c r="ECZ183" s="5"/>
      <c r="EDA183" s="5"/>
      <c r="EDB183" s="5"/>
      <c r="EDC183" s="5"/>
      <c r="EDD183" s="5"/>
      <c r="EDE183" s="5"/>
      <c r="EDF183" s="5"/>
      <c r="EDG183" s="5"/>
      <c r="EDH183" s="5"/>
      <c r="EDI183" s="5"/>
      <c r="EDJ183" s="5"/>
      <c r="EDK183" s="5"/>
      <c r="EDL183" s="5"/>
      <c r="EDM183" s="5"/>
      <c r="EDN183" s="5"/>
      <c r="EDO183" s="5"/>
      <c r="EDP183" s="5"/>
      <c r="EDQ183" s="5"/>
      <c r="EDR183" s="5"/>
      <c r="EDS183" s="5"/>
      <c r="EDT183" s="5"/>
      <c r="EDU183" s="5"/>
      <c r="EDV183" s="5"/>
      <c r="EDW183" s="5"/>
      <c r="EDX183" s="5"/>
      <c r="EDY183" s="5"/>
      <c r="EDZ183" s="5"/>
      <c r="EEA183" s="5"/>
      <c r="EEB183" s="5"/>
      <c r="EEC183" s="5"/>
      <c r="EED183" s="5"/>
      <c r="EEE183" s="5"/>
      <c r="EEF183" s="5"/>
      <c r="EEG183" s="5"/>
      <c r="EEH183" s="5"/>
      <c r="EEI183" s="5"/>
      <c r="EEJ183" s="5"/>
      <c r="EEK183" s="5"/>
      <c r="EEL183" s="5"/>
      <c r="EEM183" s="5"/>
      <c r="EEN183" s="5"/>
      <c r="EEO183" s="5"/>
      <c r="EEP183" s="5"/>
      <c r="EEQ183" s="5"/>
      <c r="EER183" s="5"/>
      <c r="EES183" s="5"/>
      <c r="EET183" s="5"/>
      <c r="EEU183" s="5"/>
      <c r="EEV183" s="5"/>
      <c r="EEW183" s="5"/>
      <c r="EEX183" s="5"/>
      <c r="EEY183" s="5"/>
      <c r="EEZ183" s="5"/>
      <c r="EFA183" s="5"/>
      <c r="EFB183" s="5"/>
      <c r="EFC183" s="5"/>
      <c r="EFD183" s="5"/>
      <c r="EFE183" s="5"/>
      <c r="EFF183" s="5"/>
      <c r="EFG183" s="5"/>
      <c r="EFH183" s="5"/>
      <c r="EFI183" s="5"/>
      <c r="EFJ183" s="5"/>
      <c r="EFK183" s="5"/>
      <c r="EFL183" s="5"/>
      <c r="EFM183" s="5"/>
      <c r="EFN183" s="5"/>
      <c r="EFO183" s="5"/>
      <c r="EFP183" s="5"/>
      <c r="EFQ183" s="5"/>
      <c r="EFR183" s="5"/>
      <c r="EFS183" s="5"/>
      <c r="EFT183" s="5"/>
      <c r="EFU183" s="5"/>
      <c r="EFV183" s="5"/>
      <c r="EFW183" s="5"/>
      <c r="EFX183" s="5"/>
      <c r="EFY183" s="5"/>
      <c r="EFZ183" s="5"/>
      <c r="EGA183" s="5"/>
      <c r="EGB183" s="5"/>
      <c r="EGC183" s="5"/>
      <c r="EGD183" s="5"/>
      <c r="EGE183" s="5"/>
      <c r="EGF183" s="5"/>
      <c r="EGG183" s="5"/>
      <c r="EGH183" s="5"/>
      <c r="EGI183" s="5"/>
      <c r="EGJ183" s="5"/>
      <c r="EGK183" s="5"/>
      <c r="EGL183" s="5"/>
      <c r="EGM183" s="5"/>
      <c r="EGN183" s="5"/>
      <c r="EGO183" s="5"/>
      <c r="EGP183" s="5"/>
      <c r="EGQ183" s="5"/>
      <c r="EGR183" s="5"/>
      <c r="EGS183" s="5"/>
      <c r="EGT183" s="5"/>
      <c r="EGU183" s="5"/>
      <c r="EGV183" s="5"/>
      <c r="EGW183" s="5"/>
      <c r="EGX183" s="5"/>
      <c r="EGY183" s="5"/>
      <c r="EGZ183" s="5"/>
      <c r="EHA183" s="5"/>
      <c r="EHB183" s="5"/>
      <c r="EHC183" s="5"/>
      <c r="EHD183" s="5"/>
      <c r="EHE183" s="5"/>
      <c r="EHF183" s="5"/>
      <c r="EHG183" s="5"/>
      <c r="EHH183" s="5"/>
      <c r="EHI183" s="5"/>
      <c r="EHJ183" s="5"/>
      <c r="EHK183" s="5"/>
      <c r="EHL183" s="5"/>
      <c r="EHM183" s="5"/>
      <c r="EHN183" s="5"/>
      <c r="EHO183" s="5"/>
      <c r="EHP183" s="5"/>
      <c r="EHQ183" s="5"/>
      <c r="EHR183" s="5"/>
      <c r="EHS183" s="5"/>
      <c r="EHT183" s="5"/>
      <c r="EHU183" s="5"/>
      <c r="EHV183" s="5"/>
      <c r="EHW183" s="5"/>
      <c r="EHX183" s="5"/>
      <c r="EHY183" s="5"/>
      <c r="EHZ183" s="5"/>
      <c r="EIA183" s="5"/>
      <c r="EIB183" s="5"/>
      <c r="EIC183" s="5"/>
      <c r="EID183" s="5"/>
      <c r="EIE183" s="5"/>
      <c r="EIF183" s="5"/>
      <c r="EIG183" s="5"/>
      <c r="EIH183" s="5"/>
      <c r="EII183" s="5"/>
      <c r="EIJ183" s="5"/>
      <c r="EIK183" s="5"/>
      <c r="EIL183" s="5"/>
      <c r="EIM183" s="5"/>
      <c r="EIN183" s="5"/>
      <c r="EIO183" s="5"/>
      <c r="EIP183" s="5"/>
      <c r="EIQ183" s="5"/>
      <c r="EIR183" s="5"/>
      <c r="EIS183" s="5"/>
      <c r="EIT183" s="5"/>
      <c r="EIU183" s="5"/>
      <c r="EIV183" s="5"/>
      <c r="EIW183" s="5"/>
      <c r="EIX183" s="5"/>
      <c r="EIY183" s="5"/>
      <c r="EIZ183" s="5"/>
      <c r="EJA183" s="5"/>
      <c r="EJB183" s="5"/>
      <c r="EJC183" s="5"/>
      <c r="EJD183" s="5"/>
      <c r="EJE183" s="5"/>
      <c r="EJF183" s="5"/>
      <c r="EJG183" s="5"/>
      <c r="EJH183" s="5"/>
      <c r="EJI183" s="5"/>
      <c r="EJJ183" s="5"/>
      <c r="EJK183" s="5"/>
      <c r="EJL183" s="5"/>
      <c r="EJM183" s="5"/>
      <c r="EJN183" s="5"/>
      <c r="EJO183" s="5"/>
      <c r="EJP183" s="5"/>
      <c r="EJQ183" s="5"/>
      <c r="EJR183" s="5"/>
      <c r="EJS183" s="5"/>
      <c r="EJT183" s="5"/>
      <c r="EJU183" s="5"/>
      <c r="EJV183" s="5"/>
      <c r="EJW183" s="5"/>
      <c r="EJX183" s="5"/>
      <c r="EJY183" s="5"/>
      <c r="EJZ183" s="5"/>
      <c r="EKA183" s="5"/>
      <c r="EKB183" s="5"/>
      <c r="EKC183" s="5"/>
      <c r="EKD183" s="5"/>
      <c r="EKE183" s="5"/>
      <c r="EKF183" s="5"/>
      <c r="EKG183" s="5"/>
      <c r="EKH183" s="5"/>
      <c r="EKI183" s="5"/>
      <c r="EKJ183" s="5"/>
      <c r="EKK183" s="5"/>
      <c r="EKL183" s="5"/>
      <c r="EKM183" s="5"/>
      <c r="EKN183" s="5"/>
      <c r="EKO183" s="5"/>
      <c r="EKP183" s="5"/>
      <c r="EKQ183" s="5"/>
      <c r="EKR183" s="5"/>
      <c r="EKS183" s="5"/>
      <c r="EKT183" s="5"/>
      <c r="EKU183" s="5"/>
      <c r="EKV183" s="5"/>
      <c r="EKW183" s="5"/>
      <c r="EKX183" s="5"/>
      <c r="EKY183" s="5"/>
      <c r="EKZ183" s="5"/>
      <c r="ELA183" s="5"/>
      <c r="ELB183" s="5"/>
      <c r="ELC183" s="5"/>
      <c r="ELD183" s="5"/>
      <c r="ELE183" s="5"/>
      <c r="ELF183" s="5"/>
      <c r="ELG183" s="5"/>
      <c r="ELH183" s="5"/>
      <c r="ELI183" s="5"/>
      <c r="ELJ183" s="5"/>
      <c r="ELK183" s="5"/>
      <c r="ELL183" s="5"/>
      <c r="ELM183" s="5"/>
      <c r="ELN183" s="5"/>
      <c r="ELO183" s="5"/>
      <c r="ELP183" s="5"/>
      <c r="ELQ183" s="5"/>
      <c r="ELR183" s="5"/>
      <c r="ELS183" s="5"/>
      <c r="ELT183" s="5"/>
      <c r="ELU183" s="5"/>
      <c r="ELV183" s="5"/>
      <c r="ELW183" s="5"/>
      <c r="ELX183" s="5"/>
      <c r="ELY183" s="5"/>
      <c r="ELZ183" s="5"/>
      <c r="EMA183" s="5"/>
      <c r="EMB183" s="5"/>
      <c r="EMC183" s="5"/>
      <c r="EMD183" s="5"/>
      <c r="EME183" s="5"/>
      <c r="EMF183" s="5"/>
      <c r="EMG183" s="5"/>
      <c r="EMH183" s="5"/>
      <c r="EMI183" s="5"/>
      <c r="EMJ183" s="5"/>
      <c r="EMK183" s="5"/>
      <c r="EML183" s="5"/>
      <c r="EMM183" s="5"/>
      <c r="EMN183" s="5"/>
      <c r="EMO183" s="5"/>
      <c r="EMP183" s="5"/>
      <c r="EMQ183" s="5"/>
      <c r="EMR183" s="5"/>
      <c r="EMS183" s="5"/>
      <c r="EMT183" s="5"/>
      <c r="EMU183" s="5"/>
      <c r="EMV183" s="5"/>
      <c r="EMW183" s="5"/>
      <c r="EMX183" s="5"/>
      <c r="EMY183" s="5"/>
      <c r="EMZ183" s="5"/>
      <c r="ENA183" s="5"/>
      <c r="ENB183" s="5"/>
      <c r="ENC183" s="5"/>
      <c r="END183" s="5"/>
      <c r="ENE183" s="5"/>
      <c r="ENF183" s="5"/>
      <c r="ENG183" s="5"/>
      <c r="ENH183" s="5"/>
      <c r="ENI183" s="5"/>
      <c r="ENJ183" s="5"/>
      <c r="ENK183" s="5"/>
      <c r="ENL183" s="5"/>
      <c r="ENM183" s="5"/>
      <c r="ENN183" s="5"/>
      <c r="ENO183" s="5"/>
      <c r="ENP183" s="5"/>
      <c r="ENQ183" s="5"/>
      <c r="ENR183" s="5"/>
      <c r="ENS183" s="5"/>
      <c r="ENT183" s="5"/>
      <c r="ENU183" s="5"/>
      <c r="ENV183" s="5"/>
      <c r="ENW183" s="5"/>
      <c r="ENX183" s="5"/>
      <c r="ENY183" s="5"/>
      <c r="ENZ183" s="5"/>
      <c r="EOA183" s="5"/>
      <c r="EOB183" s="5"/>
      <c r="EOC183" s="5"/>
      <c r="EOD183" s="5"/>
      <c r="EOE183" s="5"/>
      <c r="EOF183" s="5"/>
      <c r="EOG183" s="5"/>
      <c r="EOH183" s="5"/>
      <c r="EOI183" s="5"/>
      <c r="EOJ183" s="5"/>
      <c r="EOK183" s="5"/>
      <c r="EOL183" s="5"/>
      <c r="EOM183" s="5"/>
      <c r="EON183" s="5"/>
      <c r="EOO183" s="5"/>
      <c r="EOP183" s="5"/>
      <c r="EOQ183" s="5"/>
      <c r="EOR183" s="5"/>
      <c r="EOS183" s="5"/>
      <c r="EOT183" s="5"/>
      <c r="EOU183" s="5"/>
      <c r="EOV183" s="5"/>
      <c r="EOW183" s="5"/>
      <c r="EOX183" s="5"/>
      <c r="EOY183" s="5"/>
      <c r="EOZ183" s="5"/>
      <c r="EPA183" s="5"/>
      <c r="EPB183" s="5"/>
      <c r="EPC183" s="5"/>
      <c r="EPD183" s="5"/>
      <c r="EPE183" s="5"/>
      <c r="EPF183" s="5"/>
      <c r="EPG183" s="5"/>
      <c r="EPH183" s="5"/>
      <c r="EPI183" s="5"/>
      <c r="EPJ183" s="5"/>
      <c r="EPK183" s="5"/>
      <c r="EPL183" s="5"/>
      <c r="EPM183" s="5"/>
      <c r="EPN183" s="5"/>
      <c r="EPO183" s="5"/>
      <c r="EPP183" s="5"/>
      <c r="EPQ183" s="5"/>
      <c r="EPR183" s="5"/>
      <c r="EPS183" s="5"/>
      <c r="EPT183" s="5"/>
      <c r="EPU183" s="5"/>
      <c r="EPV183" s="5"/>
      <c r="EPW183" s="5"/>
      <c r="EPX183" s="5"/>
      <c r="EPY183" s="5"/>
      <c r="EPZ183" s="5"/>
      <c r="EQA183" s="5"/>
      <c r="EQB183" s="5"/>
      <c r="EQC183" s="5"/>
      <c r="EQD183" s="5"/>
      <c r="EQE183" s="5"/>
      <c r="EQF183" s="5"/>
      <c r="EQG183" s="5"/>
      <c r="EQH183" s="5"/>
      <c r="EQI183" s="5"/>
      <c r="EQJ183" s="5"/>
      <c r="EQK183" s="5"/>
      <c r="EQL183" s="5"/>
      <c r="EQM183" s="5"/>
      <c r="EQN183" s="5"/>
      <c r="EQO183" s="5"/>
      <c r="EQP183" s="5"/>
      <c r="EQQ183" s="5"/>
      <c r="EQR183" s="5"/>
      <c r="EQS183" s="5"/>
      <c r="EQT183" s="5"/>
      <c r="EQU183" s="5"/>
      <c r="EQV183" s="5"/>
      <c r="EQW183" s="5"/>
      <c r="EQX183" s="5"/>
      <c r="EQY183" s="5"/>
      <c r="EQZ183" s="5"/>
      <c r="ERA183" s="5"/>
      <c r="ERB183" s="5"/>
      <c r="ERC183" s="5"/>
      <c r="ERD183" s="5"/>
      <c r="ERE183" s="5"/>
      <c r="ERF183" s="5"/>
      <c r="ERG183" s="5"/>
      <c r="ERH183" s="5"/>
      <c r="ERI183" s="5"/>
      <c r="ERJ183" s="5"/>
      <c r="ERK183" s="5"/>
      <c r="ERL183" s="5"/>
      <c r="ERM183" s="5"/>
      <c r="ERN183" s="5"/>
      <c r="ERO183" s="5"/>
      <c r="ERP183" s="5"/>
      <c r="ERQ183" s="5"/>
      <c r="ERR183" s="5"/>
      <c r="ERS183" s="5"/>
      <c r="ERT183" s="5"/>
      <c r="ERU183" s="5"/>
      <c r="ERV183" s="5"/>
      <c r="ERW183" s="5"/>
      <c r="ERX183" s="5"/>
      <c r="ERY183" s="5"/>
      <c r="ERZ183" s="5"/>
      <c r="ESA183" s="5"/>
      <c r="ESB183" s="5"/>
      <c r="ESC183" s="5"/>
      <c r="ESD183" s="5"/>
      <c r="ESE183" s="5"/>
      <c r="ESF183" s="5"/>
      <c r="ESG183" s="5"/>
      <c r="ESH183" s="5"/>
      <c r="ESI183" s="5"/>
      <c r="ESJ183" s="5"/>
      <c r="ESK183" s="5"/>
      <c r="ESL183" s="5"/>
      <c r="ESM183" s="5"/>
      <c r="ESN183" s="5"/>
      <c r="ESO183" s="5"/>
      <c r="ESP183" s="5"/>
      <c r="ESQ183" s="5"/>
      <c r="ESR183" s="5"/>
      <c r="ESS183" s="5"/>
      <c r="EST183" s="5"/>
      <c r="ESU183" s="5"/>
      <c r="ESV183" s="5"/>
      <c r="ESW183" s="5"/>
      <c r="ESX183" s="5"/>
      <c r="ESY183" s="5"/>
      <c r="ESZ183" s="5"/>
      <c r="ETA183" s="5"/>
      <c r="ETB183" s="5"/>
      <c r="ETC183" s="5"/>
      <c r="ETD183" s="5"/>
      <c r="ETE183" s="5"/>
      <c r="ETF183" s="5"/>
      <c r="ETG183" s="5"/>
      <c r="ETH183" s="5"/>
      <c r="ETI183" s="5"/>
      <c r="ETJ183" s="5"/>
      <c r="ETK183" s="5"/>
      <c r="ETL183" s="5"/>
      <c r="ETM183" s="5"/>
      <c r="ETN183" s="5"/>
      <c r="ETO183" s="5"/>
      <c r="ETP183" s="5"/>
      <c r="ETQ183" s="5"/>
      <c r="ETR183" s="5"/>
      <c r="ETS183" s="5"/>
      <c r="ETT183" s="5"/>
      <c r="ETU183" s="5"/>
      <c r="ETV183" s="5"/>
      <c r="ETW183" s="5"/>
      <c r="ETX183" s="5"/>
      <c r="ETY183" s="5"/>
      <c r="ETZ183" s="5"/>
      <c r="EUA183" s="5"/>
      <c r="EUB183" s="5"/>
      <c r="EUC183" s="5"/>
      <c r="EUD183" s="5"/>
      <c r="EUE183" s="5"/>
      <c r="EUF183" s="5"/>
      <c r="EUG183" s="5"/>
      <c r="EUH183" s="5"/>
      <c r="EUI183" s="5"/>
      <c r="EUJ183" s="5"/>
      <c r="EUK183" s="5"/>
      <c r="EUL183" s="5"/>
      <c r="EUM183" s="5"/>
      <c r="EUN183" s="5"/>
      <c r="EUO183" s="5"/>
      <c r="EUP183" s="5"/>
      <c r="EUQ183" s="5"/>
      <c r="EUR183" s="5"/>
      <c r="EUS183" s="5"/>
      <c r="EUT183" s="5"/>
      <c r="EUU183" s="5"/>
      <c r="EUV183" s="5"/>
      <c r="EUW183" s="5"/>
      <c r="EUX183" s="5"/>
      <c r="EUY183" s="5"/>
      <c r="EUZ183" s="5"/>
      <c r="EVA183" s="5"/>
      <c r="EVB183" s="5"/>
      <c r="EVC183" s="5"/>
      <c r="EVD183" s="5"/>
      <c r="EVE183" s="5"/>
      <c r="EVF183" s="5"/>
      <c r="EVG183" s="5"/>
      <c r="EVH183" s="5"/>
      <c r="EVI183" s="5"/>
      <c r="EVJ183" s="5"/>
      <c r="EVK183" s="5"/>
      <c r="EVL183" s="5"/>
      <c r="EVM183" s="5"/>
      <c r="EVN183" s="5"/>
      <c r="EVO183" s="5"/>
      <c r="EVP183" s="5"/>
      <c r="EVQ183" s="5"/>
      <c r="EVR183" s="5"/>
      <c r="EVS183" s="5"/>
      <c r="EVT183" s="5"/>
      <c r="EVU183" s="5"/>
      <c r="EVV183" s="5"/>
      <c r="EVW183" s="5"/>
      <c r="EVX183" s="5"/>
      <c r="EVY183" s="5"/>
      <c r="EVZ183" s="5"/>
      <c r="EWA183" s="5"/>
      <c r="EWB183" s="5"/>
      <c r="EWC183" s="5"/>
      <c r="EWD183" s="5"/>
      <c r="EWE183" s="5"/>
      <c r="EWF183" s="5"/>
      <c r="EWG183" s="5"/>
      <c r="EWH183" s="5"/>
      <c r="EWI183" s="5"/>
      <c r="EWJ183" s="5"/>
      <c r="EWK183" s="5"/>
      <c r="EWL183" s="5"/>
      <c r="EWM183" s="5"/>
      <c r="EWN183" s="5"/>
      <c r="EWO183" s="5"/>
      <c r="EWP183" s="5"/>
      <c r="EWQ183" s="5"/>
      <c r="EWR183" s="5"/>
      <c r="EWS183" s="5"/>
      <c r="EWT183" s="5"/>
      <c r="EWU183" s="5"/>
      <c r="EWV183" s="5"/>
      <c r="EWW183" s="5"/>
      <c r="EWX183" s="5"/>
      <c r="EWY183" s="5"/>
      <c r="EWZ183" s="5"/>
      <c r="EXA183" s="5"/>
      <c r="EXB183" s="5"/>
      <c r="EXC183" s="5"/>
      <c r="EXD183" s="5"/>
      <c r="EXE183" s="5"/>
      <c r="EXF183" s="5"/>
      <c r="EXG183" s="5"/>
      <c r="EXH183" s="5"/>
      <c r="EXI183" s="5"/>
      <c r="EXJ183" s="5"/>
      <c r="EXK183" s="5"/>
      <c r="EXL183" s="5"/>
      <c r="EXM183" s="5"/>
      <c r="EXN183" s="5"/>
      <c r="EXO183" s="5"/>
      <c r="EXP183" s="5"/>
      <c r="EXQ183" s="5"/>
      <c r="EXR183" s="5"/>
      <c r="EXS183" s="5"/>
      <c r="EXT183" s="5"/>
      <c r="EXU183" s="5"/>
      <c r="EXV183" s="5"/>
      <c r="EXW183" s="5"/>
      <c r="EXX183" s="5"/>
      <c r="EXY183" s="5"/>
      <c r="EXZ183" s="5"/>
      <c r="EYA183" s="5"/>
      <c r="EYB183" s="5"/>
      <c r="EYC183" s="5"/>
      <c r="EYD183" s="5"/>
      <c r="EYE183" s="5"/>
      <c r="EYF183" s="5"/>
      <c r="EYG183" s="5"/>
      <c r="EYH183" s="5"/>
      <c r="EYI183" s="5"/>
      <c r="EYJ183" s="5"/>
      <c r="EYK183" s="5"/>
      <c r="EYL183" s="5"/>
      <c r="EYM183" s="5"/>
      <c r="EYN183" s="5"/>
      <c r="EYO183" s="5"/>
      <c r="EYP183" s="5"/>
      <c r="EYQ183" s="5"/>
      <c r="EYR183" s="5"/>
      <c r="EYS183" s="5"/>
      <c r="EYT183" s="5"/>
      <c r="EYU183" s="5"/>
      <c r="EYV183" s="5"/>
      <c r="EYW183" s="5"/>
      <c r="EYX183" s="5"/>
      <c r="EYY183" s="5"/>
      <c r="EYZ183" s="5"/>
      <c r="EZA183" s="5"/>
      <c r="EZB183" s="5"/>
      <c r="EZC183" s="5"/>
      <c r="EZD183" s="5"/>
      <c r="EZE183" s="5"/>
      <c r="EZF183" s="5"/>
      <c r="EZG183" s="5"/>
      <c r="EZH183" s="5"/>
      <c r="EZI183" s="5"/>
      <c r="EZJ183" s="5"/>
      <c r="EZK183" s="5"/>
      <c r="EZL183" s="5"/>
      <c r="EZM183" s="5"/>
      <c r="EZN183" s="5"/>
      <c r="EZO183" s="5"/>
      <c r="EZP183" s="5"/>
      <c r="EZQ183" s="5"/>
      <c r="EZR183" s="5"/>
      <c r="EZS183" s="5"/>
      <c r="EZT183" s="5"/>
      <c r="EZU183" s="5"/>
      <c r="EZV183" s="5"/>
      <c r="EZW183" s="5"/>
      <c r="EZX183" s="5"/>
      <c r="EZY183" s="5"/>
      <c r="EZZ183" s="5"/>
      <c r="FAA183" s="5"/>
      <c r="FAB183" s="5"/>
      <c r="FAC183" s="5"/>
      <c r="FAD183" s="5"/>
      <c r="FAE183" s="5"/>
      <c r="FAF183" s="5"/>
      <c r="FAG183" s="5"/>
      <c r="FAH183" s="5"/>
      <c r="FAI183" s="5"/>
      <c r="FAJ183" s="5"/>
      <c r="FAK183" s="5"/>
      <c r="FAL183" s="5"/>
      <c r="FAM183" s="5"/>
      <c r="FAN183" s="5"/>
      <c r="FAO183" s="5"/>
      <c r="FAP183" s="5"/>
      <c r="FAQ183" s="5"/>
      <c r="FAR183" s="5"/>
      <c r="FAS183" s="5"/>
      <c r="FAT183" s="5"/>
      <c r="FAU183" s="5"/>
      <c r="FAV183" s="5"/>
      <c r="FAW183" s="5"/>
      <c r="FAX183" s="5"/>
      <c r="FAY183" s="5"/>
      <c r="FAZ183" s="5"/>
      <c r="FBA183" s="5"/>
      <c r="FBB183" s="5"/>
      <c r="FBC183" s="5"/>
      <c r="FBD183" s="5"/>
      <c r="FBE183" s="5"/>
      <c r="FBF183" s="5"/>
      <c r="FBG183" s="5"/>
      <c r="FBH183" s="5"/>
      <c r="FBI183" s="5"/>
      <c r="FBJ183" s="5"/>
      <c r="FBK183" s="5"/>
      <c r="FBL183" s="5"/>
      <c r="FBM183" s="5"/>
      <c r="FBN183" s="5"/>
      <c r="FBO183" s="5"/>
      <c r="FBP183" s="5"/>
      <c r="FBQ183" s="5"/>
      <c r="FBR183" s="5"/>
      <c r="FBS183" s="5"/>
      <c r="FBT183" s="5"/>
      <c r="FBU183" s="5"/>
      <c r="FBV183" s="5"/>
      <c r="FBW183" s="5"/>
      <c r="FBX183" s="5"/>
      <c r="FBY183" s="5"/>
      <c r="FBZ183" s="5"/>
      <c r="FCA183" s="5"/>
      <c r="FCB183" s="5"/>
      <c r="FCC183" s="5"/>
      <c r="FCD183" s="5"/>
      <c r="FCE183" s="5"/>
      <c r="FCF183" s="5"/>
      <c r="FCG183" s="5"/>
      <c r="FCH183" s="5"/>
      <c r="FCI183" s="5"/>
      <c r="FCJ183" s="5"/>
      <c r="FCK183" s="5"/>
      <c r="FCL183" s="5"/>
      <c r="FCM183" s="5"/>
      <c r="FCN183" s="5"/>
      <c r="FCO183" s="5"/>
      <c r="FCP183" s="5"/>
      <c r="FCQ183" s="5"/>
      <c r="FCR183" s="5"/>
      <c r="FCS183" s="5"/>
      <c r="FCT183" s="5"/>
      <c r="FCU183" s="5"/>
      <c r="FCV183" s="5"/>
      <c r="FCW183" s="5"/>
      <c r="FCX183" s="5"/>
      <c r="FCY183" s="5"/>
      <c r="FCZ183" s="5"/>
      <c r="FDA183" s="5"/>
      <c r="FDB183" s="5"/>
      <c r="FDC183" s="5"/>
      <c r="FDD183" s="5"/>
      <c r="FDE183" s="5"/>
      <c r="FDF183" s="5"/>
      <c r="FDG183" s="5"/>
      <c r="FDH183" s="5"/>
      <c r="FDI183" s="5"/>
      <c r="FDJ183" s="5"/>
      <c r="FDK183" s="5"/>
      <c r="FDL183" s="5"/>
      <c r="FDM183" s="5"/>
      <c r="FDN183" s="5"/>
      <c r="FDO183" s="5"/>
      <c r="FDP183" s="5"/>
      <c r="FDQ183" s="5"/>
      <c r="FDR183" s="5"/>
      <c r="FDS183" s="5"/>
      <c r="FDT183" s="5"/>
      <c r="FDU183" s="5"/>
      <c r="FDV183" s="5"/>
      <c r="FDW183" s="5"/>
      <c r="FDX183" s="5"/>
      <c r="FDY183" s="5"/>
      <c r="FDZ183" s="5"/>
      <c r="FEA183" s="5"/>
      <c r="FEB183" s="5"/>
      <c r="FEC183" s="5"/>
      <c r="FED183" s="5"/>
      <c r="FEE183" s="5"/>
      <c r="FEF183" s="5"/>
      <c r="FEG183" s="5"/>
      <c r="FEH183" s="5"/>
      <c r="FEI183" s="5"/>
      <c r="FEJ183" s="5"/>
      <c r="FEK183" s="5"/>
      <c r="FEL183" s="5"/>
      <c r="FEM183" s="5"/>
      <c r="FEN183" s="5"/>
      <c r="FEO183" s="5"/>
      <c r="FEP183" s="5"/>
      <c r="FEQ183" s="5"/>
      <c r="FER183" s="5"/>
      <c r="FES183" s="5"/>
      <c r="FET183" s="5"/>
      <c r="FEU183" s="5"/>
      <c r="FEV183" s="5"/>
      <c r="FEW183" s="5"/>
      <c r="FEX183" s="5"/>
      <c r="FEY183" s="5"/>
      <c r="FEZ183" s="5"/>
      <c r="FFA183" s="5"/>
      <c r="FFB183" s="5"/>
      <c r="FFC183" s="5"/>
      <c r="FFD183" s="5"/>
      <c r="FFE183" s="5"/>
      <c r="FFF183" s="5"/>
      <c r="FFG183" s="5"/>
      <c r="FFH183" s="5"/>
      <c r="FFI183" s="5"/>
      <c r="FFJ183" s="5"/>
      <c r="FFK183" s="5"/>
      <c r="FFL183" s="5"/>
      <c r="FFM183" s="5"/>
      <c r="FFN183" s="5"/>
      <c r="FFO183" s="5"/>
      <c r="FFP183" s="5"/>
      <c r="FFQ183" s="5"/>
      <c r="FFR183" s="5"/>
      <c r="FFS183" s="5"/>
      <c r="FFT183" s="5"/>
      <c r="FFU183" s="5"/>
      <c r="FFV183" s="5"/>
      <c r="FFW183" s="5"/>
      <c r="FFX183" s="5"/>
      <c r="FFY183" s="5"/>
      <c r="FFZ183" s="5"/>
      <c r="FGA183" s="5"/>
      <c r="FGB183" s="5"/>
      <c r="FGC183" s="5"/>
      <c r="FGD183" s="5"/>
      <c r="FGE183" s="5"/>
      <c r="FGF183" s="5"/>
      <c r="FGG183" s="5"/>
      <c r="FGH183" s="5"/>
      <c r="FGI183" s="5"/>
      <c r="FGJ183" s="5"/>
      <c r="FGK183" s="5"/>
      <c r="FGL183" s="5"/>
      <c r="FGM183" s="5"/>
      <c r="FGN183" s="5"/>
      <c r="FGO183" s="5"/>
      <c r="FGP183" s="5"/>
      <c r="FGQ183" s="5"/>
      <c r="FGR183" s="5"/>
      <c r="FGS183" s="5"/>
      <c r="FGT183" s="5"/>
      <c r="FGU183" s="5"/>
      <c r="FGV183" s="5"/>
      <c r="FGW183" s="5"/>
      <c r="FGX183" s="5"/>
      <c r="FGY183" s="5"/>
      <c r="FGZ183" s="5"/>
      <c r="FHA183" s="5"/>
      <c r="FHB183" s="5"/>
      <c r="FHC183" s="5"/>
      <c r="FHD183" s="5"/>
      <c r="FHE183" s="5"/>
      <c r="FHF183" s="5"/>
      <c r="FHG183" s="5"/>
      <c r="FHH183" s="5"/>
      <c r="FHI183" s="5"/>
      <c r="FHJ183" s="5"/>
      <c r="FHK183" s="5"/>
      <c r="FHL183" s="5"/>
      <c r="FHM183" s="5"/>
      <c r="FHN183" s="5"/>
      <c r="FHO183" s="5"/>
      <c r="FHP183" s="5"/>
      <c r="FHQ183" s="5"/>
      <c r="FHR183" s="5"/>
      <c r="FHS183" s="5"/>
      <c r="FHT183" s="5"/>
      <c r="FHU183" s="5"/>
      <c r="FHV183" s="5"/>
      <c r="FHW183" s="5"/>
      <c r="FHX183" s="5"/>
      <c r="FHY183" s="5"/>
      <c r="FHZ183" s="5"/>
      <c r="FIA183" s="5"/>
      <c r="FIB183" s="5"/>
      <c r="FIC183" s="5"/>
      <c r="FID183" s="5"/>
      <c r="FIE183" s="5"/>
      <c r="FIF183" s="5"/>
      <c r="FIG183" s="5"/>
      <c r="FIH183" s="5"/>
      <c r="FII183" s="5"/>
      <c r="FIJ183" s="5"/>
      <c r="FIK183" s="5"/>
      <c r="FIL183" s="5"/>
      <c r="FIM183" s="5"/>
      <c r="FIN183" s="5"/>
      <c r="FIO183" s="5"/>
      <c r="FIP183" s="5"/>
      <c r="FIQ183" s="5"/>
      <c r="FIR183" s="5"/>
      <c r="FIS183" s="5"/>
      <c r="FIT183" s="5"/>
      <c r="FIU183" s="5"/>
      <c r="FIV183" s="5"/>
      <c r="FIW183" s="5"/>
      <c r="FIX183" s="5"/>
      <c r="FIY183" s="5"/>
      <c r="FIZ183" s="5"/>
      <c r="FJA183" s="5"/>
      <c r="FJB183" s="5"/>
      <c r="FJC183" s="5"/>
      <c r="FJD183" s="5"/>
      <c r="FJE183" s="5"/>
      <c r="FJF183" s="5"/>
      <c r="FJG183" s="5"/>
      <c r="FJH183" s="5"/>
      <c r="FJI183" s="5"/>
      <c r="FJJ183" s="5"/>
      <c r="FJK183" s="5"/>
      <c r="FJL183" s="5"/>
      <c r="FJM183" s="5"/>
      <c r="FJN183" s="5"/>
      <c r="FJO183" s="5"/>
      <c r="FJP183" s="5"/>
      <c r="FJQ183" s="5"/>
      <c r="FJR183" s="5"/>
      <c r="FJS183" s="5"/>
      <c r="FJT183" s="5"/>
      <c r="FJU183" s="5"/>
      <c r="FJV183" s="5"/>
      <c r="FJW183" s="5"/>
      <c r="FJX183" s="5"/>
      <c r="FJY183" s="5"/>
      <c r="FJZ183" s="5"/>
      <c r="FKA183" s="5"/>
      <c r="FKB183" s="5"/>
      <c r="FKC183" s="5"/>
      <c r="FKD183" s="5"/>
      <c r="FKE183" s="5"/>
      <c r="FKF183" s="5"/>
      <c r="FKG183" s="5"/>
      <c r="FKH183" s="5"/>
      <c r="FKI183" s="5"/>
      <c r="FKJ183" s="5"/>
      <c r="FKK183" s="5"/>
      <c r="FKL183" s="5"/>
      <c r="FKM183" s="5"/>
      <c r="FKN183" s="5"/>
      <c r="FKO183" s="5"/>
      <c r="FKP183" s="5"/>
      <c r="FKQ183" s="5"/>
      <c r="FKR183" s="5"/>
      <c r="FKS183" s="5"/>
      <c r="FKT183" s="5"/>
      <c r="FKU183" s="5"/>
      <c r="FKV183" s="5"/>
      <c r="FKW183" s="5"/>
      <c r="FKX183" s="5"/>
      <c r="FKY183" s="5"/>
      <c r="FKZ183" s="5"/>
      <c r="FLA183" s="5"/>
      <c r="FLB183" s="5"/>
      <c r="FLC183" s="5"/>
      <c r="FLD183" s="5"/>
      <c r="FLE183" s="5"/>
      <c r="FLF183" s="5"/>
      <c r="FLG183" s="5"/>
      <c r="FLH183" s="5"/>
      <c r="FLI183" s="5"/>
      <c r="FLJ183" s="5"/>
      <c r="FLK183" s="5"/>
      <c r="FLL183" s="5"/>
      <c r="FLM183" s="5"/>
      <c r="FLN183" s="5"/>
      <c r="FLO183" s="5"/>
      <c r="FLP183" s="5"/>
      <c r="FLQ183" s="5"/>
      <c r="FLR183" s="5"/>
      <c r="FLS183" s="5"/>
      <c r="FLT183" s="5"/>
      <c r="FLU183" s="5"/>
      <c r="FLV183" s="5"/>
      <c r="FLW183" s="5"/>
      <c r="FLX183" s="5"/>
      <c r="FLY183" s="5"/>
      <c r="FLZ183" s="5"/>
      <c r="FMA183" s="5"/>
      <c r="FMB183" s="5"/>
      <c r="FMC183" s="5"/>
      <c r="FMD183" s="5"/>
      <c r="FME183" s="5"/>
      <c r="FMF183" s="5"/>
      <c r="FMG183" s="5"/>
      <c r="FMH183" s="5"/>
      <c r="FMI183" s="5"/>
      <c r="FMJ183" s="5"/>
      <c r="FMK183" s="5"/>
      <c r="FML183" s="5"/>
      <c r="FMM183" s="5"/>
      <c r="FMN183" s="5"/>
      <c r="FMO183" s="5"/>
      <c r="FMP183" s="5"/>
      <c r="FMQ183" s="5"/>
      <c r="FMR183" s="5"/>
      <c r="FMS183" s="5"/>
      <c r="FMT183" s="5"/>
      <c r="FMU183" s="5"/>
      <c r="FMV183" s="5"/>
      <c r="FMW183" s="5"/>
      <c r="FMX183" s="5"/>
      <c r="FMY183" s="5"/>
      <c r="FMZ183" s="5"/>
      <c r="FNA183" s="5"/>
      <c r="FNB183" s="5"/>
      <c r="FNC183" s="5"/>
      <c r="FND183" s="5"/>
      <c r="FNE183" s="5"/>
      <c r="FNF183" s="5"/>
      <c r="FNG183" s="5"/>
      <c r="FNH183" s="5"/>
      <c r="FNI183" s="5"/>
      <c r="FNJ183" s="5"/>
      <c r="FNK183" s="5"/>
      <c r="FNL183" s="5"/>
      <c r="FNM183" s="5"/>
      <c r="FNN183" s="5"/>
      <c r="FNO183" s="5"/>
      <c r="FNP183" s="5"/>
      <c r="FNQ183" s="5"/>
      <c r="FNR183" s="5"/>
      <c r="FNS183" s="5"/>
      <c r="FNT183" s="5"/>
      <c r="FNU183" s="5"/>
      <c r="FNV183" s="5"/>
      <c r="FNW183" s="5"/>
      <c r="FNX183" s="5"/>
      <c r="FNY183" s="5"/>
      <c r="FNZ183" s="5"/>
      <c r="FOA183" s="5"/>
      <c r="FOB183" s="5"/>
      <c r="FOC183" s="5"/>
      <c r="FOD183" s="5"/>
      <c r="FOE183" s="5"/>
      <c r="FOF183" s="5"/>
      <c r="FOG183" s="5"/>
      <c r="FOH183" s="5"/>
      <c r="FOI183" s="5"/>
      <c r="FOJ183" s="5"/>
      <c r="FOK183" s="5"/>
      <c r="FOL183" s="5"/>
      <c r="FOM183" s="5"/>
      <c r="FON183" s="5"/>
      <c r="FOO183" s="5"/>
      <c r="FOP183" s="5"/>
      <c r="FOQ183" s="5"/>
      <c r="FOR183" s="5"/>
      <c r="FOS183" s="5"/>
      <c r="FOT183" s="5"/>
      <c r="FOU183" s="5"/>
      <c r="FOV183" s="5"/>
      <c r="FOW183" s="5"/>
      <c r="FOX183" s="5"/>
      <c r="FOY183" s="5"/>
      <c r="FOZ183" s="5"/>
      <c r="FPA183" s="5"/>
      <c r="FPB183" s="5"/>
      <c r="FPC183" s="5"/>
      <c r="FPD183" s="5"/>
      <c r="FPE183" s="5"/>
      <c r="FPF183" s="5"/>
      <c r="FPG183" s="5"/>
      <c r="FPH183" s="5"/>
      <c r="FPI183" s="5"/>
      <c r="FPJ183" s="5"/>
      <c r="FPK183" s="5"/>
      <c r="FPL183" s="5"/>
      <c r="FPM183" s="5"/>
      <c r="FPN183" s="5"/>
      <c r="FPO183" s="5"/>
      <c r="FPP183" s="5"/>
      <c r="FPQ183" s="5"/>
      <c r="FPR183" s="5"/>
      <c r="FPS183" s="5"/>
      <c r="FPT183" s="5"/>
      <c r="FPU183" s="5"/>
      <c r="FPV183" s="5"/>
      <c r="FPW183" s="5"/>
      <c r="FPX183" s="5"/>
      <c r="FPY183" s="5"/>
      <c r="FPZ183" s="5"/>
      <c r="FQA183" s="5"/>
      <c r="FQB183" s="5"/>
      <c r="FQC183" s="5"/>
      <c r="FQD183" s="5"/>
      <c r="FQE183" s="5"/>
      <c r="FQF183" s="5"/>
      <c r="FQG183" s="5"/>
      <c r="FQH183" s="5"/>
      <c r="FQI183" s="5"/>
      <c r="FQJ183" s="5"/>
      <c r="FQK183" s="5"/>
      <c r="FQL183" s="5"/>
      <c r="FQM183" s="5"/>
      <c r="FQN183" s="5"/>
      <c r="FQO183" s="5"/>
      <c r="FQP183" s="5"/>
      <c r="FQQ183" s="5"/>
      <c r="FQR183" s="5"/>
      <c r="FQS183" s="5"/>
      <c r="FQT183" s="5"/>
      <c r="FQU183" s="5"/>
      <c r="FQV183" s="5"/>
      <c r="FQW183" s="5"/>
      <c r="FQX183" s="5"/>
      <c r="FQY183" s="5"/>
      <c r="FQZ183" s="5"/>
      <c r="FRA183" s="5"/>
      <c r="FRB183" s="5"/>
      <c r="FRC183" s="5"/>
      <c r="FRD183" s="5"/>
      <c r="FRE183" s="5"/>
      <c r="FRF183" s="5"/>
      <c r="FRG183" s="5"/>
      <c r="FRH183" s="5"/>
      <c r="FRI183" s="5"/>
      <c r="FRJ183" s="5"/>
      <c r="FRK183" s="5"/>
      <c r="FRL183" s="5"/>
      <c r="FRM183" s="5"/>
      <c r="FRN183" s="5"/>
      <c r="FRO183" s="5"/>
      <c r="FRP183" s="5"/>
      <c r="FRQ183" s="5"/>
      <c r="FRR183" s="5"/>
      <c r="FRS183" s="5"/>
      <c r="FRT183" s="5"/>
      <c r="FRU183" s="5"/>
      <c r="FRV183" s="5"/>
      <c r="FRW183" s="5"/>
      <c r="FRX183" s="5"/>
      <c r="FRY183" s="5"/>
      <c r="FRZ183" s="5"/>
      <c r="FSA183" s="5"/>
      <c r="FSB183" s="5"/>
      <c r="FSC183" s="5"/>
      <c r="FSD183" s="5"/>
      <c r="FSE183" s="5"/>
      <c r="FSF183" s="5"/>
      <c r="FSG183" s="5"/>
      <c r="FSH183" s="5"/>
      <c r="FSI183" s="5"/>
      <c r="FSJ183" s="5"/>
      <c r="FSK183" s="5"/>
      <c r="FSL183" s="5"/>
      <c r="FSM183" s="5"/>
      <c r="FSN183" s="5"/>
      <c r="FSO183" s="5"/>
      <c r="FSP183" s="5"/>
      <c r="FSQ183" s="5"/>
      <c r="FSR183" s="5"/>
      <c r="FSS183" s="5"/>
      <c r="FST183" s="5"/>
      <c r="FSU183" s="5"/>
      <c r="FSV183" s="5"/>
      <c r="FSW183" s="5"/>
      <c r="FSX183" s="5"/>
      <c r="FSY183" s="5"/>
      <c r="FSZ183" s="5"/>
      <c r="FTA183" s="5"/>
      <c r="FTB183" s="5"/>
      <c r="FTC183" s="5"/>
      <c r="FTD183" s="5"/>
      <c r="FTE183" s="5"/>
      <c r="FTF183" s="5"/>
      <c r="FTG183" s="5"/>
      <c r="FTH183" s="5"/>
      <c r="FTI183" s="5"/>
      <c r="FTJ183" s="5"/>
      <c r="FTK183" s="5"/>
      <c r="FTL183" s="5"/>
      <c r="FTM183" s="5"/>
      <c r="FTN183" s="5"/>
      <c r="FTO183" s="5"/>
      <c r="FTP183" s="5"/>
      <c r="FTQ183" s="5"/>
      <c r="FTR183" s="5"/>
      <c r="FTS183" s="5"/>
      <c r="FTT183" s="5"/>
      <c r="FTU183" s="5"/>
      <c r="FTV183" s="5"/>
      <c r="FTW183" s="5"/>
      <c r="FTX183" s="5"/>
      <c r="FTY183" s="5"/>
      <c r="FTZ183" s="5"/>
      <c r="FUA183" s="5"/>
      <c r="FUB183" s="5"/>
      <c r="FUC183" s="5"/>
      <c r="FUD183" s="5"/>
      <c r="FUE183" s="5"/>
      <c r="FUF183" s="5"/>
      <c r="FUG183" s="5"/>
      <c r="FUH183" s="5"/>
      <c r="FUI183" s="5"/>
      <c r="FUJ183" s="5"/>
      <c r="FUK183" s="5"/>
      <c r="FUL183" s="5"/>
      <c r="FUM183" s="5"/>
      <c r="FUN183" s="5"/>
      <c r="FUO183" s="5"/>
      <c r="FUP183" s="5"/>
      <c r="FUQ183" s="5"/>
      <c r="FUR183" s="5"/>
      <c r="FUS183" s="5"/>
      <c r="FUT183" s="5"/>
      <c r="FUU183" s="5"/>
      <c r="FUV183" s="5"/>
      <c r="FUW183" s="5"/>
      <c r="FUX183" s="5"/>
      <c r="FUY183" s="5"/>
      <c r="FUZ183" s="5"/>
      <c r="FVA183" s="5"/>
      <c r="FVB183" s="5"/>
      <c r="FVC183" s="5"/>
      <c r="FVD183" s="5"/>
      <c r="FVE183" s="5"/>
      <c r="FVF183" s="5"/>
      <c r="FVG183" s="5"/>
      <c r="FVH183" s="5"/>
      <c r="FVI183" s="5"/>
      <c r="FVJ183" s="5"/>
      <c r="FVK183" s="5"/>
      <c r="FVL183" s="5"/>
      <c r="FVM183" s="5"/>
      <c r="FVN183" s="5"/>
      <c r="FVO183" s="5"/>
      <c r="FVP183" s="5"/>
      <c r="FVQ183" s="5"/>
      <c r="FVR183" s="5"/>
      <c r="FVS183" s="5"/>
      <c r="FVT183" s="5"/>
      <c r="FVU183" s="5"/>
      <c r="FVV183" s="5"/>
      <c r="FVW183" s="5"/>
      <c r="FVX183" s="5"/>
      <c r="FVY183" s="5"/>
      <c r="FVZ183" s="5"/>
      <c r="FWA183" s="5"/>
      <c r="FWB183" s="5"/>
      <c r="FWC183" s="5"/>
      <c r="FWD183" s="5"/>
      <c r="FWE183" s="5"/>
      <c r="FWF183" s="5"/>
      <c r="FWG183" s="5"/>
      <c r="FWH183" s="5"/>
      <c r="FWI183" s="5"/>
      <c r="FWJ183" s="5"/>
      <c r="FWK183" s="5"/>
      <c r="FWL183" s="5"/>
      <c r="FWM183" s="5"/>
      <c r="FWN183" s="5"/>
      <c r="FWO183" s="5"/>
      <c r="FWP183" s="5"/>
      <c r="FWQ183" s="5"/>
      <c r="FWR183" s="5"/>
      <c r="FWS183" s="5"/>
      <c r="FWT183" s="5"/>
      <c r="FWU183" s="5"/>
      <c r="FWV183" s="5"/>
      <c r="FWW183" s="5"/>
      <c r="FWX183" s="5"/>
      <c r="FWY183" s="5"/>
      <c r="FWZ183" s="5"/>
      <c r="FXA183" s="5"/>
      <c r="FXB183" s="5"/>
      <c r="FXC183" s="5"/>
      <c r="FXD183" s="5"/>
      <c r="FXE183" s="5"/>
      <c r="FXF183" s="5"/>
      <c r="FXG183" s="5"/>
      <c r="FXH183" s="5"/>
      <c r="FXI183" s="5"/>
      <c r="FXJ183" s="5"/>
      <c r="FXK183" s="5"/>
      <c r="FXL183" s="5"/>
      <c r="FXM183" s="5"/>
      <c r="FXN183" s="5"/>
      <c r="FXO183" s="5"/>
      <c r="FXP183" s="5"/>
      <c r="FXQ183" s="5"/>
      <c r="FXR183" s="5"/>
      <c r="FXS183" s="5"/>
      <c r="FXT183" s="5"/>
      <c r="FXU183" s="5"/>
      <c r="FXV183" s="5"/>
      <c r="FXW183" s="5"/>
      <c r="FXX183" s="5"/>
      <c r="FXY183" s="5"/>
      <c r="FXZ183" s="5"/>
      <c r="FYA183" s="5"/>
      <c r="FYB183" s="5"/>
      <c r="FYC183" s="5"/>
      <c r="FYD183" s="5"/>
      <c r="FYE183" s="5"/>
      <c r="FYF183" s="5"/>
      <c r="FYG183" s="5"/>
      <c r="FYH183" s="5"/>
      <c r="FYI183" s="5"/>
      <c r="FYJ183" s="5"/>
      <c r="FYK183" s="5"/>
      <c r="FYL183" s="5"/>
      <c r="FYM183" s="5"/>
      <c r="FYN183" s="5"/>
      <c r="FYO183" s="5"/>
      <c r="FYP183" s="5"/>
      <c r="FYQ183" s="5"/>
      <c r="FYR183" s="5"/>
      <c r="FYS183" s="5"/>
      <c r="FYT183" s="5"/>
      <c r="FYU183" s="5"/>
      <c r="FYV183" s="5"/>
      <c r="FYW183" s="5"/>
      <c r="FYX183" s="5"/>
      <c r="FYY183" s="5"/>
      <c r="FYZ183" s="5"/>
      <c r="FZA183" s="5"/>
      <c r="FZB183" s="5"/>
      <c r="FZC183" s="5"/>
      <c r="FZD183" s="5"/>
      <c r="FZE183" s="5"/>
      <c r="FZF183" s="5"/>
      <c r="FZG183" s="5"/>
      <c r="FZH183" s="5"/>
      <c r="FZI183" s="5"/>
      <c r="FZJ183" s="5"/>
      <c r="FZK183" s="5"/>
      <c r="FZL183" s="5"/>
      <c r="FZM183" s="5"/>
      <c r="FZN183" s="5"/>
      <c r="FZO183" s="5"/>
      <c r="FZP183" s="5"/>
      <c r="FZQ183" s="5"/>
      <c r="FZR183" s="5"/>
      <c r="FZS183" s="5"/>
      <c r="FZT183" s="5"/>
      <c r="FZU183" s="5"/>
      <c r="FZV183" s="5"/>
      <c r="FZW183" s="5"/>
      <c r="FZX183" s="5"/>
      <c r="FZY183" s="5"/>
      <c r="FZZ183" s="5"/>
      <c r="GAA183" s="5"/>
      <c r="GAB183" s="5"/>
      <c r="GAC183" s="5"/>
      <c r="GAD183" s="5"/>
      <c r="GAE183" s="5"/>
      <c r="GAF183" s="5"/>
      <c r="GAG183" s="5"/>
      <c r="GAH183" s="5"/>
      <c r="GAI183" s="5"/>
      <c r="GAJ183" s="5"/>
      <c r="GAK183" s="5"/>
      <c r="GAL183" s="5"/>
      <c r="GAM183" s="5"/>
      <c r="GAN183" s="5"/>
      <c r="GAO183" s="5"/>
      <c r="GAP183" s="5"/>
      <c r="GAQ183" s="5"/>
      <c r="GAR183" s="5"/>
      <c r="GAS183" s="5"/>
      <c r="GAT183" s="5"/>
      <c r="GAU183" s="5"/>
      <c r="GAV183" s="5"/>
      <c r="GAW183" s="5"/>
      <c r="GAX183" s="5"/>
      <c r="GAY183" s="5"/>
      <c r="GAZ183" s="5"/>
      <c r="GBA183" s="5"/>
      <c r="GBB183" s="5"/>
      <c r="GBC183" s="5"/>
      <c r="GBD183" s="5"/>
      <c r="GBE183" s="5"/>
      <c r="GBF183" s="5"/>
      <c r="GBG183" s="5"/>
      <c r="GBH183" s="5"/>
      <c r="GBI183" s="5"/>
      <c r="GBJ183" s="5"/>
      <c r="GBK183" s="5"/>
      <c r="GBL183" s="5"/>
      <c r="GBM183" s="5"/>
      <c r="GBN183" s="5"/>
      <c r="GBO183" s="5"/>
      <c r="GBP183" s="5"/>
      <c r="GBQ183" s="5"/>
      <c r="GBR183" s="5"/>
      <c r="GBS183" s="5"/>
      <c r="GBT183" s="5"/>
      <c r="GBU183" s="5"/>
      <c r="GBV183" s="5"/>
      <c r="GBW183" s="5"/>
      <c r="GBX183" s="5"/>
      <c r="GBY183" s="5"/>
      <c r="GBZ183" s="5"/>
      <c r="GCA183" s="5"/>
      <c r="GCB183" s="5"/>
      <c r="GCC183" s="5"/>
      <c r="GCD183" s="5"/>
      <c r="GCE183" s="5"/>
      <c r="GCF183" s="5"/>
      <c r="GCG183" s="5"/>
      <c r="GCH183" s="5"/>
      <c r="GCI183" s="5"/>
      <c r="GCJ183" s="5"/>
      <c r="GCK183" s="5"/>
      <c r="GCL183" s="5"/>
      <c r="GCM183" s="5"/>
      <c r="GCN183" s="5"/>
      <c r="GCO183" s="5"/>
      <c r="GCP183" s="5"/>
      <c r="GCQ183" s="5"/>
      <c r="GCR183" s="5"/>
      <c r="GCS183" s="5"/>
      <c r="GCT183" s="5"/>
      <c r="GCU183" s="5"/>
      <c r="GCV183" s="5"/>
      <c r="GCW183" s="5"/>
      <c r="GCX183" s="5"/>
      <c r="GCY183" s="5"/>
      <c r="GCZ183" s="5"/>
      <c r="GDA183" s="5"/>
      <c r="GDB183" s="5"/>
      <c r="GDC183" s="5"/>
      <c r="GDD183" s="5"/>
      <c r="GDE183" s="5"/>
      <c r="GDF183" s="5"/>
      <c r="GDG183" s="5"/>
      <c r="GDH183" s="5"/>
      <c r="GDI183" s="5"/>
      <c r="GDJ183" s="5"/>
      <c r="GDK183" s="5"/>
      <c r="GDL183" s="5"/>
      <c r="GDM183" s="5"/>
      <c r="GDN183" s="5"/>
      <c r="GDO183" s="5"/>
      <c r="GDP183" s="5"/>
      <c r="GDQ183" s="5"/>
      <c r="GDR183" s="5"/>
      <c r="GDS183" s="5"/>
      <c r="GDT183" s="5"/>
      <c r="GDU183" s="5"/>
      <c r="GDV183" s="5"/>
      <c r="GDW183" s="5"/>
      <c r="GDX183" s="5"/>
      <c r="GDY183" s="5"/>
      <c r="GDZ183" s="5"/>
      <c r="GEA183" s="5"/>
      <c r="GEB183" s="5"/>
      <c r="GEC183" s="5"/>
      <c r="GED183" s="5"/>
      <c r="GEE183" s="5"/>
      <c r="GEF183" s="5"/>
      <c r="GEG183" s="5"/>
      <c r="GEH183" s="5"/>
      <c r="GEI183" s="5"/>
      <c r="GEJ183" s="5"/>
      <c r="GEK183" s="5"/>
      <c r="GEL183" s="5"/>
      <c r="GEM183" s="5"/>
      <c r="GEN183" s="5"/>
      <c r="GEO183" s="5"/>
      <c r="GEP183" s="5"/>
      <c r="GEQ183" s="5"/>
      <c r="GER183" s="5"/>
      <c r="GES183" s="5"/>
      <c r="GET183" s="5"/>
      <c r="GEU183" s="5"/>
      <c r="GEV183" s="5"/>
      <c r="GEW183" s="5"/>
      <c r="GEX183" s="5"/>
      <c r="GEY183" s="5"/>
      <c r="GEZ183" s="5"/>
      <c r="GFA183" s="5"/>
      <c r="GFB183" s="5"/>
      <c r="GFC183" s="5"/>
      <c r="GFD183" s="5"/>
      <c r="GFE183" s="5"/>
      <c r="GFF183" s="5"/>
      <c r="GFG183" s="5"/>
      <c r="GFH183" s="5"/>
      <c r="GFI183" s="5"/>
      <c r="GFJ183" s="5"/>
      <c r="GFK183" s="5"/>
      <c r="GFL183" s="5"/>
      <c r="GFM183" s="5"/>
      <c r="GFN183" s="5"/>
      <c r="GFO183" s="5"/>
      <c r="GFP183" s="5"/>
      <c r="GFQ183" s="5"/>
      <c r="GFR183" s="5"/>
      <c r="GFS183" s="5"/>
      <c r="GFT183" s="5"/>
      <c r="GFU183" s="5"/>
      <c r="GFV183" s="5"/>
      <c r="GFW183" s="5"/>
      <c r="GFX183" s="5"/>
      <c r="GFY183" s="5"/>
      <c r="GFZ183" s="5"/>
      <c r="GGA183" s="5"/>
      <c r="GGB183" s="5"/>
      <c r="GGC183" s="5"/>
      <c r="GGD183" s="5"/>
      <c r="GGE183" s="5"/>
      <c r="GGF183" s="5"/>
      <c r="GGG183" s="5"/>
      <c r="GGH183" s="5"/>
      <c r="GGI183" s="5"/>
      <c r="GGJ183" s="5"/>
      <c r="GGK183" s="5"/>
      <c r="GGL183" s="5"/>
      <c r="GGM183" s="5"/>
      <c r="GGN183" s="5"/>
      <c r="GGO183" s="5"/>
      <c r="GGP183" s="5"/>
      <c r="GGQ183" s="5"/>
      <c r="GGR183" s="5"/>
      <c r="GGS183" s="5"/>
      <c r="GGT183" s="5"/>
      <c r="GGU183" s="5"/>
      <c r="GGV183" s="5"/>
      <c r="GGW183" s="5"/>
      <c r="GGX183" s="5"/>
      <c r="GGY183" s="5"/>
      <c r="GGZ183" s="5"/>
      <c r="GHA183" s="5"/>
      <c r="GHB183" s="5"/>
      <c r="GHC183" s="5"/>
      <c r="GHD183" s="5"/>
      <c r="GHE183" s="5"/>
      <c r="GHF183" s="5"/>
      <c r="GHG183" s="5"/>
      <c r="GHH183" s="5"/>
      <c r="GHI183" s="5"/>
      <c r="GHJ183" s="5"/>
      <c r="GHK183" s="5"/>
      <c r="GHL183" s="5"/>
      <c r="GHM183" s="5"/>
      <c r="GHN183" s="5"/>
      <c r="GHO183" s="5"/>
      <c r="GHP183" s="5"/>
      <c r="GHQ183" s="5"/>
      <c r="GHR183" s="5"/>
      <c r="GHS183" s="5"/>
      <c r="GHT183" s="5"/>
      <c r="GHU183" s="5"/>
      <c r="GHV183" s="5"/>
      <c r="GHW183" s="5"/>
      <c r="GHX183" s="5"/>
      <c r="GHY183" s="5"/>
      <c r="GHZ183" s="5"/>
      <c r="GIA183" s="5"/>
      <c r="GIB183" s="5"/>
      <c r="GIC183" s="5"/>
      <c r="GID183" s="5"/>
      <c r="GIE183" s="5"/>
      <c r="GIF183" s="5"/>
      <c r="GIG183" s="5"/>
      <c r="GIH183" s="5"/>
      <c r="GII183" s="5"/>
      <c r="GIJ183" s="5"/>
      <c r="GIK183" s="5"/>
      <c r="GIL183" s="5"/>
      <c r="GIM183" s="5"/>
      <c r="GIN183" s="5"/>
      <c r="GIO183" s="5"/>
      <c r="GIP183" s="5"/>
      <c r="GIQ183" s="5"/>
      <c r="GIR183" s="5"/>
      <c r="GIS183" s="5"/>
      <c r="GIT183" s="5"/>
      <c r="GIU183" s="5"/>
      <c r="GIV183" s="5"/>
      <c r="GIW183" s="5"/>
      <c r="GIX183" s="5"/>
      <c r="GIY183" s="5"/>
      <c r="GIZ183" s="5"/>
      <c r="GJA183" s="5"/>
      <c r="GJB183" s="5"/>
      <c r="GJC183" s="5"/>
      <c r="GJD183" s="5"/>
      <c r="GJE183" s="5"/>
      <c r="GJF183" s="5"/>
      <c r="GJG183" s="5"/>
      <c r="GJH183" s="5"/>
      <c r="GJI183" s="5"/>
      <c r="GJJ183" s="5"/>
      <c r="GJK183" s="5"/>
      <c r="GJL183" s="5"/>
      <c r="GJM183" s="5"/>
      <c r="GJN183" s="5"/>
      <c r="GJO183" s="5"/>
      <c r="GJP183" s="5"/>
      <c r="GJQ183" s="5"/>
      <c r="GJR183" s="5"/>
      <c r="GJS183" s="5"/>
      <c r="GJT183" s="5"/>
      <c r="GJU183" s="5"/>
      <c r="GJV183" s="5"/>
      <c r="GJW183" s="5"/>
      <c r="GJX183" s="5"/>
      <c r="GJY183" s="5"/>
      <c r="GJZ183" s="5"/>
      <c r="GKA183" s="5"/>
      <c r="GKB183" s="5"/>
      <c r="GKC183" s="5"/>
      <c r="GKD183" s="5"/>
      <c r="GKE183" s="5"/>
      <c r="GKF183" s="5"/>
      <c r="GKG183" s="5"/>
      <c r="GKH183" s="5"/>
      <c r="GKI183" s="5"/>
      <c r="GKJ183" s="5"/>
      <c r="GKK183" s="5"/>
      <c r="GKL183" s="5"/>
      <c r="GKM183" s="5"/>
      <c r="GKN183" s="5"/>
      <c r="GKO183" s="5"/>
      <c r="GKP183" s="5"/>
      <c r="GKQ183" s="5"/>
      <c r="GKR183" s="5"/>
      <c r="GKS183" s="5"/>
      <c r="GKT183" s="5"/>
      <c r="GKU183" s="5"/>
      <c r="GKV183" s="5"/>
      <c r="GKW183" s="5"/>
      <c r="GKX183" s="5"/>
      <c r="GKY183" s="5"/>
      <c r="GKZ183" s="5"/>
      <c r="GLA183" s="5"/>
      <c r="GLB183" s="5"/>
      <c r="GLC183" s="5"/>
      <c r="GLD183" s="5"/>
      <c r="GLE183" s="5"/>
      <c r="GLF183" s="5"/>
      <c r="GLG183" s="5"/>
      <c r="GLH183" s="5"/>
      <c r="GLI183" s="5"/>
      <c r="GLJ183" s="5"/>
      <c r="GLK183" s="5"/>
      <c r="GLL183" s="5"/>
      <c r="GLM183" s="5"/>
      <c r="GLN183" s="5"/>
      <c r="GLO183" s="5"/>
      <c r="GLP183" s="5"/>
      <c r="GLQ183" s="5"/>
      <c r="GLR183" s="5"/>
      <c r="GLS183" s="5"/>
      <c r="GLT183" s="5"/>
      <c r="GLU183" s="5"/>
      <c r="GLV183" s="5"/>
      <c r="GLW183" s="5"/>
      <c r="GLX183" s="5"/>
      <c r="GLY183" s="5"/>
      <c r="GLZ183" s="5"/>
      <c r="GMA183" s="5"/>
      <c r="GMB183" s="5"/>
      <c r="GMC183" s="5"/>
      <c r="GMD183" s="5"/>
      <c r="GME183" s="5"/>
      <c r="GMF183" s="5"/>
      <c r="GMG183" s="5"/>
      <c r="GMH183" s="5"/>
      <c r="GMI183" s="5"/>
      <c r="GMJ183" s="5"/>
      <c r="GMK183" s="5"/>
      <c r="GML183" s="5"/>
      <c r="GMM183" s="5"/>
      <c r="GMN183" s="5"/>
      <c r="GMO183" s="5"/>
      <c r="GMP183" s="5"/>
      <c r="GMQ183" s="5"/>
      <c r="GMR183" s="5"/>
      <c r="GMS183" s="5"/>
      <c r="GMT183" s="5"/>
      <c r="GMU183" s="5"/>
      <c r="GMV183" s="5"/>
      <c r="GMW183" s="5"/>
      <c r="GMX183" s="5"/>
      <c r="GMY183" s="5"/>
      <c r="GMZ183" s="5"/>
      <c r="GNA183" s="5"/>
      <c r="GNB183" s="5"/>
      <c r="GNC183" s="5"/>
      <c r="GND183" s="5"/>
      <c r="GNE183" s="5"/>
      <c r="GNF183" s="5"/>
      <c r="GNG183" s="5"/>
      <c r="GNH183" s="5"/>
      <c r="GNI183" s="5"/>
      <c r="GNJ183" s="5"/>
      <c r="GNK183" s="5"/>
      <c r="GNL183" s="5"/>
      <c r="GNM183" s="5"/>
      <c r="GNN183" s="5"/>
      <c r="GNO183" s="5"/>
      <c r="GNP183" s="5"/>
      <c r="GNQ183" s="5"/>
      <c r="GNR183" s="5"/>
      <c r="GNS183" s="5"/>
      <c r="GNT183" s="5"/>
      <c r="GNU183" s="5"/>
      <c r="GNV183" s="5"/>
      <c r="GNW183" s="5"/>
      <c r="GNX183" s="5"/>
      <c r="GNY183" s="5"/>
      <c r="GNZ183" s="5"/>
      <c r="GOA183" s="5"/>
      <c r="GOB183" s="5"/>
      <c r="GOC183" s="5"/>
      <c r="GOD183" s="5"/>
      <c r="GOE183" s="5"/>
      <c r="GOF183" s="5"/>
      <c r="GOG183" s="5"/>
      <c r="GOH183" s="5"/>
      <c r="GOI183" s="5"/>
      <c r="GOJ183" s="5"/>
      <c r="GOK183" s="5"/>
      <c r="GOL183" s="5"/>
      <c r="GOM183" s="5"/>
      <c r="GON183" s="5"/>
      <c r="GOO183" s="5"/>
      <c r="GOP183" s="5"/>
      <c r="GOQ183" s="5"/>
      <c r="GOR183" s="5"/>
      <c r="GOS183" s="5"/>
      <c r="GOT183" s="5"/>
      <c r="GOU183" s="5"/>
      <c r="GOV183" s="5"/>
      <c r="GOW183" s="5"/>
      <c r="GOX183" s="5"/>
      <c r="GOY183" s="5"/>
      <c r="GOZ183" s="5"/>
      <c r="GPA183" s="5"/>
      <c r="GPB183" s="5"/>
      <c r="GPC183" s="5"/>
      <c r="GPD183" s="5"/>
      <c r="GPE183" s="5"/>
      <c r="GPF183" s="5"/>
      <c r="GPG183" s="5"/>
      <c r="GPH183" s="5"/>
      <c r="GPI183" s="5"/>
      <c r="GPJ183" s="5"/>
      <c r="GPK183" s="5"/>
      <c r="GPL183" s="5"/>
      <c r="GPM183" s="5"/>
      <c r="GPN183" s="5"/>
      <c r="GPO183" s="5"/>
      <c r="GPP183" s="5"/>
      <c r="GPQ183" s="5"/>
      <c r="GPR183" s="5"/>
      <c r="GPS183" s="5"/>
      <c r="GPT183" s="5"/>
      <c r="GPU183" s="5"/>
      <c r="GPV183" s="5"/>
      <c r="GPW183" s="5"/>
      <c r="GPX183" s="5"/>
      <c r="GPY183" s="5"/>
      <c r="GPZ183" s="5"/>
      <c r="GQA183" s="5"/>
      <c r="GQB183" s="5"/>
      <c r="GQC183" s="5"/>
      <c r="GQD183" s="5"/>
      <c r="GQE183" s="5"/>
      <c r="GQF183" s="5"/>
      <c r="GQG183" s="5"/>
      <c r="GQH183" s="5"/>
      <c r="GQI183" s="5"/>
      <c r="GQJ183" s="5"/>
      <c r="GQK183" s="5"/>
      <c r="GQL183" s="5"/>
      <c r="GQM183" s="5"/>
      <c r="GQN183" s="5"/>
      <c r="GQO183" s="5"/>
      <c r="GQP183" s="5"/>
      <c r="GQQ183" s="5"/>
      <c r="GQR183" s="5"/>
      <c r="GQS183" s="5"/>
      <c r="GQT183" s="5"/>
      <c r="GQU183" s="5"/>
      <c r="GQV183" s="5"/>
      <c r="GQW183" s="5"/>
      <c r="GQX183" s="5"/>
      <c r="GQY183" s="5"/>
      <c r="GQZ183" s="5"/>
      <c r="GRA183" s="5"/>
      <c r="GRB183" s="5"/>
      <c r="GRC183" s="5"/>
      <c r="GRD183" s="5"/>
      <c r="GRE183" s="5"/>
      <c r="GRF183" s="5"/>
      <c r="GRG183" s="5"/>
      <c r="GRH183" s="5"/>
      <c r="GRI183" s="5"/>
      <c r="GRJ183" s="5"/>
      <c r="GRK183" s="5"/>
      <c r="GRL183" s="5"/>
      <c r="GRM183" s="5"/>
      <c r="GRN183" s="5"/>
      <c r="GRO183" s="5"/>
      <c r="GRP183" s="5"/>
      <c r="GRQ183" s="5"/>
      <c r="GRR183" s="5"/>
      <c r="GRS183" s="5"/>
      <c r="GRT183" s="5"/>
      <c r="GRU183" s="5"/>
      <c r="GRV183" s="5"/>
      <c r="GRW183" s="5"/>
      <c r="GRX183" s="5"/>
      <c r="GRY183" s="5"/>
      <c r="GRZ183" s="5"/>
      <c r="GSA183" s="5"/>
      <c r="GSB183" s="5"/>
      <c r="GSC183" s="5"/>
      <c r="GSD183" s="5"/>
      <c r="GSE183" s="5"/>
      <c r="GSF183" s="5"/>
      <c r="GSG183" s="5"/>
      <c r="GSH183" s="5"/>
      <c r="GSI183" s="5"/>
      <c r="GSJ183" s="5"/>
      <c r="GSK183" s="5"/>
      <c r="GSL183" s="5"/>
      <c r="GSM183" s="5"/>
      <c r="GSN183" s="5"/>
      <c r="GSO183" s="5"/>
      <c r="GSP183" s="5"/>
      <c r="GSQ183" s="5"/>
      <c r="GSR183" s="5"/>
      <c r="GSS183" s="5"/>
      <c r="GST183" s="5"/>
      <c r="GSU183" s="5"/>
      <c r="GSV183" s="5"/>
      <c r="GSW183" s="5"/>
      <c r="GSX183" s="5"/>
      <c r="GSY183" s="5"/>
      <c r="GSZ183" s="5"/>
      <c r="GTA183" s="5"/>
      <c r="GTB183" s="5"/>
      <c r="GTC183" s="5"/>
      <c r="GTD183" s="5"/>
      <c r="GTE183" s="5"/>
      <c r="GTF183" s="5"/>
      <c r="GTG183" s="5"/>
      <c r="GTH183" s="5"/>
      <c r="GTI183" s="5"/>
      <c r="GTJ183" s="5"/>
      <c r="GTK183" s="5"/>
      <c r="GTL183" s="5"/>
      <c r="GTM183" s="5"/>
      <c r="GTN183" s="5"/>
      <c r="GTO183" s="5"/>
      <c r="GTP183" s="5"/>
      <c r="GTQ183" s="5"/>
      <c r="GTR183" s="5"/>
      <c r="GTS183" s="5"/>
      <c r="GTT183" s="5"/>
      <c r="GTU183" s="5"/>
      <c r="GTV183" s="5"/>
      <c r="GTW183" s="5"/>
      <c r="GTX183" s="5"/>
      <c r="GTY183" s="5"/>
      <c r="GTZ183" s="5"/>
      <c r="GUA183" s="5"/>
      <c r="GUB183" s="5"/>
      <c r="GUC183" s="5"/>
      <c r="GUD183" s="5"/>
      <c r="GUE183" s="5"/>
      <c r="GUF183" s="5"/>
      <c r="GUG183" s="5"/>
      <c r="GUH183" s="5"/>
      <c r="GUI183" s="5"/>
      <c r="GUJ183" s="5"/>
      <c r="GUK183" s="5"/>
      <c r="GUL183" s="5"/>
      <c r="GUM183" s="5"/>
      <c r="GUN183" s="5"/>
      <c r="GUO183" s="5"/>
      <c r="GUP183" s="5"/>
      <c r="GUQ183" s="5"/>
      <c r="GUR183" s="5"/>
      <c r="GUS183" s="5"/>
      <c r="GUT183" s="5"/>
      <c r="GUU183" s="5"/>
      <c r="GUV183" s="5"/>
      <c r="GUW183" s="5"/>
      <c r="GUX183" s="5"/>
      <c r="GUY183" s="5"/>
      <c r="GUZ183" s="5"/>
      <c r="GVA183" s="5"/>
      <c r="GVB183" s="5"/>
      <c r="GVC183" s="5"/>
      <c r="GVD183" s="5"/>
      <c r="GVE183" s="5"/>
      <c r="GVF183" s="5"/>
      <c r="GVG183" s="5"/>
      <c r="GVH183" s="5"/>
      <c r="GVI183" s="5"/>
      <c r="GVJ183" s="5"/>
      <c r="GVK183" s="5"/>
      <c r="GVL183" s="5"/>
      <c r="GVM183" s="5"/>
      <c r="GVN183" s="5"/>
      <c r="GVO183" s="5"/>
      <c r="GVP183" s="5"/>
      <c r="GVQ183" s="5"/>
      <c r="GVR183" s="5"/>
      <c r="GVS183" s="5"/>
      <c r="GVT183" s="5"/>
      <c r="GVU183" s="5"/>
      <c r="GVV183" s="5"/>
      <c r="GVW183" s="5"/>
      <c r="GVX183" s="5"/>
      <c r="GVY183" s="5"/>
      <c r="GVZ183" s="5"/>
      <c r="GWA183" s="5"/>
      <c r="GWB183" s="5"/>
      <c r="GWC183" s="5"/>
      <c r="GWD183" s="5"/>
      <c r="GWE183" s="5"/>
      <c r="GWF183" s="5"/>
      <c r="GWG183" s="5"/>
      <c r="GWH183" s="5"/>
      <c r="GWI183" s="5"/>
      <c r="GWJ183" s="5"/>
      <c r="GWK183" s="5"/>
      <c r="GWL183" s="5"/>
      <c r="GWM183" s="5"/>
      <c r="GWN183" s="5"/>
      <c r="GWO183" s="5"/>
      <c r="GWP183" s="5"/>
      <c r="GWQ183" s="5"/>
      <c r="GWR183" s="5"/>
      <c r="GWS183" s="5"/>
      <c r="GWT183" s="5"/>
      <c r="GWU183" s="5"/>
      <c r="GWV183" s="5"/>
      <c r="GWW183" s="5"/>
      <c r="GWX183" s="5"/>
      <c r="GWY183" s="5"/>
      <c r="GWZ183" s="5"/>
      <c r="GXA183" s="5"/>
      <c r="GXB183" s="5"/>
      <c r="GXC183" s="5"/>
      <c r="GXD183" s="5"/>
      <c r="GXE183" s="5"/>
      <c r="GXF183" s="5"/>
      <c r="GXG183" s="5"/>
      <c r="GXH183" s="5"/>
      <c r="GXI183" s="5"/>
      <c r="GXJ183" s="5"/>
      <c r="GXK183" s="5"/>
      <c r="GXL183" s="5"/>
      <c r="GXM183" s="5"/>
      <c r="GXN183" s="5"/>
      <c r="GXO183" s="5"/>
      <c r="GXP183" s="5"/>
      <c r="GXQ183" s="5"/>
      <c r="GXR183" s="5"/>
      <c r="GXS183" s="5"/>
      <c r="GXT183" s="5"/>
      <c r="GXU183" s="5"/>
      <c r="GXV183" s="5"/>
      <c r="GXW183" s="5"/>
      <c r="GXX183" s="5"/>
      <c r="GXY183" s="5"/>
      <c r="GXZ183" s="5"/>
      <c r="GYA183" s="5"/>
      <c r="GYB183" s="5"/>
      <c r="GYC183" s="5"/>
      <c r="GYD183" s="5"/>
      <c r="GYE183" s="5"/>
      <c r="GYF183" s="5"/>
      <c r="GYG183" s="5"/>
      <c r="GYH183" s="5"/>
      <c r="GYI183" s="5"/>
      <c r="GYJ183" s="5"/>
      <c r="GYK183" s="5"/>
      <c r="GYL183" s="5"/>
      <c r="GYM183" s="5"/>
      <c r="GYN183" s="5"/>
      <c r="GYO183" s="5"/>
      <c r="GYP183" s="5"/>
      <c r="GYQ183" s="5"/>
      <c r="GYR183" s="5"/>
      <c r="GYS183" s="5"/>
      <c r="GYT183" s="5"/>
      <c r="GYU183" s="5"/>
      <c r="GYV183" s="5"/>
      <c r="GYW183" s="5"/>
      <c r="GYX183" s="5"/>
      <c r="GYY183" s="5"/>
      <c r="GYZ183" s="5"/>
      <c r="GZA183" s="5"/>
      <c r="GZB183" s="5"/>
      <c r="GZC183" s="5"/>
      <c r="GZD183" s="5"/>
      <c r="GZE183" s="5"/>
      <c r="GZF183" s="5"/>
      <c r="GZG183" s="5"/>
      <c r="GZH183" s="5"/>
      <c r="GZI183" s="5"/>
      <c r="GZJ183" s="5"/>
      <c r="GZK183" s="5"/>
      <c r="GZL183" s="5"/>
      <c r="GZM183" s="5"/>
      <c r="GZN183" s="5"/>
      <c r="GZO183" s="5"/>
      <c r="GZP183" s="5"/>
      <c r="GZQ183" s="5"/>
      <c r="GZR183" s="5"/>
      <c r="GZS183" s="5"/>
      <c r="GZT183" s="5"/>
      <c r="GZU183" s="5"/>
      <c r="GZV183" s="5"/>
      <c r="GZW183" s="5"/>
      <c r="GZX183" s="5"/>
      <c r="GZY183" s="5"/>
      <c r="GZZ183" s="5"/>
      <c r="HAA183" s="5"/>
      <c r="HAB183" s="5"/>
      <c r="HAC183" s="5"/>
      <c r="HAD183" s="5"/>
      <c r="HAE183" s="5"/>
      <c r="HAF183" s="5"/>
      <c r="HAG183" s="5"/>
      <c r="HAH183" s="5"/>
      <c r="HAI183" s="5"/>
      <c r="HAJ183" s="5"/>
      <c r="HAK183" s="5"/>
      <c r="HAL183" s="5"/>
      <c r="HAM183" s="5"/>
      <c r="HAN183" s="5"/>
      <c r="HAO183" s="5"/>
      <c r="HAP183" s="5"/>
      <c r="HAQ183" s="5"/>
      <c r="HAR183" s="5"/>
      <c r="HAS183" s="5"/>
      <c r="HAT183" s="5"/>
      <c r="HAU183" s="5"/>
      <c r="HAV183" s="5"/>
      <c r="HAW183" s="5"/>
      <c r="HAX183" s="5"/>
      <c r="HAY183" s="5"/>
      <c r="HAZ183" s="5"/>
      <c r="HBA183" s="5"/>
      <c r="HBB183" s="5"/>
      <c r="HBC183" s="5"/>
      <c r="HBD183" s="5"/>
      <c r="HBE183" s="5"/>
      <c r="HBF183" s="5"/>
      <c r="HBG183" s="5"/>
      <c r="HBH183" s="5"/>
      <c r="HBI183" s="5"/>
      <c r="HBJ183" s="5"/>
      <c r="HBK183" s="5"/>
      <c r="HBL183" s="5"/>
      <c r="HBM183" s="5"/>
      <c r="HBN183" s="5"/>
      <c r="HBO183" s="5"/>
      <c r="HBP183" s="5"/>
      <c r="HBQ183" s="5"/>
      <c r="HBR183" s="5"/>
      <c r="HBS183" s="5"/>
      <c r="HBT183" s="5"/>
      <c r="HBU183" s="5"/>
      <c r="HBV183" s="5"/>
      <c r="HBW183" s="5"/>
      <c r="HBX183" s="5"/>
      <c r="HBY183" s="5"/>
      <c r="HBZ183" s="5"/>
      <c r="HCA183" s="5"/>
      <c r="HCB183" s="5"/>
      <c r="HCC183" s="5"/>
      <c r="HCD183" s="5"/>
      <c r="HCE183" s="5"/>
      <c r="HCF183" s="5"/>
      <c r="HCG183" s="5"/>
      <c r="HCH183" s="5"/>
      <c r="HCI183" s="5"/>
      <c r="HCJ183" s="5"/>
      <c r="HCK183" s="5"/>
      <c r="HCL183" s="5"/>
      <c r="HCM183" s="5"/>
      <c r="HCN183" s="5"/>
      <c r="HCO183" s="5"/>
      <c r="HCP183" s="5"/>
      <c r="HCQ183" s="5"/>
      <c r="HCR183" s="5"/>
      <c r="HCS183" s="5"/>
      <c r="HCT183" s="5"/>
      <c r="HCU183" s="5"/>
      <c r="HCV183" s="5"/>
      <c r="HCW183" s="5"/>
      <c r="HCX183" s="5"/>
      <c r="HCY183" s="5"/>
      <c r="HCZ183" s="5"/>
      <c r="HDA183" s="5"/>
      <c r="HDB183" s="5"/>
      <c r="HDC183" s="5"/>
      <c r="HDD183" s="5"/>
      <c r="HDE183" s="5"/>
      <c r="HDF183" s="5"/>
      <c r="HDG183" s="5"/>
      <c r="HDH183" s="5"/>
      <c r="HDI183" s="5"/>
      <c r="HDJ183" s="5"/>
      <c r="HDK183" s="5"/>
      <c r="HDL183" s="5"/>
      <c r="HDM183" s="5"/>
      <c r="HDN183" s="5"/>
      <c r="HDO183" s="5"/>
      <c r="HDP183" s="5"/>
      <c r="HDQ183" s="5"/>
      <c r="HDR183" s="5"/>
      <c r="HDS183" s="5"/>
      <c r="HDT183" s="5"/>
      <c r="HDU183" s="5"/>
      <c r="HDV183" s="5"/>
      <c r="HDW183" s="5"/>
      <c r="HDX183" s="5"/>
      <c r="HDY183" s="5"/>
      <c r="HDZ183" s="5"/>
      <c r="HEA183" s="5"/>
      <c r="HEB183" s="5"/>
      <c r="HEC183" s="5"/>
      <c r="HED183" s="5"/>
      <c r="HEE183" s="5"/>
      <c r="HEF183" s="5"/>
      <c r="HEG183" s="5"/>
      <c r="HEH183" s="5"/>
      <c r="HEI183" s="5"/>
      <c r="HEJ183" s="5"/>
      <c r="HEK183" s="5"/>
      <c r="HEL183" s="5"/>
      <c r="HEM183" s="5"/>
      <c r="HEN183" s="5"/>
      <c r="HEO183" s="5"/>
      <c r="HEP183" s="5"/>
      <c r="HEQ183" s="5"/>
      <c r="HER183" s="5"/>
      <c r="HES183" s="5"/>
      <c r="HET183" s="5"/>
      <c r="HEU183" s="5"/>
      <c r="HEV183" s="5"/>
      <c r="HEW183" s="5"/>
      <c r="HEX183" s="5"/>
      <c r="HEY183" s="5"/>
      <c r="HEZ183" s="5"/>
      <c r="HFA183" s="5"/>
      <c r="HFB183" s="5"/>
      <c r="HFC183" s="5"/>
      <c r="HFD183" s="5"/>
      <c r="HFE183" s="5"/>
      <c r="HFF183" s="5"/>
      <c r="HFG183" s="5"/>
      <c r="HFH183" s="5"/>
      <c r="HFI183" s="5"/>
      <c r="HFJ183" s="5"/>
      <c r="HFK183" s="5"/>
      <c r="HFL183" s="5"/>
      <c r="HFM183" s="5"/>
      <c r="HFN183" s="5"/>
      <c r="HFO183" s="5"/>
      <c r="HFP183" s="5"/>
      <c r="HFQ183" s="5"/>
      <c r="HFR183" s="5"/>
      <c r="HFS183" s="5"/>
      <c r="HFT183" s="5"/>
      <c r="HFU183" s="5"/>
      <c r="HFV183" s="5"/>
      <c r="HFW183" s="5"/>
      <c r="HFX183" s="5"/>
      <c r="HFY183" s="5"/>
      <c r="HFZ183" s="5"/>
      <c r="HGA183" s="5"/>
      <c r="HGB183" s="5"/>
      <c r="HGC183" s="5"/>
      <c r="HGD183" s="5"/>
      <c r="HGE183" s="5"/>
      <c r="HGF183" s="5"/>
      <c r="HGG183" s="5"/>
      <c r="HGH183" s="5"/>
      <c r="HGI183" s="5"/>
      <c r="HGJ183" s="5"/>
      <c r="HGK183" s="5"/>
      <c r="HGL183" s="5"/>
      <c r="HGM183" s="5"/>
      <c r="HGN183" s="5"/>
      <c r="HGO183" s="5"/>
      <c r="HGP183" s="5"/>
      <c r="HGQ183" s="5"/>
      <c r="HGR183" s="5"/>
      <c r="HGS183" s="5"/>
      <c r="HGT183" s="5"/>
      <c r="HGU183" s="5"/>
      <c r="HGV183" s="5"/>
      <c r="HGW183" s="5"/>
      <c r="HGX183" s="5"/>
      <c r="HGY183" s="5"/>
      <c r="HGZ183" s="5"/>
      <c r="HHA183" s="5"/>
      <c r="HHB183" s="5"/>
      <c r="HHC183" s="5"/>
      <c r="HHD183" s="5"/>
      <c r="HHE183" s="5"/>
      <c r="HHF183" s="5"/>
      <c r="HHG183" s="5"/>
      <c r="HHH183" s="5"/>
      <c r="HHI183" s="5"/>
      <c r="HHJ183" s="5"/>
      <c r="HHK183" s="5"/>
      <c r="HHL183" s="5"/>
      <c r="HHM183" s="5"/>
      <c r="HHN183" s="5"/>
      <c r="HHO183" s="5"/>
      <c r="HHP183" s="5"/>
      <c r="HHQ183" s="5"/>
      <c r="HHR183" s="5"/>
      <c r="HHS183" s="5"/>
      <c r="HHT183" s="5"/>
      <c r="HHU183" s="5"/>
      <c r="HHV183" s="5"/>
      <c r="HHW183" s="5"/>
      <c r="HHX183" s="5"/>
      <c r="HHY183" s="5"/>
      <c r="HHZ183" s="5"/>
      <c r="HIA183" s="5"/>
      <c r="HIB183" s="5"/>
      <c r="HIC183" s="5"/>
      <c r="HID183" s="5"/>
      <c r="HIE183" s="5"/>
      <c r="HIF183" s="5"/>
      <c r="HIG183" s="5"/>
      <c r="HIH183" s="5"/>
      <c r="HII183" s="5"/>
      <c r="HIJ183" s="5"/>
      <c r="HIK183" s="5"/>
      <c r="HIL183" s="5"/>
      <c r="HIM183" s="5"/>
      <c r="HIN183" s="5"/>
      <c r="HIO183" s="5"/>
      <c r="HIP183" s="5"/>
      <c r="HIQ183" s="5"/>
      <c r="HIR183" s="5"/>
      <c r="HIS183" s="5"/>
      <c r="HIT183" s="5"/>
      <c r="HIU183" s="5"/>
      <c r="HIV183" s="5"/>
      <c r="HIW183" s="5"/>
      <c r="HIX183" s="5"/>
      <c r="HIY183" s="5"/>
      <c r="HIZ183" s="5"/>
      <c r="HJA183" s="5"/>
      <c r="HJB183" s="5"/>
      <c r="HJC183" s="5"/>
      <c r="HJD183" s="5"/>
      <c r="HJE183" s="5"/>
      <c r="HJF183" s="5"/>
      <c r="HJG183" s="5"/>
      <c r="HJH183" s="5"/>
      <c r="HJI183" s="5"/>
      <c r="HJJ183" s="5"/>
      <c r="HJK183" s="5"/>
      <c r="HJL183" s="5"/>
      <c r="HJM183" s="5"/>
      <c r="HJN183" s="5"/>
      <c r="HJO183" s="5"/>
      <c r="HJP183" s="5"/>
      <c r="HJQ183" s="5"/>
      <c r="HJR183" s="5"/>
      <c r="HJS183" s="5"/>
      <c r="HJT183" s="5"/>
      <c r="HJU183" s="5"/>
      <c r="HJV183" s="5"/>
      <c r="HJW183" s="5"/>
      <c r="HJX183" s="5"/>
      <c r="HJY183" s="5"/>
      <c r="HJZ183" s="5"/>
      <c r="HKA183" s="5"/>
      <c r="HKB183" s="5"/>
      <c r="HKC183" s="5"/>
      <c r="HKD183" s="5"/>
      <c r="HKE183" s="5"/>
      <c r="HKF183" s="5"/>
      <c r="HKG183" s="5"/>
      <c r="HKH183" s="5"/>
      <c r="HKI183" s="5"/>
      <c r="HKJ183" s="5"/>
      <c r="HKK183" s="5"/>
      <c r="HKL183" s="5"/>
      <c r="HKM183" s="5"/>
      <c r="HKN183" s="5"/>
      <c r="HKO183" s="5"/>
      <c r="HKP183" s="5"/>
      <c r="HKQ183" s="5"/>
      <c r="HKR183" s="5"/>
      <c r="HKS183" s="5"/>
      <c r="HKT183" s="5"/>
      <c r="HKU183" s="5"/>
      <c r="HKV183" s="5"/>
      <c r="HKW183" s="5"/>
      <c r="HKX183" s="5"/>
      <c r="HKY183" s="5"/>
      <c r="HKZ183" s="5"/>
      <c r="HLA183" s="5"/>
      <c r="HLB183" s="5"/>
      <c r="HLC183" s="5"/>
      <c r="HLD183" s="5"/>
      <c r="HLE183" s="5"/>
      <c r="HLF183" s="5"/>
      <c r="HLG183" s="5"/>
      <c r="HLH183" s="5"/>
      <c r="HLI183" s="5"/>
      <c r="HLJ183" s="5"/>
      <c r="HLK183" s="5"/>
      <c r="HLL183" s="5"/>
      <c r="HLM183" s="5"/>
      <c r="HLN183" s="5"/>
      <c r="HLO183" s="5"/>
      <c r="HLP183" s="5"/>
      <c r="HLQ183" s="5"/>
      <c r="HLR183" s="5"/>
      <c r="HLS183" s="5"/>
      <c r="HLT183" s="5"/>
      <c r="HLU183" s="5"/>
      <c r="HLV183" s="5"/>
      <c r="HLW183" s="5"/>
      <c r="HLX183" s="5"/>
      <c r="HLY183" s="5"/>
      <c r="HLZ183" s="5"/>
      <c r="HMA183" s="5"/>
      <c r="HMB183" s="5"/>
      <c r="HMC183" s="5"/>
      <c r="HMD183" s="5"/>
      <c r="HME183" s="5"/>
      <c r="HMF183" s="5"/>
      <c r="HMG183" s="5"/>
      <c r="HMH183" s="5"/>
      <c r="HMI183" s="5"/>
      <c r="HMJ183" s="5"/>
      <c r="HMK183" s="5"/>
      <c r="HML183" s="5"/>
      <c r="HMM183" s="5"/>
      <c r="HMN183" s="5"/>
      <c r="HMO183" s="5"/>
      <c r="HMP183" s="5"/>
      <c r="HMQ183" s="5"/>
      <c r="HMR183" s="5"/>
      <c r="HMS183" s="5"/>
      <c r="HMT183" s="5"/>
      <c r="HMU183" s="5"/>
      <c r="HMV183" s="5"/>
      <c r="HMW183" s="5"/>
      <c r="HMX183" s="5"/>
      <c r="HMY183" s="5"/>
      <c r="HMZ183" s="5"/>
      <c r="HNA183" s="5"/>
      <c r="HNB183" s="5"/>
      <c r="HNC183" s="5"/>
      <c r="HND183" s="5"/>
      <c r="HNE183" s="5"/>
      <c r="HNF183" s="5"/>
      <c r="HNG183" s="5"/>
      <c r="HNH183" s="5"/>
      <c r="HNI183" s="5"/>
      <c r="HNJ183" s="5"/>
      <c r="HNK183" s="5"/>
      <c r="HNL183" s="5"/>
      <c r="HNM183" s="5"/>
      <c r="HNN183" s="5"/>
      <c r="HNO183" s="5"/>
      <c r="HNP183" s="5"/>
      <c r="HNQ183" s="5"/>
      <c r="HNR183" s="5"/>
      <c r="HNS183" s="5"/>
      <c r="HNT183" s="5"/>
      <c r="HNU183" s="5"/>
      <c r="HNV183" s="5"/>
      <c r="HNW183" s="5"/>
      <c r="HNX183" s="5"/>
      <c r="HNY183" s="5"/>
      <c r="HNZ183" s="5"/>
      <c r="HOA183" s="5"/>
      <c r="HOB183" s="5"/>
      <c r="HOC183" s="5"/>
      <c r="HOD183" s="5"/>
      <c r="HOE183" s="5"/>
      <c r="HOF183" s="5"/>
      <c r="HOG183" s="5"/>
      <c r="HOH183" s="5"/>
      <c r="HOI183" s="5"/>
      <c r="HOJ183" s="5"/>
      <c r="HOK183" s="5"/>
      <c r="HOL183" s="5"/>
      <c r="HOM183" s="5"/>
      <c r="HON183" s="5"/>
      <c r="HOO183" s="5"/>
      <c r="HOP183" s="5"/>
      <c r="HOQ183" s="5"/>
      <c r="HOR183" s="5"/>
      <c r="HOS183" s="5"/>
      <c r="HOT183" s="5"/>
      <c r="HOU183" s="5"/>
      <c r="HOV183" s="5"/>
      <c r="HOW183" s="5"/>
      <c r="HOX183" s="5"/>
      <c r="HOY183" s="5"/>
      <c r="HOZ183" s="5"/>
      <c r="HPA183" s="5"/>
      <c r="HPB183" s="5"/>
      <c r="HPC183" s="5"/>
      <c r="HPD183" s="5"/>
      <c r="HPE183" s="5"/>
      <c r="HPF183" s="5"/>
      <c r="HPG183" s="5"/>
      <c r="HPH183" s="5"/>
      <c r="HPI183" s="5"/>
      <c r="HPJ183" s="5"/>
      <c r="HPK183" s="5"/>
      <c r="HPL183" s="5"/>
      <c r="HPM183" s="5"/>
      <c r="HPN183" s="5"/>
      <c r="HPO183" s="5"/>
      <c r="HPP183" s="5"/>
      <c r="HPQ183" s="5"/>
      <c r="HPR183" s="5"/>
      <c r="HPS183" s="5"/>
      <c r="HPT183" s="5"/>
      <c r="HPU183" s="5"/>
      <c r="HPV183" s="5"/>
      <c r="HPW183" s="5"/>
      <c r="HPX183" s="5"/>
      <c r="HPY183" s="5"/>
      <c r="HPZ183" s="5"/>
      <c r="HQA183" s="5"/>
      <c r="HQB183" s="5"/>
      <c r="HQC183" s="5"/>
      <c r="HQD183" s="5"/>
      <c r="HQE183" s="5"/>
      <c r="HQF183" s="5"/>
      <c r="HQG183" s="5"/>
      <c r="HQH183" s="5"/>
      <c r="HQI183" s="5"/>
      <c r="HQJ183" s="5"/>
      <c r="HQK183" s="5"/>
      <c r="HQL183" s="5"/>
      <c r="HQM183" s="5"/>
      <c r="HQN183" s="5"/>
      <c r="HQO183" s="5"/>
      <c r="HQP183" s="5"/>
      <c r="HQQ183" s="5"/>
      <c r="HQR183" s="5"/>
      <c r="HQS183" s="5"/>
      <c r="HQT183" s="5"/>
      <c r="HQU183" s="5"/>
      <c r="HQV183" s="5"/>
      <c r="HQW183" s="5"/>
      <c r="HQX183" s="5"/>
      <c r="HQY183" s="5"/>
      <c r="HQZ183" s="5"/>
      <c r="HRA183" s="5"/>
      <c r="HRB183" s="5"/>
      <c r="HRC183" s="5"/>
      <c r="HRD183" s="5"/>
      <c r="HRE183" s="5"/>
      <c r="HRF183" s="5"/>
      <c r="HRG183" s="5"/>
      <c r="HRH183" s="5"/>
      <c r="HRI183" s="5"/>
      <c r="HRJ183" s="5"/>
      <c r="HRK183" s="5"/>
      <c r="HRL183" s="5"/>
      <c r="HRM183" s="5"/>
      <c r="HRN183" s="5"/>
      <c r="HRO183" s="5"/>
      <c r="HRP183" s="5"/>
      <c r="HRQ183" s="5"/>
      <c r="HRR183" s="5"/>
      <c r="HRS183" s="5"/>
      <c r="HRT183" s="5"/>
      <c r="HRU183" s="5"/>
      <c r="HRV183" s="5"/>
      <c r="HRW183" s="5"/>
      <c r="HRX183" s="5"/>
      <c r="HRY183" s="5"/>
      <c r="HRZ183" s="5"/>
      <c r="HSA183" s="5"/>
      <c r="HSB183" s="5"/>
      <c r="HSC183" s="5"/>
      <c r="HSD183" s="5"/>
      <c r="HSE183" s="5"/>
      <c r="HSF183" s="5"/>
      <c r="HSG183" s="5"/>
      <c r="HSH183" s="5"/>
      <c r="HSI183" s="5"/>
      <c r="HSJ183" s="5"/>
      <c r="HSK183" s="5"/>
      <c r="HSL183" s="5"/>
      <c r="HSM183" s="5"/>
      <c r="HSN183" s="5"/>
      <c r="HSO183" s="5"/>
      <c r="HSP183" s="5"/>
      <c r="HSQ183" s="5"/>
      <c r="HSR183" s="5"/>
      <c r="HSS183" s="5"/>
      <c r="HST183" s="5"/>
      <c r="HSU183" s="5"/>
      <c r="HSV183" s="5"/>
      <c r="HSW183" s="5"/>
      <c r="HSX183" s="5"/>
      <c r="HSY183" s="5"/>
      <c r="HSZ183" s="5"/>
      <c r="HTA183" s="5"/>
      <c r="HTB183" s="5"/>
      <c r="HTC183" s="5"/>
      <c r="HTD183" s="5"/>
      <c r="HTE183" s="5"/>
      <c r="HTF183" s="5"/>
      <c r="HTG183" s="5"/>
      <c r="HTH183" s="5"/>
      <c r="HTI183" s="5"/>
      <c r="HTJ183" s="5"/>
      <c r="HTK183" s="5"/>
      <c r="HTL183" s="5"/>
      <c r="HTM183" s="5"/>
      <c r="HTN183" s="5"/>
      <c r="HTO183" s="5"/>
      <c r="HTP183" s="5"/>
      <c r="HTQ183" s="5"/>
      <c r="HTR183" s="5"/>
      <c r="HTS183" s="5"/>
      <c r="HTT183" s="5"/>
      <c r="HTU183" s="5"/>
      <c r="HTV183" s="5"/>
      <c r="HTW183" s="5"/>
      <c r="HTX183" s="5"/>
      <c r="HTY183" s="5"/>
      <c r="HTZ183" s="5"/>
      <c r="HUA183" s="5"/>
      <c r="HUB183" s="5"/>
      <c r="HUC183" s="5"/>
      <c r="HUD183" s="5"/>
      <c r="HUE183" s="5"/>
      <c r="HUF183" s="5"/>
      <c r="HUG183" s="5"/>
      <c r="HUH183" s="5"/>
      <c r="HUI183" s="5"/>
      <c r="HUJ183" s="5"/>
      <c r="HUK183" s="5"/>
      <c r="HUL183" s="5"/>
      <c r="HUM183" s="5"/>
      <c r="HUN183" s="5"/>
      <c r="HUO183" s="5"/>
      <c r="HUP183" s="5"/>
      <c r="HUQ183" s="5"/>
      <c r="HUR183" s="5"/>
      <c r="HUS183" s="5"/>
      <c r="HUT183" s="5"/>
      <c r="HUU183" s="5"/>
      <c r="HUV183" s="5"/>
      <c r="HUW183" s="5"/>
      <c r="HUX183" s="5"/>
      <c r="HUY183" s="5"/>
      <c r="HUZ183" s="5"/>
      <c r="HVA183" s="5"/>
      <c r="HVB183" s="5"/>
      <c r="HVC183" s="5"/>
      <c r="HVD183" s="5"/>
      <c r="HVE183" s="5"/>
      <c r="HVF183" s="5"/>
      <c r="HVG183" s="5"/>
      <c r="HVH183" s="5"/>
      <c r="HVI183" s="5"/>
      <c r="HVJ183" s="5"/>
      <c r="HVK183" s="5"/>
      <c r="HVL183" s="5"/>
      <c r="HVM183" s="5"/>
      <c r="HVN183" s="5"/>
      <c r="HVO183" s="5"/>
      <c r="HVP183" s="5"/>
      <c r="HVQ183" s="5"/>
      <c r="HVR183" s="5"/>
      <c r="HVS183" s="5"/>
      <c r="HVT183" s="5"/>
      <c r="HVU183" s="5"/>
      <c r="HVV183" s="5"/>
      <c r="HVW183" s="5"/>
      <c r="HVX183" s="5"/>
      <c r="HVY183" s="5"/>
      <c r="HVZ183" s="5"/>
      <c r="HWA183" s="5"/>
      <c r="HWB183" s="5"/>
      <c r="HWC183" s="5"/>
      <c r="HWD183" s="5"/>
      <c r="HWE183" s="5"/>
      <c r="HWF183" s="5"/>
      <c r="HWG183" s="5"/>
      <c r="HWH183" s="5"/>
      <c r="HWI183" s="5"/>
      <c r="HWJ183" s="5"/>
      <c r="HWK183" s="5"/>
      <c r="HWL183" s="5"/>
      <c r="HWM183" s="5"/>
      <c r="HWN183" s="5"/>
      <c r="HWO183" s="5"/>
      <c r="HWP183" s="5"/>
      <c r="HWQ183" s="5"/>
      <c r="HWR183" s="5"/>
      <c r="HWS183" s="5"/>
      <c r="HWT183" s="5"/>
      <c r="HWU183" s="5"/>
      <c r="HWV183" s="5"/>
      <c r="HWW183" s="5"/>
      <c r="HWX183" s="5"/>
      <c r="HWY183" s="5"/>
      <c r="HWZ183" s="5"/>
      <c r="HXA183" s="5"/>
      <c r="HXB183" s="5"/>
      <c r="HXC183" s="5"/>
      <c r="HXD183" s="5"/>
      <c r="HXE183" s="5"/>
      <c r="HXF183" s="5"/>
      <c r="HXG183" s="5"/>
      <c r="HXH183" s="5"/>
      <c r="HXI183" s="5"/>
      <c r="HXJ183" s="5"/>
      <c r="HXK183" s="5"/>
      <c r="HXL183" s="5"/>
      <c r="HXM183" s="5"/>
      <c r="HXN183" s="5"/>
      <c r="HXO183" s="5"/>
      <c r="HXP183" s="5"/>
      <c r="HXQ183" s="5"/>
      <c r="HXR183" s="5"/>
      <c r="HXS183" s="5"/>
      <c r="HXT183" s="5"/>
      <c r="HXU183" s="5"/>
      <c r="HXV183" s="5"/>
      <c r="HXW183" s="5"/>
      <c r="HXX183" s="5"/>
      <c r="HXY183" s="5"/>
      <c r="HXZ183" s="5"/>
      <c r="HYA183" s="5"/>
      <c r="HYB183" s="5"/>
      <c r="HYC183" s="5"/>
      <c r="HYD183" s="5"/>
      <c r="HYE183" s="5"/>
      <c r="HYF183" s="5"/>
      <c r="HYG183" s="5"/>
      <c r="HYH183" s="5"/>
      <c r="HYI183" s="5"/>
      <c r="HYJ183" s="5"/>
      <c r="HYK183" s="5"/>
      <c r="HYL183" s="5"/>
      <c r="HYM183" s="5"/>
      <c r="HYN183" s="5"/>
      <c r="HYO183" s="5"/>
      <c r="HYP183" s="5"/>
      <c r="HYQ183" s="5"/>
      <c r="HYR183" s="5"/>
      <c r="HYS183" s="5"/>
      <c r="HYT183" s="5"/>
      <c r="HYU183" s="5"/>
      <c r="HYV183" s="5"/>
      <c r="HYW183" s="5"/>
      <c r="HYX183" s="5"/>
      <c r="HYY183" s="5"/>
      <c r="HYZ183" s="5"/>
      <c r="HZA183" s="5"/>
      <c r="HZB183" s="5"/>
      <c r="HZC183" s="5"/>
      <c r="HZD183" s="5"/>
      <c r="HZE183" s="5"/>
      <c r="HZF183" s="5"/>
      <c r="HZG183" s="5"/>
      <c r="HZH183" s="5"/>
      <c r="HZI183" s="5"/>
      <c r="HZJ183" s="5"/>
      <c r="HZK183" s="5"/>
      <c r="HZL183" s="5"/>
      <c r="HZM183" s="5"/>
      <c r="HZN183" s="5"/>
      <c r="HZO183" s="5"/>
      <c r="HZP183" s="5"/>
      <c r="HZQ183" s="5"/>
      <c r="HZR183" s="5"/>
      <c r="HZS183" s="5"/>
      <c r="HZT183" s="5"/>
      <c r="HZU183" s="5"/>
      <c r="HZV183" s="5"/>
      <c r="HZW183" s="5"/>
      <c r="HZX183" s="5"/>
      <c r="HZY183" s="5"/>
      <c r="HZZ183" s="5"/>
      <c r="IAA183" s="5"/>
      <c r="IAB183" s="5"/>
      <c r="IAC183" s="5"/>
      <c r="IAD183" s="5"/>
      <c r="IAE183" s="5"/>
      <c r="IAF183" s="5"/>
      <c r="IAG183" s="5"/>
      <c r="IAH183" s="5"/>
      <c r="IAI183" s="5"/>
      <c r="IAJ183" s="5"/>
      <c r="IAK183" s="5"/>
      <c r="IAL183" s="5"/>
      <c r="IAM183" s="5"/>
      <c r="IAN183" s="5"/>
      <c r="IAO183" s="5"/>
      <c r="IAP183" s="5"/>
      <c r="IAQ183" s="5"/>
      <c r="IAR183" s="5"/>
      <c r="IAS183" s="5"/>
      <c r="IAT183" s="5"/>
      <c r="IAU183" s="5"/>
      <c r="IAV183" s="5"/>
      <c r="IAW183" s="5"/>
      <c r="IAX183" s="5"/>
      <c r="IAY183" s="5"/>
      <c r="IAZ183" s="5"/>
      <c r="IBA183" s="5"/>
      <c r="IBB183" s="5"/>
      <c r="IBC183" s="5"/>
      <c r="IBD183" s="5"/>
      <c r="IBE183" s="5"/>
      <c r="IBF183" s="5"/>
      <c r="IBG183" s="5"/>
      <c r="IBH183" s="5"/>
      <c r="IBI183" s="5"/>
      <c r="IBJ183" s="5"/>
      <c r="IBK183" s="5"/>
      <c r="IBL183" s="5"/>
      <c r="IBM183" s="5"/>
      <c r="IBN183" s="5"/>
      <c r="IBO183" s="5"/>
      <c r="IBP183" s="5"/>
      <c r="IBQ183" s="5"/>
      <c r="IBR183" s="5"/>
      <c r="IBS183" s="5"/>
      <c r="IBT183" s="5"/>
      <c r="IBU183" s="5"/>
      <c r="IBV183" s="5"/>
      <c r="IBW183" s="5"/>
      <c r="IBX183" s="5"/>
      <c r="IBY183" s="5"/>
      <c r="IBZ183" s="5"/>
      <c r="ICA183" s="5"/>
      <c r="ICB183" s="5"/>
      <c r="ICC183" s="5"/>
      <c r="ICD183" s="5"/>
      <c r="ICE183" s="5"/>
      <c r="ICF183" s="5"/>
      <c r="ICG183" s="5"/>
      <c r="ICH183" s="5"/>
      <c r="ICI183" s="5"/>
      <c r="ICJ183" s="5"/>
      <c r="ICK183" s="5"/>
      <c r="ICL183" s="5"/>
      <c r="ICM183" s="5"/>
      <c r="ICN183" s="5"/>
      <c r="ICO183" s="5"/>
      <c r="ICP183" s="5"/>
      <c r="ICQ183" s="5"/>
      <c r="ICR183" s="5"/>
      <c r="ICS183" s="5"/>
      <c r="ICT183" s="5"/>
      <c r="ICU183" s="5"/>
      <c r="ICV183" s="5"/>
      <c r="ICW183" s="5"/>
      <c r="ICX183" s="5"/>
      <c r="ICY183" s="5"/>
      <c r="ICZ183" s="5"/>
      <c r="IDA183" s="5"/>
      <c r="IDB183" s="5"/>
      <c r="IDC183" s="5"/>
      <c r="IDD183" s="5"/>
      <c r="IDE183" s="5"/>
      <c r="IDF183" s="5"/>
      <c r="IDG183" s="5"/>
      <c r="IDH183" s="5"/>
      <c r="IDI183" s="5"/>
      <c r="IDJ183" s="5"/>
      <c r="IDK183" s="5"/>
      <c r="IDL183" s="5"/>
      <c r="IDM183" s="5"/>
      <c r="IDN183" s="5"/>
      <c r="IDO183" s="5"/>
      <c r="IDP183" s="5"/>
      <c r="IDQ183" s="5"/>
      <c r="IDR183" s="5"/>
      <c r="IDS183" s="5"/>
      <c r="IDT183" s="5"/>
      <c r="IDU183" s="5"/>
      <c r="IDV183" s="5"/>
      <c r="IDW183" s="5"/>
      <c r="IDX183" s="5"/>
      <c r="IDY183" s="5"/>
      <c r="IDZ183" s="5"/>
      <c r="IEA183" s="5"/>
      <c r="IEB183" s="5"/>
      <c r="IEC183" s="5"/>
      <c r="IED183" s="5"/>
      <c r="IEE183" s="5"/>
      <c r="IEF183" s="5"/>
      <c r="IEG183" s="5"/>
      <c r="IEH183" s="5"/>
      <c r="IEI183" s="5"/>
      <c r="IEJ183" s="5"/>
      <c r="IEK183" s="5"/>
      <c r="IEL183" s="5"/>
      <c r="IEM183" s="5"/>
      <c r="IEN183" s="5"/>
      <c r="IEO183" s="5"/>
      <c r="IEP183" s="5"/>
      <c r="IEQ183" s="5"/>
      <c r="IER183" s="5"/>
      <c r="IES183" s="5"/>
      <c r="IET183" s="5"/>
      <c r="IEU183" s="5"/>
      <c r="IEV183" s="5"/>
      <c r="IEW183" s="5"/>
      <c r="IEX183" s="5"/>
      <c r="IEY183" s="5"/>
      <c r="IEZ183" s="5"/>
      <c r="IFA183" s="5"/>
      <c r="IFB183" s="5"/>
      <c r="IFC183" s="5"/>
      <c r="IFD183" s="5"/>
      <c r="IFE183" s="5"/>
      <c r="IFF183" s="5"/>
      <c r="IFG183" s="5"/>
      <c r="IFH183" s="5"/>
      <c r="IFI183" s="5"/>
      <c r="IFJ183" s="5"/>
      <c r="IFK183" s="5"/>
      <c r="IFL183" s="5"/>
      <c r="IFM183" s="5"/>
      <c r="IFN183" s="5"/>
      <c r="IFO183" s="5"/>
      <c r="IFP183" s="5"/>
      <c r="IFQ183" s="5"/>
      <c r="IFR183" s="5"/>
      <c r="IFS183" s="5"/>
      <c r="IFT183" s="5"/>
      <c r="IFU183" s="5"/>
      <c r="IFV183" s="5"/>
      <c r="IFW183" s="5"/>
      <c r="IFX183" s="5"/>
      <c r="IFY183" s="5"/>
      <c r="IFZ183" s="5"/>
      <c r="IGA183" s="5"/>
      <c r="IGB183" s="5"/>
      <c r="IGC183" s="5"/>
      <c r="IGD183" s="5"/>
      <c r="IGE183" s="5"/>
      <c r="IGF183" s="5"/>
      <c r="IGG183" s="5"/>
      <c r="IGH183" s="5"/>
      <c r="IGI183" s="5"/>
      <c r="IGJ183" s="5"/>
      <c r="IGK183" s="5"/>
      <c r="IGL183" s="5"/>
      <c r="IGM183" s="5"/>
      <c r="IGN183" s="5"/>
      <c r="IGO183" s="5"/>
      <c r="IGP183" s="5"/>
      <c r="IGQ183" s="5"/>
      <c r="IGR183" s="5"/>
      <c r="IGS183" s="5"/>
      <c r="IGT183" s="5"/>
      <c r="IGU183" s="5"/>
      <c r="IGV183" s="5"/>
      <c r="IGW183" s="5"/>
      <c r="IGX183" s="5"/>
      <c r="IGY183" s="5"/>
      <c r="IGZ183" s="5"/>
      <c r="IHA183" s="5"/>
      <c r="IHB183" s="5"/>
      <c r="IHC183" s="5"/>
      <c r="IHD183" s="5"/>
      <c r="IHE183" s="5"/>
      <c r="IHF183" s="5"/>
      <c r="IHG183" s="5"/>
      <c r="IHH183" s="5"/>
      <c r="IHI183" s="5"/>
      <c r="IHJ183" s="5"/>
      <c r="IHK183" s="5"/>
      <c r="IHL183" s="5"/>
      <c r="IHM183" s="5"/>
      <c r="IHN183" s="5"/>
      <c r="IHO183" s="5"/>
      <c r="IHP183" s="5"/>
      <c r="IHQ183" s="5"/>
      <c r="IHR183" s="5"/>
      <c r="IHS183" s="5"/>
      <c r="IHT183" s="5"/>
      <c r="IHU183" s="5"/>
      <c r="IHV183" s="5"/>
      <c r="IHW183" s="5"/>
      <c r="IHX183" s="5"/>
      <c r="IHY183" s="5"/>
      <c r="IHZ183" s="5"/>
      <c r="IIA183" s="5"/>
      <c r="IIB183" s="5"/>
      <c r="IIC183" s="5"/>
      <c r="IID183" s="5"/>
      <c r="IIE183" s="5"/>
      <c r="IIF183" s="5"/>
      <c r="IIG183" s="5"/>
      <c r="IIH183" s="5"/>
      <c r="III183" s="5"/>
      <c r="IIJ183" s="5"/>
      <c r="IIK183" s="5"/>
      <c r="IIL183" s="5"/>
      <c r="IIM183" s="5"/>
      <c r="IIN183" s="5"/>
      <c r="IIO183" s="5"/>
      <c r="IIP183" s="5"/>
      <c r="IIQ183" s="5"/>
      <c r="IIR183" s="5"/>
      <c r="IIS183" s="5"/>
      <c r="IIT183" s="5"/>
      <c r="IIU183" s="5"/>
      <c r="IIV183" s="5"/>
      <c r="IIW183" s="5"/>
      <c r="IIX183" s="5"/>
      <c r="IIY183" s="5"/>
      <c r="IIZ183" s="5"/>
      <c r="IJA183" s="5"/>
      <c r="IJB183" s="5"/>
      <c r="IJC183" s="5"/>
      <c r="IJD183" s="5"/>
      <c r="IJE183" s="5"/>
      <c r="IJF183" s="5"/>
      <c r="IJG183" s="5"/>
      <c r="IJH183" s="5"/>
      <c r="IJI183" s="5"/>
      <c r="IJJ183" s="5"/>
      <c r="IJK183" s="5"/>
      <c r="IJL183" s="5"/>
      <c r="IJM183" s="5"/>
      <c r="IJN183" s="5"/>
      <c r="IJO183" s="5"/>
      <c r="IJP183" s="5"/>
      <c r="IJQ183" s="5"/>
      <c r="IJR183" s="5"/>
      <c r="IJS183" s="5"/>
      <c r="IJT183" s="5"/>
      <c r="IJU183" s="5"/>
      <c r="IJV183" s="5"/>
      <c r="IJW183" s="5"/>
      <c r="IJX183" s="5"/>
      <c r="IJY183" s="5"/>
      <c r="IJZ183" s="5"/>
      <c r="IKA183" s="5"/>
      <c r="IKB183" s="5"/>
      <c r="IKC183" s="5"/>
      <c r="IKD183" s="5"/>
      <c r="IKE183" s="5"/>
      <c r="IKF183" s="5"/>
      <c r="IKG183" s="5"/>
      <c r="IKH183" s="5"/>
      <c r="IKI183" s="5"/>
      <c r="IKJ183" s="5"/>
      <c r="IKK183" s="5"/>
      <c r="IKL183" s="5"/>
      <c r="IKM183" s="5"/>
      <c r="IKN183" s="5"/>
      <c r="IKO183" s="5"/>
      <c r="IKP183" s="5"/>
      <c r="IKQ183" s="5"/>
      <c r="IKR183" s="5"/>
      <c r="IKS183" s="5"/>
      <c r="IKT183" s="5"/>
      <c r="IKU183" s="5"/>
      <c r="IKV183" s="5"/>
      <c r="IKW183" s="5"/>
      <c r="IKX183" s="5"/>
      <c r="IKY183" s="5"/>
      <c r="IKZ183" s="5"/>
      <c r="ILA183" s="5"/>
      <c r="ILB183" s="5"/>
      <c r="ILC183" s="5"/>
      <c r="ILD183" s="5"/>
      <c r="ILE183" s="5"/>
      <c r="ILF183" s="5"/>
      <c r="ILG183" s="5"/>
      <c r="ILH183" s="5"/>
      <c r="ILI183" s="5"/>
      <c r="ILJ183" s="5"/>
      <c r="ILK183" s="5"/>
      <c r="ILL183" s="5"/>
      <c r="ILM183" s="5"/>
      <c r="ILN183" s="5"/>
      <c r="ILO183" s="5"/>
      <c r="ILP183" s="5"/>
      <c r="ILQ183" s="5"/>
      <c r="ILR183" s="5"/>
      <c r="ILS183" s="5"/>
      <c r="ILT183" s="5"/>
      <c r="ILU183" s="5"/>
      <c r="ILV183" s="5"/>
      <c r="ILW183" s="5"/>
      <c r="ILX183" s="5"/>
      <c r="ILY183" s="5"/>
      <c r="ILZ183" s="5"/>
      <c r="IMA183" s="5"/>
      <c r="IMB183" s="5"/>
      <c r="IMC183" s="5"/>
      <c r="IMD183" s="5"/>
      <c r="IME183" s="5"/>
      <c r="IMF183" s="5"/>
      <c r="IMG183" s="5"/>
      <c r="IMH183" s="5"/>
      <c r="IMI183" s="5"/>
      <c r="IMJ183" s="5"/>
      <c r="IMK183" s="5"/>
      <c r="IML183" s="5"/>
      <c r="IMM183" s="5"/>
      <c r="IMN183" s="5"/>
      <c r="IMO183" s="5"/>
      <c r="IMP183" s="5"/>
      <c r="IMQ183" s="5"/>
      <c r="IMR183" s="5"/>
      <c r="IMS183" s="5"/>
      <c r="IMT183" s="5"/>
      <c r="IMU183" s="5"/>
      <c r="IMV183" s="5"/>
      <c r="IMW183" s="5"/>
      <c r="IMX183" s="5"/>
      <c r="IMY183" s="5"/>
      <c r="IMZ183" s="5"/>
      <c r="INA183" s="5"/>
      <c r="INB183" s="5"/>
      <c r="INC183" s="5"/>
      <c r="IND183" s="5"/>
      <c r="INE183" s="5"/>
      <c r="INF183" s="5"/>
      <c r="ING183" s="5"/>
      <c r="INH183" s="5"/>
      <c r="INI183" s="5"/>
      <c r="INJ183" s="5"/>
      <c r="INK183" s="5"/>
      <c r="INL183" s="5"/>
      <c r="INM183" s="5"/>
      <c r="INN183" s="5"/>
      <c r="INO183" s="5"/>
      <c r="INP183" s="5"/>
      <c r="INQ183" s="5"/>
      <c r="INR183" s="5"/>
      <c r="INS183" s="5"/>
      <c r="INT183" s="5"/>
      <c r="INU183" s="5"/>
      <c r="INV183" s="5"/>
      <c r="INW183" s="5"/>
      <c r="INX183" s="5"/>
      <c r="INY183" s="5"/>
      <c r="INZ183" s="5"/>
      <c r="IOA183" s="5"/>
      <c r="IOB183" s="5"/>
      <c r="IOC183" s="5"/>
      <c r="IOD183" s="5"/>
      <c r="IOE183" s="5"/>
      <c r="IOF183" s="5"/>
      <c r="IOG183" s="5"/>
      <c r="IOH183" s="5"/>
      <c r="IOI183" s="5"/>
      <c r="IOJ183" s="5"/>
      <c r="IOK183" s="5"/>
      <c r="IOL183" s="5"/>
      <c r="IOM183" s="5"/>
      <c r="ION183" s="5"/>
      <c r="IOO183" s="5"/>
      <c r="IOP183" s="5"/>
      <c r="IOQ183" s="5"/>
      <c r="IOR183" s="5"/>
      <c r="IOS183" s="5"/>
      <c r="IOT183" s="5"/>
      <c r="IOU183" s="5"/>
      <c r="IOV183" s="5"/>
      <c r="IOW183" s="5"/>
      <c r="IOX183" s="5"/>
      <c r="IOY183" s="5"/>
      <c r="IOZ183" s="5"/>
      <c r="IPA183" s="5"/>
      <c r="IPB183" s="5"/>
      <c r="IPC183" s="5"/>
      <c r="IPD183" s="5"/>
      <c r="IPE183" s="5"/>
      <c r="IPF183" s="5"/>
      <c r="IPG183" s="5"/>
      <c r="IPH183" s="5"/>
      <c r="IPI183" s="5"/>
      <c r="IPJ183" s="5"/>
      <c r="IPK183" s="5"/>
      <c r="IPL183" s="5"/>
      <c r="IPM183" s="5"/>
      <c r="IPN183" s="5"/>
      <c r="IPO183" s="5"/>
      <c r="IPP183" s="5"/>
      <c r="IPQ183" s="5"/>
      <c r="IPR183" s="5"/>
      <c r="IPS183" s="5"/>
      <c r="IPT183" s="5"/>
      <c r="IPU183" s="5"/>
      <c r="IPV183" s="5"/>
      <c r="IPW183" s="5"/>
      <c r="IPX183" s="5"/>
      <c r="IPY183" s="5"/>
      <c r="IPZ183" s="5"/>
      <c r="IQA183" s="5"/>
      <c r="IQB183" s="5"/>
      <c r="IQC183" s="5"/>
      <c r="IQD183" s="5"/>
      <c r="IQE183" s="5"/>
      <c r="IQF183" s="5"/>
      <c r="IQG183" s="5"/>
      <c r="IQH183" s="5"/>
      <c r="IQI183" s="5"/>
      <c r="IQJ183" s="5"/>
      <c r="IQK183" s="5"/>
      <c r="IQL183" s="5"/>
      <c r="IQM183" s="5"/>
      <c r="IQN183" s="5"/>
      <c r="IQO183" s="5"/>
      <c r="IQP183" s="5"/>
      <c r="IQQ183" s="5"/>
      <c r="IQR183" s="5"/>
      <c r="IQS183" s="5"/>
      <c r="IQT183" s="5"/>
      <c r="IQU183" s="5"/>
      <c r="IQV183" s="5"/>
      <c r="IQW183" s="5"/>
      <c r="IQX183" s="5"/>
      <c r="IQY183" s="5"/>
      <c r="IQZ183" s="5"/>
      <c r="IRA183" s="5"/>
      <c r="IRB183" s="5"/>
      <c r="IRC183" s="5"/>
      <c r="IRD183" s="5"/>
      <c r="IRE183" s="5"/>
      <c r="IRF183" s="5"/>
      <c r="IRG183" s="5"/>
      <c r="IRH183" s="5"/>
      <c r="IRI183" s="5"/>
      <c r="IRJ183" s="5"/>
      <c r="IRK183" s="5"/>
      <c r="IRL183" s="5"/>
      <c r="IRM183" s="5"/>
      <c r="IRN183" s="5"/>
      <c r="IRO183" s="5"/>
      <c r="IRP183" s="5"/>
      <c r="IRQ183" s="5"/>
      <c r="IRR183" s="5"/>
      <c r="IRS183" s="5"/>
      <c r="IRT183" s="5"/>
      <c r="IRU183" s="5"/>
      <c r="IRV183" s="5"/>
      <c r="IRW183" s="5"/>
      <c r="IRX183" s="5"/>
      <c r="IRY183" s="5"/>
      <c r="IRZ183" s="5"/>
      <c r="ISA183" s="5"/>
      <c r="ISB183" s="5"/>
      <c r="ISC183" s="5"/>
      <c r="ISD183" s="5"/>
      <c r="ISE183" s="5"/>
      <c r="ISF183" s="5"/>
      <c r="ISG183" s="5"/>
      <c r="ISH183" s="5"/>
      <c r="ISI183" s="5"/>
      <c r="ISJ183" s="5"/>
      <c r="ISK183" s="5"/>
      <c r="ISL183" s="5"/>
      <c r="ISM183" s="5"/>
      <c r="ISN183" s="5"/>
      <c r="ISO183" s="5"/>
      <c r="ISP183" s="5"/>
      <c r="ISQ183" s="5"/>
      <c r="ISR183" s="5"/>
      <c r="ISS183" s="5"/>
      <c r="IST183" s="5"/>
      <c r="ISU183" s="5"/>
      <c r="ISV183" s="5"/>
      <c r="ISW183" s="5"/>
      <c r="ISX183" s="5"/>
      <c r="ISY183" s="5"/>
      <c r="ISZ183" s="5"/>
      <c r="ITA183" s="5"/>
      <c r="ITB183" s="5"/>
      <c r="ITC183" s="5"/>
      <c r="ITD183" s="5"/>
      <c r="ITE183" s="5"/>
      <c r="ITF183" s="5"/>
      <c r="ITG183" s="5"/>
      <c r="ITH183" s="5"/>
      <c r="ITI183" s="5"/>
      <c r="ITJ183" s="5"/>
      <c r="ITK183" s="5"/>
      <c r="ITL183" s="5"/>
      <c r="ITM183" s="5"/>
      <c r="ITN183" s="5"/>
      <c r="ITO183" s="5"/>
      <c r="ITP183" s="5"/>
      <c r="ITQ183" s="5"/>
      <c r="ITR183" s="5"/>
      <c r="ITS183" s="5"/>
      <c r="ITT183" s="5"/>
      <c r="ITU183" s="5"/>
      <c r="ITV183" s="5"/>
      <c r="ITW183" s="5"/>
      <c r="ITX183" s="5"/>
      <c r="ITY183" s="5"/>
      <c r="ITZ183" s="5"/>
      <c r="IUA183" s="5"/>
      <c r="IUB183" s="5"/>
      <c r="IUC183" s="5"/>
      <c r="IUD183" s="5"/>
      <c r="IUE183" s="5"/>
      <c r="IUF183" s="5"/>
      <c r="IUG183" s="5"/>
      <c r="IUH183" s="5"/>
      <c r="IUI183" s="5"/>
      <c r="IUJ183" s="5"/>
      <c r="IUK183" s="5"/>
      <c r="IUL183" s="5"/>
      <c r="IUM183" s="5"/>
      <c r="IUN183" s="5"/>
      <c r="IUO183" s="5"/>
      <c r="IUP183" s="5"/>
      <c r="IUQ183" s="5"/>
      <c r="IUR183" s="5"/>
      <c r="IUS183" s="5"/>
      <c r="IUT183" s="5"/>
      <c r="IUU183" s="5"/>
      <c r="IUV183" s="5"/>
      <c r="IUW183" s="5"/>
      <c r="IUX183" s="5"/>
      <c r="IUY183" s="5"/>
      <c r="IUZ183" s="5"/>
      <c r="IVA183" s="5"/>
      <c r="IVB183" s="5"/>
      <c r="IVC183" s="5"/>
      <c r="IVD183" s="5"/>
      <c r="IVE183" s="5"/>
      <c r="IVF183" s="5"/>
      <c r="IVG183" s="5"/>
      <c r="IVH183" s="5"/>
      <c r="IVI183" s="5"/>
      <c r="IVJ183" s="5"/>
      <c r="IVK183" s="5"/>
      <c r="IVL183" s="5"/>
      <c r="IVM183" s="5"/>
      <c r="IVN183" s="5"/>
      <c r="IVO183" s="5"/>
      <c r="IVP183" s="5"/>
      <c r="IVQ183" s="5"/>
      <c r="IVR183" s="5"/>
      <c r="IVS183" s="5"/>
      <c r="IVT183" s="5"/>
      <c r="IVU183" s="5"/>
      <c r="IVV183" s="5"/>
      <c r="IVW183" s="5"/>
      <c r="IVX183" s="5"/>
      <c r="IVY183" s="5"/>
      <c r="IVZ183" s="5"/>
      <c r="IWA183" s="5"/>
      <c r="IWB183" s="5"/>
      <c r="IWC183" s="5"/>
      <c r="IWD183" s="5"/>
      <c r="IWE183" s="5"/>
      <c r="IWF183" s="5"/>
      <c r="IWG183" s="5"/>
      <c r="IWH183" s="5"/>
      <c r="IWI183" s="5"/>
      <c r="IWJ183" s="5"/>
      <c r="IWK183" s="5"/>
      <c r="IWL183" s="5"/>
      <c r="IWM183" s="5"/>
      <c r="IWN183" s="5"/>
      <c r="IWO183" s="5"/>
      <c r="IWP183" s="5"/>
      <c r="IWQ183" s="5"/>
      <c r="IWR183" s="5"/>
      <c r="IWS183" s="5"/>
      <c r="IWT183" s="5"/>
      <c r="IWU183" s="5"/>
      <c r="IWV183" s="5"/>
      <c r="IWW183" s="5"/>
      <c r="IWX183" s="5"/>
      <c r="IWY183" s="5"/>
      <c r="IWZ183" s="5"/>
      <c r="IXA183" s="5"/>
      <c r="IXB183" s="5"/>
      <c r="IXC183" s="5"/>
      <c r="IXD183" s="5"/>
      <c r="IXE183" s="5"/>
      <c r="IXF183" s="5"/>
      <c r="IXG183" s="5"/>
      <c r="IXH183" s="5"/>
      <c r="IXI183" s="5"/>
      <c r="IXJ183" s="5"/>
      <c r="IXK183" s="5"/>
      <c r="IXL183" s="5"/>
      <c r="IXM183" s="5"/>
      <c r="IXN183" s="5"/>
      <c r="IXO183" s="5"/>
      <c r="IXP183" s="5"/>
      <c r="IXQ183" s="5"/>
      <c r="IXR183" s="5"/>
      <c r="IXS183" s="5"/>
      <c r="IXT183" s="5"/>
      <c r="IXU183" s="5"/>
      <c r="IXV183" s="5"/>
      <c r="IXW183" s="5"/>
      <c r="IXX183" s="5"/>
      <c r="IXY183" s="5"/>
      <c r="IXZ183" s="5"/>
      <c r="IYA183" s="5"/>
      <c r="IYB183" s="5"/>
      <c r="IYC183" s="5"/>
      <c r="IYD183" s="5"/>
      <c r="IYE183" s="5"/>
      <c r="IYF183" s="5"/>
      <c r="IYG183" s="5"/>
      <c r="IYH183" s="5"/>
      <c r="IYI183" s="5"/>
      <c r="IYJ183" s="5"/>
      <c r="IYK183" s="5"/>
      <c r="IYL183" s="5"/>
      <c r="IYM183" s="5"/>
      <c r="IYN183" s="5"/>
      <c r="IYO183" s="5"/>
      <c r="IYP183" s="5"/>
      <c r="IYQ183" s="5"/>
      <c r="IYR183" s="5"/>
      <c r="IYS183" s="5"/>
      <c r="IYT183" s="5"/>
      <c r="IYU183" s="5"/>
      <c r="IYV183" s="5"/>
      <c r="IYW183" s="5"/>
      <c r="IYX183" s="5"/>
      <c r="IYY183" s="5"/>
      <c r="IYZ183" s="5"/>
      <c r="IZA183" s="5"/>
      <c r="IZB183" s="5"/>
      <c r="IZC183" s="5"/>
      <c r="IZD183" s="5"/>
      <c r="IZE183" s="5"/>
      <c r="IZF183" s="5"/>
      <c r="IZG183" s="5"/>
      <c r="IZH183" s="5"/>
      <c r="IZI183" s="5"/>
      <c r="IZJ183" s="5"/>
      <c r="IZK183" s="5"/>
      <c r="IZL183" s="5"/>
      <c r="IZM183" s="5"/>
      <c r="IZN183" s="5"/>
      <c r="IZO183" s="5"/>
      <c r="IZP183" s="5"/>
      <c r="IZQ183" s="5"/>
      <c r="IZR183" s="5"/>
      <c r="IZS183" s="5"/>
      <c r="IZT183" s="5"/>
      <c r="IZU183" s="5"/>
      <c r="IZV183" s="5"/>
      <c r="IZW183" s="5"/>
      <c r="IZX183" s="5"/>
      <c r="IZY183" s="5"/>
      <c r="IZZ183" s="5"/>
      <c r="JAA183" s="5"/>
      <c r="JAB183" s="5"/>
      <c r="JAC183" s="5"/>
      <c r="JAD183" s="5"/>
      <c r="JAE183" s="5"/>
      <c r="JAF183" s="5"/>
      <c r="JAG183" s="5"/>
      <c r="JAH183" s="5"/>
      <c r="JAI183" s="5"/>
      <c r="JAJ183" s="5"/>
      <c r="JAK183" s="5"/>
      <c r="JAL183" s="5"/>
      <c r="JAM183" s="5"/>
      <c r="JAN183" s="5"/>
      <c r="JAO183" s="5"/>
      <c r="JAP183" s="5"/>
      <c r="JAQ183" s="5"/>
      <c r="JAR183" s="5"/>
      <c r="JAS183" s="5"/>
      <c r="JAT183" s="5"/>
      <c r="JAU183" s="5"/>
      <c r="JAV183" s="5"/>
      <c r="JAW183" s="5"/>
      <c r="JAX183" s="5"/>
      <c r="JAY183" s="5"/>
      <c r="JAZ183" s="5"/>
      <c r="JBA183" s="5"/>
      <c r="JBB183" s="5"/>
      <c r="JBC183" s="5"/>
      <c r="JBD183" s="5"/>
      <c r="JBE183" s="5"/>
      <c r="JBF183" s="5"/>
      <c r="JBG183" s="5"/>
      <c r="JBH183" s="5"/>
      <c r="JBI183" s="5"/>
      <c r="JBJ183" s="5"/>
      <c r="JBK183" s="5"/>
      <c r="JBL183" s="5"/>
      <c r="JBM183" s="5"/>
      <c r="JBN183" s="5"/>
      <c r="JBO183" s="5"/>
      <c r="JBP183" s="5"/>
      <c r="JBQ183" s="5"/>
      <c r="JBR183" s="5"/>
      <c r="JBS183" s="5"/>
      <c r="JBT183" s="5"/>
      <c r="JBU183" s="5"/>
      <c r="JBV183" s="5"/>
      <c r="JBW183" s="5"/>
      <c r="JBX183" s="5"/>
      <c r="JBY183" s="5"/>
      <c r="JBZ183" s="5"/>
      <c r="JCA183" s="5"/>
      <c r="JCB183" s="5"/>
      <c r="JCC183" s="5"/>
      <c r="JCD183" s="5"/>
      <c r="JCE183" s="5"/>
      <c r="JCF183" s="5"/>
      <c r="JCG183" s="5"/>
      <c r="JCH183" s="5"/>
      <c r="JCI183" s="5"/>
      <c r="JCJ183" s="5"/>
      <c r="JCK183" s="5"/>
      <c r="JCL183" s="5"/>
      <c r="JCM183" s="5"/>
      <c r="JCN183" s="5"/>
      <c r="JCO183" s="5"/>
      <c r="JCP183" s="5"/>
      <c r="JCQ183" s="5"/>
      <c r="JCR183" s="5"/>
      <c r="JCS183" s="5"/>
      <c r="JCT183" s="5"/>
      <c r="JCU183" s="5"/>
      <c r="JCV183" s="5"/>
      <c r="JCW183" s="5"/>
      <c r="JCX183" s="5"/>
      <c r="JCY183" s="5"/>
      <c r="JCZ183" s="5"/>
      <c r="JDA183" s="5"/>
      <c r="JDB183" s="5"/>
      <c r="JDC183" s="5"/>
      <c r="JDD183" s="5"/>
      <c r="JDE183" s="5"/>
      <c r="JDF183" s="5"/>
      <c r="JDG183" s="5"/>
      <c r="JDH183" s="5"/>
      <c r="JDI183" s="5"/>
      <c r="JDJ183" s="5"/>
      <c r="JDK183" s="5"/>
      <c r="JDL183" s="5"/>
      <c r="JDM183" s="5"/>
      <c r="JDN183" s="5"/>
      <c r="JDO183" s="5"/>
      <c r="JDP183" s="5"/>
      <c r="JDQ183" s="5"/>
      <c r="JDR183" s="5"/>
      <c r="JDS183" s="5"/>
      <c r="JDT183" s="5"/>
      <c r="JDU183" s="5"/>
      <c r="JDV183" s="5"/>
      <c r="JDW183" s="5"/>
      <c r="JDX183" s="5"/>
      <c r="JDY183" s="5"/>
      <c r="JDZ183" s="5"/>
      <c r="JEA183" s="5"/>
      <c r="JEB183" s="5"/>
      <c r="JEC183" s="5"/>
      <c r="JED183" s="5"/>
      <c r="JEE183" s="5"/>
      <c r="JEF183" s="5"/>
      <c r="JEG183" s="5"/>
      <c r="JEH183" s="5"/>
      <c r="JEI183" s="5"/>
      <c r="JEJ183" s="5"/>
      <c r="JEK183" s="5"/>
      <c r="JEL183" s="5"/>
      <c r="JEM183" s="5"/>
      <c r="JEN183" s="5"/>
      <c r="JEO183" s="5"/>
      <c r="JEP183" s="5"/>
      <c r="JEQ183" s="5"/>
      <c r="JER183" s="5"/>
      <c r="JES183" s="5"/>
      <c r="JET183" s="5"/>
      <c r="JEU183" s="5"/>
      <c r="JEV183" s="5"/>
      <c r="JEW183" s="5"/>
      <c r="JEX183" s="5"/>
      <c r="JEY183" s="5"/>
      <c r="JEZ183" s="5"/>
      <c r="JFA183" s="5"/>
      <c r="JFB183" s="5"/>
      <c r="JFC183" s="5"/>
      <c r="JFD183" s="5"/>
      <c r="JFE183" s="5"/>
      <c r="JFF183" s="5"/>
      <c r="JFG183" s="5"/>
      <c r="JFH183" s="5"/>
      <c r="JFI183" s="5"/>
      <c r="JFJ183" s="5"/>
      <c r="JFK183" s="5"/>
      <c r="JFL183" s="5"/>
      <c r="JFM183" s="5"/>
      <c r="JFN183" s="5"/>
      <c r="JFO183" s="5"/>
      <c r="JFP183" s="5"/>
      <c r="JFQ183" s="5"/>
      <c r="JFR183" s="5"/>
      <c r="JFS183" s="5"/>
      <c r="JFT183" s="5"/>
      <c r="JFU183" s="5"/>
      <c r="JFV183" s="5"/>
      <c r="JFW183" s="5"/>
      <c r="JFX183" s="5"/>
      <c r="JFY183" s="5"/>
      <c r="JFZ183" s="5"/>
      <c r="JGA183" s="5"/>
      <c r="JGB183" s="5"/>
      <c r="JGC183" s="5"/>
      <c r="JGD183" s="5"/>
      <c r="JGE183" s="5"/>
      <c r="JGF183" s="5"/>
      <c r="JGG183" s="5"/>
      <c r="JGH183" s="5"/>
      <c r="JGI183" s="5"/>
      <c r="JGJ183" s="5"/>
      <c r="JGK183" s="5"/>
      <c r="JGL183" s="5"/>
      <c r="JGM183" s="5"/>
      <c r="JGN183" s="5"/>
      <c r="JGO183" s="5"/>
      <c r="JGP183" s="5"/>
      <c r="JGQ183" s="5"/>
      <c r="JGR183" s="5"/>
      <c r="JGS183" s="5"/>
      <c r="JGT183" s="5"/>
      <c r="JGU183" s="5"/>
      <c r="JGV183" s="5"/>
      <c r="JGW183" s="5"/>
      <c r="JGX183" s="5"/>
      <c r="JGY183" s="5"/>
      <c r="JGZ183" s="5"/>
      <c r="JHA183" s="5"/>
      <c r="JHB183" s="5"/>
      <c r="JHC183" s="5"/>
      <c r="JHD183" s="5"/>
      <c r="JHE183" s="5"/>
      <c r="JHF183" s="5"/>
      <c r="JHG183" s="5"/>
      <c r="JHH183" s="5"/>
      <c r="JHI183" s="5"/>
      <c r="JHJ183" s="5"/>
      <c r="JHK183" s="5"/>
      <c r="JHL183" s="5"/>
      <c r="JHM183" s="5"/>
      <c r="JHN183" s="5"/>
      <c r="JHO183" s="5"/>
      <c r="JHP183" s="5"/>
      <c r="JHQ183" s="5"/>
      <c r="JHR183" s="5"/>
      <c r="JHS183" s="5"/>
      <c r="JHT183" s="5"/>
      <c r="JHU183" s="5"/>
      <c r="JHV183" s="5"/>
      <c r="JHW183" s="5"/>
      <c r="JHX183" s="5"/>
      <c r="JHY183" s="5"/>
      <c r="JHZ183" s="5"/>
      <c r="JIA183" s="5"/>
      <c r="JIB183" s="5"/>
      <c r="JIC183" s="5"/>
      <c r="JID183" s="5"/>
      <c r="JIE183" s="5"/>
      <c r="JIF183" s="5"/>
      <c r="JIG183" s="5"/>
      <c r="JIH183" s="5"/>
      <c r="JII183" s="5"/>
      <c r="JIJ183" s="5"/>
      <c r="JIK183" s="5"/>
      <c r="JIL183" s="5"/>
      <c r="JIM183" s="5"/>
      <c r="JIN183" s="5"/>
      <c r="JIO183" s="5"/>
      <c r="JIP183" s="5"/>
      <c r="JIQ183" s="5"/>
      <c r="JIR183" s="5"/>
      <c r="JIS183" s="5"/>
      <c r="JIT183" s="5"/>
      <c r="JIU183" s="5"/>
      <c r="JIV183" s="5"/>
      <c r="JIW183" s="5"/>
      <c r="JIX183" s="5"/>
      <c r="JIY183" s="5"/>
      <c r="JIZ183" s="5"/>
      <c r="JJA183" s="5"/>
      <c r="JJB183" s="5"/>
      <c r="JJC183" s="5"/>
      <c r="JJD183" s="5"/>
      <c r="JJE183" s="5"/>
      <c r="JJF183" s="5"/>
      <c r="JJG183" s="5"/>
      <c r="JJH183" s="5"/>
      <c r="JJI183" s="5"/>
      <c r="JJJ183" s="5"/>
      <c r="JJK183" s="5"/>
      <c r="JJL183" s="5"/>
      <c r="JJM183" s="5"/>
      <c r="JJN183" s="5"/>
      <c r="JJO183" s="5"/>
      <c r="JJP183" s="5"/>
      <c r="JJQ183" s="5"/>
      <c r="JJR183" s="5"/>
      <c r="JJS183" s="5"/>
      <c r="JJT183" s="5"/>
      <c r="JJU183" s="5"/>
      <c r="JJV183" s="5"/>
      <c r="JJW183" s="5"/>
      <c r="JJX183" s="5"/>
      <c r="JJY183" s="5"/>
      <c r="JJZ183" s="5"/>
      <c r="JKA183" s="5"/>
      <c r="JKB183" s="5"/>
      <c r="JKC183" s="5"/>
      <c r="JKD183" s="5"/>
      <c r="JKE183" s="5"/>
      <c r="JKF183" s="5"/>
      <c r="JKG183" s="5"/>
      <c r="JKH183" s="5"/>
      <c r="JKI183" s="5"/>
      <c r="JKJ183" s="5"/>
      <c r="JKK183" s="5"/>
      <c r="JKL183" s="5"/>
      <c r="JKM183" s="5"/>
      <c r="JKN183" s="5"/>
      <c r="JKO183" s="5"/>
      <c r="JKP183" s="5"/>
      <c r="JKQ183" s="5"/>
      <c r="JKR183" s="5"/>
      <c r="JKS183" s="5"/>
      <c r="JKT183" s="5"/>
      <c r="JKU183" s="5"/>
      <c r="JKV183" s="5"/>
      <c r="JKW183" s="5"/>
      <c r="JKX183" s="5"/>
      <c r="JKY183" s="5"/>
      <c r="JKZ183" s="5"/>
      <c r="JLA183" s="5"/>
      <c r="JLB183" s="5"/>
      <c r="JLC183" s="5"/>
      <c r="JLD183" s="5"/>
      <c r="JLE183" s="5"/>
      <c r="JLF183" s="5"/>
      <c r="JLG183" s="5"/>
      <c r="JLH183" s="5"/>
      <c r="JLI183" s="5"/>
      <c r="JLJ183" s="5"/>
      <c r="JLK183" s="5"/>
      <c r="JLL183" s="5"/>
      <c r="JLM183" s="5"/>
      <c r="JLN183" s="5"/>
      <c r="JLO183" s="5"/>
      <c r="JLP183" s="5"/>
      <c r="JLQ183" s="5"/>
      <c r="JLR183" s="5"/>
      <c r="JLS183" s="5"/>
      <c r="JLT183" s="5"/>
      <c r="JLU183" s="5"/>
      <c r="JLV183" s="5"/>
      <c r="JLW183" s="5"/>
      <c r="JLX183" s="5"/>
      <c r="JLY183" s="5"/>
      <c r="JLZ183" s="5"/>
      <c r="JMA183" s="5"/>
      <c r="JMB183" s="5"/>
      <c r="JMC183" s="5"/>
      <c r="JMD183" s="5"/>
      <c r="JME183" s="5"/>
      <c r="JMF183" s="5"/>
      <c r="JMG183" s="5"/>
      <c r="JMH183" s="5"/>
      <c r="JMI183" s="5"/>
      <c r="JMJ183" s="5"/>
      <c r="JMK183" s="5"/>
      <c r="JML183" s="5"/>
      <c r="JMM183" s="5"/>
      <c r="JMN183" s="5"/>
      <c r="JMO183" s="5"/>
      <c r="JMP183" s="5"/>
      <c r="JMQ183" s="5"/>
      <c r="JMR183" s="5"/>
      <c r="JMS183" s="5"/>
      <c r="JMT183" s="5"/>
      <c r="JMU183" s="5"/>
      <c r="JMV183" s="5"/>
      <c r="JMW183" s="5"/>
      <c r="JMX183" s="5"/>
      <c r="JMY183" s="5"/>
      <c r="JMZ183" s="5"/>
      <c r="JNA183" s="5"/>
      <c r="JNB183" s="5"/>
      <c r="JNC183" s="5"/>
      <c r="JND183" s="5"/>
      <c r="JNE183" s="5"/>
      <c r="JNF183" s="5"/>
      <c r="JNG183" s="5"/>
      <c r="JNH183" s="5"/>
      <c r="JNI183" s="5"/>
      <c r="JNJ183" s="5"/>
      <c r="JNK183" s="5"/>
      <c r="JNL183" s="5"/>
      <c r="JNM183" s="5"/>
      <c r="JNN183" s="5"/>
      <c r="JNO183" s="5"/>
      <c r="JNP183" s="5"/>
      <c r="JNQ183" s="5"/>
      <c r="JNR183" s="5"/>
      <c r="JNS183" s="5"/>
      <c r="JNT183" s="5"/>
      <c r="JNU183" s="5"/>
      <c r="JNV183" s="5"/>
      <c r="JNW183" s="5"/>
      <c r="JNX183" s="5"/>
      <c r="JNY183" s="5"/>
      <c r="JNZ183" s="5"/>
      <c r="JOA183" s="5"/>
      <c r="JOB183" s="5"/>
      <c r="JOC183" s="5"/>
      <c r="JOD183" s="5"/>
      <c r="JOE183" s="5"/>
      <c r="JOF183" s="5"/>
      <c r="JOG183" s="5"/>
      <c r="JOH183" s="5"/>
      <c r="JOI183" s="5"/>
      <c r="JOJ183" s="5"/>
      <c r="JOK183" s="5"/>
      <c r="JOL183" s="5"/>
      <c r="JOM183" s="5"/>
      <c r="JON183" s="5"/>
      <c r="JOO183" s="5"/>
      <c r="JOP183" s="5"/>
      <c r="JOQ183" s="5"/>
      <c r="JOR183" s="5"/>
      <c r="JOS183" s="5"/>
      <c r="JOT183" s="5"/>
      <c r="JOU183" s="5"/>
      <c r="JOV183" s="5"/>
      <c r="JOW183" s="5"/>
      <c r="JOX183" s="5"/>
      <c r="JOY183" s="5"/>
      <c r="JOZ183" s="5"/>
      <c r="JPA183" s="5"/>
      <c r="JPB183" s="5"/>
      <c r="JPC183" s="5"/>
      <c r="JPD183" s="5"/>
      <c r="JPE183" s="5"/>
      <c r="JPF183" s="5"/>
      <c r="JPG183" s="5"/>
      <c r="JPH183" s="5"/>
      <c r="JPI183" s="5"/>
      <c r="JPJ183" s="5"/>
      <c r="JPK183" s="5"/>
      <c r="JPL183" s="5"/>
      <c r="JPM183" s="5"/>
      <c r="JPN183" s="5"/>
      <c r="JPO183" s="5"/>
      <c r="JPP183" s="5"/>
      <c r="JPQ183" s="5"/>
      <c r="JPR183" s="5"/>
      <c r="JPS183" s="5"/>
      <c r="JPT183" s="5"/>
      <c r="JPU183" s="5"/>
      <c r="JPV183" s="5"/>
      <c r="JPW183" s="5"/>
      <c r="JPX183" s="5"/>
      <c r="JPY183" s="5"/>
      <c r="JPZ183" s="5"/>
      <c r="JQA183" s="5"/>
      <c r="JQB183" s="5"/>
      <c r="JQC183" s="5"/>
      <c r="JQD183" s="5"/>
      <c r="JQE183" s="5"/>
      <c r="JQF183" s="5"/>
      <c r="JQG183" s="5"/>
      <c r="JQH183" s="5"/>
      <c r="JQI183" s="5"/>
      <c r="JQJ183" s="5"/>
      <c r="JQK183" s="5"/>
      <c r="JQL183" s="5"/>
      <c r="JQM183" s="5"/>
      <c r="JQN183" s="5"/>
      <c r="JQO183" s="5"/>
      <c r="JQP183" s="5"/>
      <c r="JQQ183" s="5"/>
      <c r="JQR183" s="5"/>
      <c r="JQS183" s="5"/>
      <c r="JQT183" s="5"/>
      <c r="JQU183" s="5"/>
      <c r="JQV183" s="5"/>
      <c r="JQW183" s="5"/>
      <c r="JQX183" s="5"/>
      <c r="JQY183" s="5"/>
      <c r="JQZ183" s="5"/>
      <c r="JRA183" s="5"/>
      <c r="JRB183" s="5"/>
      <c r="JRC183" s="5"/>
      <c r="JRD183" s="5"/>
      <c r="JRE183" s="5"/>
      <c r="JRF183" s="5"/>
      <c r="JRG183" s="5"/>
      <c r="JRH183" s="5"/>
      <c r="JRI183" s="5"/>
      <c r="JRJ183" s="5"/>
      <c r="JRK183" s="5"/>
      <c r="JRL183" s="5"/>
      <c r="JRM183" s="5"/>
      <c r="JRN183" s="5"/>
      <c r="JRO183" s="5"/>
      <c r="JRP183" s="5"/>
      <c r="JRQ183" s="5"/>
      <c r="JRR183" s="5"/>
      <c r="JRS183" s="5"/>
      <c r="JRT183" s="5"/>
      <c r="JRU183" s="5"/>
      <c r="JRV183" s="5"/>
      <c r="JRW183" s="5"/>
      <c r="JRX183" s="5"/>
      <c r="JRY183" s="5"/>
      <c r="JRZ183" s="5"/>
      <c r="JSA183" s="5"/>
      <c r="JSB183" s="5"/>
      <c r="JSC183" s="5"/>
      <c r="JSD183" s="5"/>
      <c r="JSE183" s="5"/>
      <c r="JSF183" s="5"/>
      <c r="JSG183" s="5"/>
      <c r="JSH183" s="5"/>
      <c r="JSI183" s="5"/>
      <c r="JSJ183" s="5"/>
      <c r="JSK183" s="5"/>
      <c r="JSL183" s="5"/>
      <c r="JSM183" s="5"/>
      <c r="JSN183" s="5"/>
      <c r="JSO183" s="5"/>
      <c r="JSP183" s="5"/>
      <c r="JSQ183" s="5"/>
      <c r="JSR183" s="5"/>
      <c r="JSS183" s="5"/>
      <c r="JST183" s="5"/>
      <c r="JSU183" s="5"/>
      <c r="JSV183" s="5"/>
      <c r="JSW183" s="5"/>
      <c r="JSX183" s="5"/>
      <c r="JSY183" s="5"/>
      <c r="JSZ183" s="5"/>
      <c r="JTA183" s="5"/>
      <c r="JTB183" s="5"/>
      <c r="JTC183" s="5"/>
      <c r="JTD183" s="5"/>
      <c r="JTE183" s="5"/>
      <c r="JTF183" s="5"/>
      <c r="JTG183" s="5"/>
      <c r="JTH183" s="5"/>
      <c r="JTI183" s="5"/>
      <c r="JTJ183" s="5"/>
      <c r="JTK183" s="5"/>
      <c r="JTL183" s="5"/>
      <c r="JTM183" s="5"/>
      <c r="JTN183" s="5"/>
      <c r="JTO183" s="5"/>
      <c r="JTP183" s="5"/>
      <c r="JTQ183" s="5"/>
      <c r="JTR183" s="5"/>
      <c r="JTS183" s="5"/>
      <c r="JTT183" s="5"/>
      <c r="JTU183" s="5"/>
      <c r="JTV183" s="5"/>
      <c r="JTW183" s="5"/>
      <c r="JTX183" s="5"/>
      <c r="JTY183" s="5"/>
      <c r="JTZ183" s="5"/>
      <c r="JUA183" s="5"/>
      <c r="JUB183" s="5"/>
      <c r="JUC183" s="5"/>
      <c r="JUD183" s="5"/>
      <c r="JUE183" s="5"/>
      <c r="JUF183" s="5"/>
      <c r="JUG183" s="5"/>
      <c r="JUH183" s="5"/>
      <c r="JUI183" s="5"/>
      <c r="JUJ183" s="5"/>
      <c r="JUK183" s="5"/>
      <c r="JUL183" s="5"/>
      <c r="JUM183" s="5"/>
      <c r="JUN183" s="5"/>
      <c r="JUO183" s="5"/>
      <c r="JUP183" s="5"/>
      <c r="JUQ183" s="5"/>
      <c r="JUR183" s="5"/>
      <c r="JUS183" s="5"/>
      <c r="JUT183" s="5"/>
      <c r="JUU183" s="5"/>
      <c r="JUV183" s="5"/>
      <c r="JUW183" s="5"/>
      <c r="JUX183" s="5"/>
      <c r="JUY183" s="5"/>
      <c r="JUZ183" s="5"/>
      <c r="JVA183" s="5"/>
      <c r="JVB183" s="5"/>
      <c r="JVC183" s="5"/>
      <c r="JVD183" s="5"/>
      <c r="JVE183" s="5"/>
      <c r="JVF183" s="5"/>
      <c r="JVG183" s="5"/>
      <c r="JVH183" s="5"/>
      <c r="JVI183" s="5"/>
      <c r="JVJ183" s="5"/>
      <c r="JVK183" s="5"/>
      <c r="JVL183" s="5"/>
      <c r="JVM183" s="5"/>
      <c r="JVN183" s="5"/>
      <c r="JVO183" s="5"/>
      <c r="JVP183" s="5"/>
      <c r="JVQ183" s="5"/>
      <c r="JVR183" s="5"/>
      <c r="JVS183" s="5"/>
      <c r="JVT183" s="5"/>
      <c r="JVU183" s="5"/>
      <c r="JVV183" s="5"/>
      <c r="JVW183" s="5"/>
      <c r="JVX183" s="5"/>
      <c r="JVY183" s="5"/>
      <c r="JVZ183" s="5"/>
      <c r="JWA183" s="5"/>
      <c r="JWB183" s="5"/>
      <c r="JWC183" s="5"/>
      <c r="JWD183" s="5"/>
      <c r="JWE183" s="5"/>
      <c r="JWF183" s="5"/>
      <c r="JWG183" s="5"/>
      <c r="JWH183" s="5"/>
      <c r="JWI183" s="5"/>
      <c r="JWJ183" s="5"/>
      <c r="JWK183" s="5"/>
      <c r="JWL183" s="5"/>
      <c r="JWM183" s="5"/>
      <c r="JWN183" s="5"/>
      <c r="JWO183" s="5"/>
      <c r="JWP183" s="5"/>
      <c r="JWQ183" s="5"/>
      <c r="JWR183" s="5"/>
      <c r="JWS183" s="5"/>
      <c r="JWT183" s="5"/>
      <c r="JWU183" s="5"/>
      <c r="JWV183" s="5"/>
      <c r="JWW183" s="5"/>
      <c r="JWX183" s="5"/>
      <c r="JWY183" s="5"/>
      <c r="JWZ183" s="5"/>
      <c r="JXA183" s="5"/>
      <c r="JXB183" s="5"/>
      <c r="JXC183" s="5"/>
      <c r="JXD183" s="5"/>
      <c r="JXE183" s="5"/>
      <c r="JXF183" s="5"/>
      <c r="JXG183" s="5"/>
      <c r="JXH183" s="5"/>
      <c r="JXI183" s="5"/>
      <c r="JXJ183" s="5"/>
      <c r="JXK183" s="5"/>
      <c r="JXL183" s="5"/>
      <c r="JXM183" s="5"/>
      <c r="JXN183" s="5"/>
      <c r="JXO183" s="5"/>
      <c r="JXP183" s="5"/>
      <c r="JXQ183" s="5"/>
      <c r="JXR183" s="5"/>
      <c r="JXS183" s="5"/>
      <c r="JXT183" s="5"/>
      <c r="JXU183" s="5"/>
      <c r="JXV183" s="5"/>
      <c r="JXW183" s="5"/>
      <c r="JXX183" s="5"/>
      <c r="JXY183" s="5"/>
      <c r="JXZ183" s="5"/>
      <c r="JYA183" s="5"/>
      <c r="JYB183" s="5"/>
      <c r="JYC183" s="5"/>
      <c r="JYD183" s="5"/>
      <c r="JYE183" s="5"/>
      <c r="JYF183" s="5"/>
      <c r="JYG183" s="5"/>
      <c r="JYH183" s="5"/>
      <c r="JYI183" s="5"/>
      <c r="JYJ183" s="5"/>
      <c r="JYK183" s="5"/>
      <c r="JYL183" s="5"/>
      <c r="JYM183" s="5"/>
      <c r="JYN183" s="5"/>
      <c r="JYO183" s="5"/>
      <c r="JYP183" s="5"/>
      <c r="JYQ183" s="5"/>
      <c r="JYR183" s="5"/>
      <c r="JYS183" s="5"/>
      <c r="JYT183" s="5"/>
      <c r="JYU183" s="5"/>
      <c r="JYV183" s="5"/>
      <c r="JYW183" s="5"/>
      <c r="JYX183" s="5"/>
      <c r="JYY183" s="5"/>
      <c r="JYZ183" s="5"/>
      <c r="JZA183" s="5"/>
      <c r="JZB183" s="5"/>
      <c r="JZC183" s="5"/>
      <c r="JZD183" s="5"/>
      <c r="JZE183" s="5"/>
      <c r="JZF183" s="5"/>
      <c r="JZG183" s="5"/>
      <c r="JZH183" s="5"/>
      <c r="JZI183" s="5"/>
      <c r="JZJ183" s="5"/>
      <c r="JZK183" s="5"/>
      <c r="JZL183" s="5"/>
      <c r="JZM183" s="5"/>
      <c r="JZN183" s="5"/>
      <c r="JZO183" s="5"/>
      <c r="JZP183" s="5"/>
      <c r="JZQ183" s="5"/>
      <c r="JZR183" s="5"/>
      <c r="JZS183" s="5"/>
      <c r="JZT183" s="5"/>
      <c r="JZU183" s="5"/>
      <c r="JZV183" s="5"/>
      <c r="JZW183" s="5"/>
      <c r="JZX183" s="5"/>
      <c r="JZY183" s="5"/>
      <c r="JZZ183" s="5"/>
      <c r="KAA183" s="5"/>
      <c r="KAB183" s="5"/>
      <c r="KAC183" s="5"/>
      <c r="KAD183" s="5"/>
      <c r="KAE183" s="5"/>
      <c r="KAF183" s="5"/>
      <c r="KAG183" s="5"/>
      <c r="KAH183" s="5"/>
      <c r="KAI183" s="5"/>
      <c r="KAJ183" s="5"/>
      <c r="KAK183" s="5"/>
      <c r="KAL183" s="5"/>
      <c r="KAM183" s="5"/>
      <c r="KAN183" s="5"/>
      <c r="KAO183" s="5"/>
      <c r="KAP183" s="5"/>
      <c r="KAQ183" s="5"/>
      <c r="KAR183" s="5"/>
      <c r="KAS183" s="5"/>
      <c r="KAT183" s="5"/>
      <c r="KAU183" s="5"/>
      <c r="KAV183" s="5"/>
      <c r="KAW183" s="5"/>
      <c r="KAX183" s="5"/>
      <c r="KAY183" s="5"/>
      <c r="KAZ183" s="5"/>
      <c r="KBA183" s="5"/>
      <c r="KBB183" s="5"/>
      <c r="KBC183" s="5"/>
      <c r="KBD183" s="5"/>
      <c r="KBE183" s="5"/>
      <c r="KBF183" s="5"/>
      <c r="KBG183" s="5"/>
      <c r="KBH183" s="5"/>
      <c r="KBI183" s="5"/>
      <c r="KBJ183" s="5"/>
      <c r="KBK183" s="5"/>
      <c r="KBL183" s="5"/>
      <c r="KBM183" s="5"/>
      <c r="KBN183" s="5"/>
      <c r="KBO183" s="5"/>
      <c r="KBP183" s="5"/>
      <c r="KBQ183" s="5"/>
      <c r="KBR183" s="5"/>
      <c r="KBS183" s="5"/>
      <c r="KBT183" s="5"/>
      <c r="KBU183" s="5"/>
      <c r="KBV183" s="5"/>
      <c r="KBW183" s="5"/>
      <c r="KBX183" s="5"/>
      <c r="KBY183" s="5"/>
      <c r="KBZ183" s="5"/>
      <c r="KCA183" s="5"/>
      <c r="KCB183" s="5"/>
      <c r="KCC183" s="5"/>
      <c r="KCD183" s="5"/>
      <c r="KCE183" s="5"/>
      <c r="KCF183" s="5"/>
      <c r="KCG183" s="5"/>
      <c r="KCH183" s="5"/>
      <c r="KCI183" s="5"/>
      <c r="KCJ183" s="5"/>
      <c r="KCK183" s="5"/>
      <c r="KCL183" s="5"/>
      <c r="KCM183" s="5"/>
      <c r="KCN183" s="5"/>
      <c r="KCO183" s="5"/>
      <c r="KCP183" s="5"/>
      <c r="KCQ183" s="5"/>
      <c r="KCR183" s="5"/>
      <c r="KCS183" s="5"/>
      <c r="KCT183" s="5"/>
      <c r="KCU183" s="5"/>
      <c r="KCV183" s="5"/>
      <c r="KCW183" s="5"/>
      <c r="KCX183" s="5"/>
      <c r="KCY183" s="5"/>
      <c r="KCZ183" s="5"/>
      <c r="KDA183" s="5"/>
      <c r="KDB183" s="5"/>
      <c r="KDC183" s="5"/>
      <c r="KDD183" s="5"/>
      <c r="KDE183" s="5"/>
      <c r="KDF183" s="5"/>
      <c r="KDG183" s="5"/>
      <c r="KDH183" s="5"/>
      <c r="KDI183" s="5"/>
      <c r="KDJ183" s="5"/>
      <c r="KDK183" s="5"/>
      <c r="KDL183" s="5"/>
      <c r="KDM183" s="5"/>
      <c r="KDN183" s="5"/>
      <c r="KDO183" s="5"/>
      <c r="KDP183" s="5"/>
      <c r="KDQ183" s="5"/>
      <c r="KDR183" s="5"/>
      <c r="KDS183" s="5"/>
      <c r="KDT183" s="5"/>
      <c r="KDU183" s="5"/>
      <c r="KDV183" s="5"/>
      <c r="KDW183" s="5"/>
      <c r="KDX183" s="5"/>
      <c r="KDY183" s="5"/>
      <c r="KDZ183" s="5"/>
      <c r="KEA183" s="5"/>
      <c r="KEB183" s="5"/>
      <c r="KEC183" s="5"/>
      <c r="KED183" s="5"/>
      <c r="KEE183" s="5"/>
      <c r="KEF183" s="5"/>
      <c r="KEG183" s="5"/>
      <c r="KEH183" s="5"/>
      <c r="KEI183" s="5"/>
      <c r="KEJ183" s="5"/>
      <c r="KEK183" s="5"/>
      <c r="KEL183" s="5"/>
      <c r="KEM183" s="5"/>
      <c r="KEN183" s="5"/>
      <c r="KEO183" s="5"/>
      <c r="KEP183" s="5"/>
      <c r="KEQ183" s="5"/>
      <c r="KER183" s="5"/>
      <c r="KES183" s="5"/>
      <c r="KET183" s="5"/>
      <c r="KEU183" s="5"/>
      <c r="KEV183" s="5"/>
      <c r="KEW183" s="5"/>
      <c r="KEX183" s="5"/>
      <c r="KEY183" s="5"/>
      <c r="KEZ183" s="5"/>
      <c r="KFA183" s="5"/>
      <c r="KFB183" s="5"/>
      <c r="KFC183" s="5"/>
      <c r="KFD183" s="5"/>
      <c r="KFE183" s="5"/>
      <c r="KFF183" s="5"/>
      <c r="KFG183" s="5"/>
      <c r="KFH183" s="5"/>
      <c r="KFI183" s="5"/>
      <c r="KFJ183" s="5"/>
      <c r="KFK183" s="5"/>
      <c r="KFL183" s="5"/>
      <c r="KFM183" s="5"/>
      <c r="KFN183" s="5"/>
      <c r="KFO183" s="5"/>
      <c r="KFP183" s="5"/>
      <c r="KFQ183" s="5"/>
      <c r="KFR183" s="5"/>
      <c r="KFS183" s="5"/>
      <c r="KFT183" s="5"/>
      <c r="KFU183" s="5"/>
      <c r="KFV183" s="5"/>
      <c r="KFW183" s="5"/>
      <c r="KFX183" s="5"/>
      <c r="KFY183" s="5"/>
      <c r="KFZ183" s="5"/>
      <c r="KGA183" s="5"/>
      <c r="KGB183" s="5"/>
      <c r="KGC183" s="5"/>
      <c r="KGD183" s="5"/>
      <c r="KGE183" s="5"/>
      <c r="KGF183" s="5"/>
      <c r="KGG183" s="5"/>
      <c r="KGH183" s="5"/>
      <c r="KGI183" s="5"/>
      <c r="KGJ183" s="5"/>
      <c r="KGK183" s="5"/>
      <c r="KGL183" s="5"/>
      <c r="KGM183" s="5"/>
      <c r="KGN183" s="5"/>
      <c r="KGO183" s="5"/>
      <c r="KGP183" s="5"/>
      <c r="KGQ183" s="5"/>
      <c r="KGR183" s="5"/>
      <c r="KGS183" s="5"/>
      <c r="KGT183" s="5"/>
      <c r="KGU183" s="5"/>
      <c r="KGV183" s="5"/>
      <c r="KGW183" s="5"/>
      <c r="KGX183" s="5"/>
      <c r="KGY183" s="5"/>
      <c r="KGZ183" s="5"/>
      <c r="KHA183" s="5"/>
      <c r="KHB183" s="5"/>
      <c r="KHC183" s="5"/>
      <c r="KHD183" s="5"/>
      <c r="KHE183" s="5"/>
      <c r="KHF183" s="5"/>
      <c r="KHG183" s="5"/>
      <c r="KHH183" s="5"/>
      <c r="KHI183" s="5"/>
      <c r="KHJ183" s="5"/>
      <c r="KHK183" s="5"/>
      <c r="KHL183" s="5"/>
      <c r="KHM183" s="5"/>
      <c r="KHN183" s="5"/>
      <c r="KHO183" s="5"/>
      <c r="KHP183" s="5"/>
      <c r="KHQ183" s="5"/>
      <c r="KHR183" s="5"/>
      <c r="KHS183" s="5"/>
      <c r="KHT183" s="5"/>
      <c r="KHU183" s="5"/>
      <c r="KHV183" s="5"/>
      <c r="KHW183" s="5"/>
      <c r="KHX183" s="5"/>
      <c r="KHY183" s="5"/>
      <c r="KHZ183" s="5"/>
      <c r="KIA183" s="5"/>
      <c r="KIB183" s="5"/>
      <c r="KIC183" s="5"/>
      <c r="KID183" s="5"/>
      <c r="KIE183" s="5"/>
      <c r="KIF183" s="5"/>
      <c r="KIG183" s="5"/>
      <c r="KIH183" s="5"/>
      <c r="KII183" s="5"/>
      <c r="KIJ183" s="5"/>
      <c r="KIK183" s="5"/>
      <c r="KIL183" s="5"/>
      <c r="KIM183" s="5"/>
      <c r="KIN183" s="5"/>
      <c r="KIO183" s="5"/>
      <c r="KIP183" s="5"/>
      <c r="KIQ183" s="5"/>
      <c r="KIR183" s="5"/>
      <c r="KIS183" s="5"/>
      <c r="KIT183" s="5"/>
      <c r="KIU183" s="5"/>
      <c r="KIV183" s="5"/>
      <c r="KIW183" s="5"/>
      <c r="KIX183" s="5"/>
      <c r="KIY183" s="5"/>
      <c r="KIZ183" s="5"/>
      <c r="KJA183" s="5"/>
      <c r="KJB183" s="5"/>
      <c r="KJC183" s="5"/>
      <c r="KJD183" s="5"/>
      <c r="KJE183" s="5"/>
      <c r="KJF183" s="5"/>
      <c r="KJG183" s="5"/>
      <c r="KJH183" s="5"/>
      <c r="KJI183" s="5"/>
      <c r="KJJ183" s="5"/>
      <c r="KJK183" s="5"/>
      <c r="KJL183" s="5"/>
      <c r="KJM183" s="5"/>
      <c r="KJN183" s="5"/>
      <c r="KJO183" s="5"/>
      <c r="KJP183" s="5"/>
      <c r="KJQ183" s="5"/>
      <c r="KJR183" s="5"/>
      <c r="KJS183" s="5"/>
      <c r="KJT183" s="5"/>
      <c r="KJU183" s="5"/>
      <c r="KJV183" s="5"/>
      <c r="KJW183" s="5"/>
      <c r="KJX183" s="5"/>
      <c r="KJY183" s="5"/>
      <c r="KJZ183" s="5"/>
      <c r="KKA183" s="5"/>
      <c r="KKB183" s="5"/>
      <c r="KKC183" s="5"/>
      <c r="KKD183" s="5"/>
      <c r="KKE183" s="5"/>
      <c r="KKF183" s="5"/>
      <c r="KKG183" s="5"/>
      <c r="KKH183" s="5"/>
      <c r="KKI183" s="5"/>
      <c r="KKJ183" s="5"/>
      <c r="KKK183" s="5"/>
      <c r="KKL183" s="5"/>
      <c r="KKM183" s="5"/>
      <c r="KKN183" s="5"/>
      <c r="KKO183" s="5"/>
      <c r="KKP183" s="5"/>
      <c r="KKQ183" s="5"/>
      <c r="KKR183" s="5"/>
      <c r="KKS183" s="5"/>
      <c r="KKT183" s="5"/>
      <c r="KKU183" s="5"/>
      <c r="KKV183" s="5"/>
      <c r="KKW183" s="5"/>
      <c r="KKX183" s="5"/>
      <c r="KKY183" s="5"/>
      <c r="KKZ183" s="5"/>
      <c r="KLA183" s="5"/>
      <c r="KLB183" s="5"/>
      <c r="KLC183" s="5"/>
      <c r="KLD183" s="5"/>
      <c r="KLE183" s="5"/>
      <c r="KLF183" s="5"/>
      <c r="KLG183" s="5"/>
      <c r="KLH183" s="5"/>
      <c r="KLI183" s="5"/>
      <c r="KLJ183" s="5"/>
      <c r="KLK183" s="5"/>
      <c r="KLL183" s="5"/>
      <c r="KLM183" s="5"/>
      <c r="KLN183" s="5"/>
      <c r="KLO183" s="5"/>
      <c r="KLP183" s="5"/>
      <c r="KLQ183" s="5"/>
      <c r="KLR183" s="5"/>
      <c r="KLS183" s="5"/>
      <c r="KLT183" s="5"/>
      <c r="KLU183" s="5"/>
      <c r="KLV183" s="5"/>
      <c r="KLW183" s="5"/>
      <c r="KLX183" s="5"/>
      <c r="KLY183" s="5"/>
      <c r="KLZ183" s="5"/>
      <c r="KMA183" s="5"/>
      <c r="KMB183" s="5"/>
      <c r="KMC183" s="5"/>
      <c r="KMD183" s="5"/>
      <c r="KME183" s="5"/>
      <c r="KMF183" s="5"/>
      <c r="KMG183" s="5"/>
      <c r="KMH183" s="5"/>
      <c r="KMI183" s="5"/>
      <c r="KMJ183" s="5"/>
      <c r="KMK183" s="5"/>
      <c r="KML183" s="5"/>
      <c r="KMM183" s="5"/>
      <c r="KMN183" s="5"/>
      <c r="KMO183" s="5"/>
      <c r="KMP183" s="5"/>
      <c r="KMQ183" s="5"/>
      <c r="KMR183" s="5"/>
      <c r="KMS183" s="5"/>
      <c r="KMT183" s="5"/>
      <c r="KMU183" s="5"/>
      <c r="KMV183" s="5"/>
      <c r="KMW183" s="5"/>
      <c r="KMX183" s="5"/>
      <c r="KMY183" s="5"/>
      <c r="KMZ183" s="5"/>
      <c r="KNA183" s="5"/>
      <c r="KNB183" s="5"/>
      <c r="KNC183" s="5"/>
      <c r="KND183" s="5"/>
      <c r="KNE183" s="5"/>
      <c r="KNF183" s="5"/>
      <c r="KNG183" s="5"/>
      <c r="KNH183" s="5"/>
      <c r="KNI183" s="5"/>
      <c r="KNJ183" s="5"/>
      <c r="KNK183" s="5"/>
      <c r="KNL183" s="5"/>
      <c r="KNM183" s="5"/>
      <c r="KNN183" s="5"/>
      <c r="KNO183" s="5"/>
      <c r="KNP183" s="5"/>
      <c r="KNQ183" s="5"/>
      <c r="KNR183" s="5"/>
      <c r="KNS183" s="5"/>
      <c r="KNT183" s="5"/>
      <c r="KNU183" s="5"/>
      <c r="KNV183" s="5"/>
      <c r="KNW183" s="5"/>
      <c r="KNX183" s="5"/>
      <c r="KNY183" s="5"/>
      <c r="KNZ183" s="5"/>
      <c r="KOA183" s="5"/>
      <c r="KOB183" s="5"/>
      <c r="KOC183" s="5"/>
      <c r="KOD183" s="5"/>
      <c r="KOE183" s="5"/>
      <c r="KOF183" s="5"/>
      <c r="KOG183" s="5"/>
      <c r="KOH183" s="5"/>
      <c r="KOI183" s="5"/>
      <c r="KOJ183" s="5"/>
      <c r="KOK183" s="5"/>
      <c r="KOL183" s="5"/>
      <c r="KOM183" s="5"/>
      <c r="KON183" s="5"/>
      <c r="KOO183" s="5"/>
      <c r="KOP183" s="5"/>
      <c r="KOQ183" s="5"/>
      <c r="KOR183" s="5"/>
      <c r="KOS183" s="5"/>
      <c r="KOT183" s="5"/>
      <c r="KOU183" s="5"/>
      <c r="KOV183" s="5"/>
      <c r="KOW183" s="5"/>
      <c r="KOX183" s="5"/>
      <c r="KOY183" s="5"/>
      <c r="KOZ183" s="5"/>
      <c r="KPA183" s="5"/>
      <c r="KPB183" s="5"/>
      <c r="KPC183" s="5"/>
      <c r="KPD183" s="5"/>
      <c r="KPE183" s="5"/>
      <c r="KPF183" s="5"/>
      <c r="KPG183" s="5"/>
      <c r="KPH183" s="5"/>
      <c r="KPI183" s="5"/>
      <c r="KPJ183" s="5"/>
      <c r="KPK183" s="5"/>
      <c r="KPL183" s="5"/>
      <c r="KPM183" s="5"/>
      <c r="KPN183" s="5"/>
      <c r="KPO183" s="5"/>
      <c r="KPP183" s="5"/>
      <c r="KPQ183" s="5"/>
      <c r="KPR183" s="5"/>
      <c r="KPS183" s="5"/>
      <c r="KPT183" s="5"/>
      <c r="KPU183" s="5"/>
      <c r="KPV183" s="5"/>
      <c r="KPW183" s="5"/>
      <c r="KPX183" s="5"/>
      <c r="KPY183" s="5"/>
      <c r="KPZ183" s="5"/>
      <c r="KQA183" s="5"/>
      <c r="KQB183" s="5"/>
      <c r="KQC183" s="5"/>
      <c r="KQD183" s="5"/>
      <c r="KQE183" s="5"/>
      <c r="KQF183" s="5"/>
      <c r="KQG183" s="5"/>
      <c r="KQH183" s="5"/>
      <c r="KQI183" s="5"/>
      <c r="KQJ183" s="5"/>
      <c r="KQK183" s="5"/>
      <c r="KQL183" s="5"/>
      <c r="KQM183" s="5"/>
      <c r="KQN183" s="5"/>
      <c r="KQO183" s="5"/>
      <c r="KQP183" s="5"/>
      <c r="KQQ183" s="5"/>
      <c r="KQR183" s="5"/>
      <c r="KQS183" s="5"/>
      <c r="KQT183" s="5"/>
      <c r="KQU183" s="5"/>
      <c r="KQV183" s="5"/>
      <c r="KQW183" s="5"/>
      <c r="KQX183" s="5"/>
      <c r="KQY183" s="5"/>
      <c r="KQZ183" s="5"/>
      <c r="KRA183" s="5"/>
      <c r="KRB183" s="5"/>
      <c r="KRC183" s="5"/>
      <c r="KRD183" s="5"/>
      <c r="KRE183" s="5"/>
      <c r="KRF183" s="5"/>
      <c r="KRG183" s="5"/>
      <c r="KRH183" s="5"/>
      <c r="KRI183" s="5"/>
      <c r="KRJ183" s="5"/>
      <c r="KRK183" s="5"/>
      <c r="KRL183" s="5"/>
      <c r="KRM183" s="5"/>
      <c r="KRN183" s="5"/>
      <c r="KRO183" s="5"/>
      <c r="KRP183" s="5"/>
      <c r="KRQ183" s="5"/>
      <c r="KRR183" s="5"/>
      <c r="KRS183" s="5"/>
      <c r="KRT183" s="5"/>
      <c r="KRU183" s="5"/>
      <c r="KRV183" s="5"/>
      <c r="KRW183" s="5"/>
      <c r="KRX183" s="5"/>
      <c r="KRY183" s="5"/>
      <c r="KRZ183" s="5"/>
      <c r="KSA183" s="5"/>
      <c r="KSB183" s="5"/>
      <c r="KSC183" s="5"/>
      <c r="KSD183" s="5"/>
      <c r="KSE183" s="5"/>
      <c r="KSF183" s="5"/>
      <c r="KSG183" s="5"/>
      <c r="KSH183" s="5"/>
      <c r="KSI183" s="5"/>
      <c r="KSJ183" s="5"/>
      <c r="KSK183" s="5"/>
      <c r="KSL183" s="5"/>
      <c r="KSM183" s="5"/>
      <c r="KSN183" s="5"/>
      <c r="KSO183" s="5"/>
      <c r="KSP183" s="5"/>
      <c r="KSQ183" s="5"/>
      <c r="KSR183" s="5"/>
      <c r="KSS183" s="5"/>
      <c r="KST183" s="5"/>
      <c r="KSU183" s="5"/>
      <c r="KSV183" s="5"/>
      <c r="KSW183" s="5"/>
      <c r="KSX183" s="5"/>
      <c r="KSY183" s="5"/>
      <c r="KSZ183" s="5"/>
      <c r="KTA183" s="5"/>
      <c r="KTB183" s="5"/>
      <c r="KTC183" s="5"/>
      <c r="KTD183" s="5"/>
      <c r="KTE183" s="5"/>
      <c r="KTF183" s="5"/>
      <c r="KTG183" s="5"/>
      <c r="KTH183" s="5"/>
      <c r="KTI183" s="5"/>
      <c r="KTJ183" s="5"/>
      <c r="KTK183" s="5"/>
      <c r="KTL183" s="5"/>
      <c r="KTM183" s="5"/>
      <c r="KTN183" s="5"/>
      <c r="KTO183" s="5"/>
      <c r="KTP183" s="5"/>
      <c r="KTQ183" s="5"/>
      <c r="KTR183" s="5"/>
      <c r="KTS183" s="5"/>
      <c r="KTT183" s="5"/>
      <c r="KTU183" s="5"/>
      <c r="KTV183" s="5"/>
      <c r="KTW183" s="5"/>
      <c r="KTX183" s="5"/>
      <c r="KTY183" s="5"/>
      <c r="KTZ183" s="5"/>
      <c r="KUA183" s="5"/>
      <c r="KUB183" s="5"/>
      <c r="KUC183" s="5"/>
      <c r="KUD183" s="5"/>
      <c r="KUE183" s="5"/>
      <c r="KUF183" s="5"/>
      <c r="KUG183" s="5"/>
      <c r="KUH183" s="5"/>
      <c r="KUI183" s="5"/>
      <c r="KUJ183" s="5"/>
      <c r="KUK183" s="5"/>
      <c r="KUL183" s="5"/>
      <c r="KUM183" s="5"/>
      <c r="KUN183" s="5"/>
      <c r="KUO183" s="5"/>
      <c r="KUP183" s="5"/>
      <c r="KUQ183" s="5"/>
      <c r="KUR183" s="5"/>
      <c r="KUS183" s="5"/>
      <c r="KUT183" s="5"/>
      <c r="KUU183" s="5"/>
      <c r="KUV183" s="5"/>
      <c r="KUW183" s="5"/>
      <c r="KUX183" s="5"/>
      <c r="KUY183" s="5"/>
      <c r="KUZ183" s="5"/>
      <c r="KVA183" s="5"/>
      <c r="KVB183" s="5"/>
      <c r="KVC183" s="5"/>
      <c r="KVD183" s="5"/>
      <c r="KVE183" s="5"/>
      <c r="KVF183" s="5"/>
      <c r="KVG183" s="5"/>
      <c r="KVH183" s="5"/>
      <c r="KVI183" s="5"/>
      <c r="KVJ183" s="5"/>
      <c r="KVK183" s="5"/>
      <c r="KVL183" s="5"/>
      <c r="KVM183" s="5"/>
      <c r="KVN183" s="5"/>
      <c r="KVO183" s="5"/>
      <c r="KVP183" s="5"/>
      <c r="KVQ183" s="5"/>
      <c r="KVR183" s="5"/>
      <c r="KVS183" s="5"/>
      <c r="KVT183" s="5"/>
      <c r="KVU183" s="5"/>
      <c r="KVV183" s="5"/>
      <c r="KVW183" s="5"/>
      <c r="KVX183" s="5"/>
      <c r="KVY183" s="5"/>
      <c r="KVZ183" s="5"/>
      <c r="KWA183" s="5"/>
      <c r="KWB183" s="5"/>
      <c r="KWC183" s="5"/>
      <c r="KWD183" s="5"/>
      <c r="KWE183" s="5"/>
      <c r="KWF183" s="5"/>
      <c r="KWG183" s="5"/>
      <c r="KWH183" s="5"/>
      <c r="KWI183" s="5"/>
      <c r="KWJ183" s="5"/>
      <c r="KWK183" s="5"/>
      <c r="KWL183" s="5"/>
      <c r="KWM183" s="5"/>
      <c r="KWN183" s="5"/>
      <c r="KWO183" s="5"/>
      <c r="KWP183" s="5"/>
      <c r="KWQ183" s="5"/>
      <c r="KWR183" s="5"/>
      <c r="KWS183" s="5"/>
      <c r="KWT183" s="5"/>
      <c r="KWU183" s="5"/>
      <c r="KWV183" s="5"/>
      <c r="KWW183" s="5"/>
      <c r="KWX183" s="5"/>
      <c r="KWY183" s="5"/>
      <c r="KWZ183" s="5"/>
      <c r="KXA183" s="5"/>
      <c r="KXB183" s="5"/>
      <c r="KXC183" s="5"/>
      <c r="KXD183" s="5"/>
      <c r="KXE183" s="5"/>
      <c r="KXF183" s="5"/>
      <c r="KXG183" s="5"/>
      <c r="KXH183" s="5"/>
      <c r="KXI183" s="5"/>
      <c r="KXJ183" s="5"/>
      <c r="KXK183" s="5"/>
      <c r="KXL183" s="5"/>
      <c r="KXM183" s="5"/>
      <c r="KXN183" s="5"/>
      <c r="KXO183" s="5"/>
      <c r="KXP183" s="5"/>
      <c r="KXQ183" s="5"/>
      <c r="KXR183" s="5"/>
      <c r="KXS183" s="5"/>
      <c r="KXT183" s="5"/>
      <c r="KXU183" s="5"/>
      <c r="KXV183" s="5"/>
      <c r="KXW183" s="5"/>
      <c r="KXX183" s="5"/>
      <c r="KXY183" s="5"/>
      <c r="KXZ183" s="5"/>
      <c r="KYA183" s="5"/>
      <c r="KYB183" s="5"/>
      <c r="KYC183" s="5"/>
      <c r="KYD183" s="5"/>
      <c r="KYE183" s="5"/>
      <c r="KYF183" s="5"/>
      <c r="KYG183" s="5"/>
      <c r="KYH183" s="5"/>
      <c r="KYI183" s="5"/>
      <c r="KYJ183" s="5"/>
      <c r="KYK183" s="5"/>
      <c r="KYL183" s="5"/>
      <c r="KYM183" s="5"/>
      <c r="KYN183" s="5"/>
      <c r="KYO183" s="5"/>
      <c r="KYP183" s="5"/>
      <c r="KYQ183" s="5"/>
      <c r="KYR183" s="5"/>
      <c r="KYS183" s="5"/>
      <c r="KYT183" s="5"/>
      <c r="KYU183" s="5"/>
      <c r="KYV183" s="5"/>
      <c r="KYW183" s="5"/>
      <c r="KYX183" s="5"/>
      <c r="KYY183" s="5"/>
      <c r="KYZ183" s="5"/>
      <c r="KZA183" s="5"/>
      <c r="KZB183" s="5"/>
      <c r="KZC183" s="5"/>
      <c r="KZD183" s="5"/>
      <c r="KZE183" s="5"/>
      <c r="KZF183" s="5"/>
      <c r="KZG183" s="5"/>
      <c r="KZH183" s="5"/>
      <c r="KZI183" s="5"/>
      <c r="KZJ183" s="5"/>
      <c r="KZK183" s="5"/>
      <c r="KZL183" s="5"/>
      <c r="KZM183" s="5"/>
      <c r="KZN183" s="5"/>
      <c r="KZO183" s="5"/>
      <c r="KZP183" s="5"/>
      <c r="KZQ183" s="5"/>
      <c r="KZR183" s="5"/>
      <c r="KZS183" s="5"/>
      <c r="KZT183" s="5"/>
      <c r="KZU183" s="5"/>
      <c r="KZV183" s="5"/>
      <c r="KZW183" s="5"/>
      <c r="KZX183" s="5"/>
      <c r="KZY183" s="5"/>
      <c r="KZZ183" s="5"/>
      <c r="LAA183" s="5"/>
      <c r="LAB183" s="5"/>
      <c r="LAC183" s="5"/>
      <c r="LAD183" s="5"/>
      <c r="LAE183" s="5"/>
      <c r="LAF183" s="5"/>
      <c r="LAG183" s="5"/>
      <c r="LAH183" s="5"/>
      <c r="LAI183" s="5"/>
      <c r="LAJ183" s="5"/>
      <c r="LAK183" s="5"/>
      <c r="LAL183" s="5"/>
      <c r="LAM183" s="5"/>
      <c r="LAN183" s="5"/>
      <c r="LAO183" s="5"/>
      <c r="LAP183" s="5"/>
      <c r="LAQ183" s="5"/>
      <c r="LAR183" s="5"/>
      <c r="LAS183" s="5"/>
      <c r="LAT183" s="5"/>
      <c r="LAU183" s="5"/>
      <c r="LAV183" s="5"/>
      <c r="LAW183" s="5"/>
      <c r="LAX183" s="5"/>
      <c r="LAY183" s="5"/>
      <c r="LAZ183" s="5"/>
      <c r="LBA183" s="5"/>
      <c r="LBB183" s="5"/>
      <c r="LBC183" s="5"/>
      <c r="LBD183" s="5"/>
      <c r="LBE183" s="5"/>
      <c r="LBF183" s="5"/>
      <c r="LBG183" s="5"/>
      <c r="LBH183" s="5"/>
      <c r="LBI183" s="5"/>
      <c r="LBJ183" s="5"/>
      <c r="LBK183" s="5"/>
      <c r="LBL183" s="5"/>
      <c r="LBM183" s="5"/>
      <c r="LBN183" s="5"/>
      <c r="LBO183" s="5"/>
      <c r="LBP183" s="5"/>
      <c r="LBQ183" s="5"/>
      <c r="LBR183" s="5"/>
      <c r="LBS183" s="5"/>
      <c r="LBT183" s="5"/>
      <c r="LBU183" s="5"/>
      <c r="LBV183" s="5"/>
      <c r="LBW183" s="5"/>
      <c r="LBX183" s="5"/>
      <c r="LBY183" s="5"/>
      <c r="LBZ183" s="5"/>
      <c r="LCA183" s="5"/>
      <c r="LCB183" s="5"/>
      <c r="LCC183" s="5"/>
      <c r="LCD183" s="5"/>
      <c r="LCE183" s="5"/>
      <c r="LCF183" s="5"/>
      <c r="LCG183" s="5"/>
      <c r="LCH183" s="5"/>
      <c r="LCI183" s="5"/>
      <c r="LCJ183" s="5"/>
      <c r="LCK183" s="5"/>
      <c r="LCL183" s="5"/>
      <c r="LCM183" s="5"/>
      <c r="LCN183" s="5"/>
      <c r="LCO183" s="5"/>
      <c r="LCP183" s="5"/>
      <c r="LCQ183" s="5"/>
      <c r="LCR183" s="5"/>
      <c r="LCS183" s="5"/>
      <c r="LCT183" s="5"/>
      <c r="LCU183" s="5"/>
      <c r="LCV183" s="5"/>
      <c r="LCW183" s="5"/>
      <c r="LCX183" s="5"/>
      <c r="LCY183" s="5"/>
      <c r="LCZ183" s="5"/>
      <c r="LDA183" s="5"/>
      <c r="LDB183" s="5"/>
      <c r="LDC183" s="5"/>
      <c r="LDD183" s="5"/>
      <c r="LDE183" s="5"/>
      <c r="LDF183" s="5"/>
      <c r="LDG183" s="5"/>
      <c r="LDH183" s="5"/>
      <c r="LDI183" s="5"/>
      <c r="LDJ183" s="5"/>
      <c r="LDK183" s="5"/>
      <c r="LDL183" s="5"/>
      <c r="LDM183" s="5"/>
      <c r="LDN183" s="5"/>
      <c r="LDO183" s="5"/>
      <c r="LDP183" s="5"/>
      <c r="LDQ183" s="5"/>
      <c r="LDR183" s="5"/>
      <c r="LDS183" s="5"/>
      <c r="LDT183" s="5"/>
      <c r="LDU183" s="5"/>
      <c r="LDV183" s="5"/>
      <c r="LDW183" s="5"/>
      <c r="LDX183" s="5"/>
      <c r="LDY183" s="5"/>
      <c r="LDZ183" s="5"/>
      <c r="LEA183" s="5"/>
      <c r="LEB183" s="5"/>
      <c r="LEC183" s="5"/>
      <c r="LED183" s="5"/>
      <c r="LEE183" s="5"/>
      <c r="LEF183" s="5"/>
      <c r="LEG183" s="5"/>
      <c r="LEH183" s="5"/>
      <c r="LEI183" s="5"/>
      <c r="LEJ183" s="5"/>
      <c r="LEK183" s="5"/>
      <c r="LEL183" s="5"/>
      <c r="LEM183" s="5"/>
      <c r="LEN183" s="5"/>
      <c r="LEO183" s="5"/>
      <c r="LEP183" s="5"/>
      <c r="LEQ183" s="5"/>
      <c r="LER183" s="5"/>
      <c r="LES183" s="5"/>
      <c r="LET183" s="5"/>
      <c r="LEU183" s="5"/>
      <c r="LEV183" s="5"/>
      <c r="LEW183" s="5"/>
      <c r="LEX183" s="5"/>
      <c r="LEY183" s="5"/>
      <c r="LEZ183" s="5"/>
      <c r="LFA183" s="5"/>
      <c r="LFB183" s="5"/>
      <c r="LFC183" s="5"/>
      <c r="LFD183" s="5"/>
      <c r="LFE183" s="5"/>
      <c r="LFF183" s="5"/>
      <c r="LFG183" s="5"/>
      <c r="LFH183" s="5"/>
      <c r="LFI183" s="5"/>
      <c r="LFJ183" s="5"/>
      <c r="LFK183" s="5"/>
      <c r="LFL183" s="5"/>
      <c r="LFM183" s="5"/>
      <c r="LFN183" s="5"/>
      <c r="LFO183" s="5"/>
      <c r="LFP183" s="5"/>
      <c r="LFQ183" s="5"/>
      <c r="LFR183" s="5"/>
      <c r="LFS183" s="5"/>
      <c r="LFT183" s="5"/>
      <c r="LFU183" s="5"/>
      <c r="LFV183" s="5"/>
      <c r="LFW183" s="5"/>
      <c r="LFX183" s="5"/>
      <c r="LFY183" s="5"/>
      <c r="LFZ183" s="5"/>
      <c r="LGA183" s="5"/>
      <c r="LGB183" s="5"/>
      <c r="LGC183" s="5"/>
      <c r="LGD183" s="5"/>
      <c r="LGE183" s="5"/>
      <c r="LGF183" s="5"/>
      <c r="LGG183" s="5"/>
      <c r="LGH183" s="5"/>
      <c r="LGI183" s="5"/>
      <c r="LGJ183" s="5"/>
      <c r="LGK183" s="5"/>
      <c r="LGL183" s="5"/>
      <c r="LGM183" s="5"/>
      <c r="LGN183" s="5"/>
      <c r="LGO183" s="5"/>
      <c r="LGP183" s="5"/>
      <c r="LGQ183" s="5"/>
      <c r="LGR183" s="5"/>
      <c r="LGS183" s="5"/>
      <c r="LGT183" s="5"/>
      <c r="LGU183" s="5"/>
      <c r="LGV183" s="5"/>
      <c r="LGW183" s="5"/>
      <c r="LGX183" s="5"/>
      <c r="LGY183" s="5"/>
      <c r="LGZ183" s="5"/>
      <c r="LHA183" s="5"/>
      <c r="LHB183" s="5"/>
      <c r="LHC183" s="5"/>
      <c r="LHD183" s="5"/>
      <c r="LHE183" s="5"/>
      <c r="LHF183" s="5"/>
      <c r="LHG183" s="5"/>
      <c r="LHH183" s="5"/>
      <c r="LHI183" s="5"/>
      <c r="LHJ183" s="5"/>
      <c r="LHK183" s="5"/>
      <c r="LHL183" s="5"/>
      <c r="LHM183" s="5"/>
      <c r="LHN183" s="5"/>
      <c r="LHO183" s="5"/>
      <c r="LHP183" s="5"/>
      <c r="LHQ183" s="5"/>
      <c r="LHR183" s="5"/>
      <c r="LHS183" s="5"/>
      <c r="LHT183" s="5"/>
      <c r="LHU183" s="5"/>
      <c r="LHV183" s="5"/>
      <c r="LHW183" s="5"/>
      <c r="LHX183" s="5"/>
      <c r="LHY183" s="5"/>
      <c r="LHZ183" s="5"/>
      <c r="LIA183" s="5"/>
      <c r="LIB183" s="5"/>
      <c r="LIC183" s="5"/>
      <c r="LID183" s="5"/>
      <c r="LIE183" s="5"/>
      <c r="LIF183" s="5"/>
      <c r="LIG183" s="5"/>
      <c r="LIH183" s="5"/>
      <c r="LII183" s="5"/>
      <c r="LIJ183" s="5"/>
      <c r="LIK183" s="5"/>
      <c r="LIL183" s="5"/>
      <c r="LIM183" s="5"/>
      <c r="LIN183" s="5"/>
      <c r="LIO183" s="5"/>
      <c r="LIP183" s="5"/>
      <c r="LIQ183" s="5"/>
      <c r="LIR183" s="5"/>
      <c r="LIS183" s="5"/>
      <c r="LIT183" s="5"/>
      <c r="LIU183" s="5"/>
      <c r="LIV183" s="5"/>
      <c r="LIW183" s="5"/>
      <c r="LIX183" s="5"/>
      <c r="LIY183" s="5"/>
      <c r="LIZ183" s="5"/>
      <c r="LJA183" s="5"/>
      <c r="LJB183" s="5"/>
      <c r="LJC183" s="5"/>
      <c r="LJD183" s="5"/>
      <c r="LJE183" s="5"/>
      <c r="LJF183" s="5"/>
      <c r="LJG183" s="5"/>
      <c r="LJH183" s="5"/>
      <c r="LJI183" s="5"/>
      <c r="LJJ183" s="5"/>
      <c r="LJK183" s="5"/>
      <c r="LJL183" s="5"/>
      <c r="LJM183" s="5"/>
      <c r="LJN183" s="5"/>
      <c r="LJO183" s="5"/>
      <c r="LJP183" s="5"/>
      <c r="LJQ183" s="5"/>
      <c r="LJR183" s="5"/>
      <c r="LJS183" s="5"/>
      <c r="LJT183" s="5"/>
      <c r="LJU183" s="5"/>
      <c r="LJV183" s="5"/>
      <c r="LJW183" s="5"/>
      <c r="LJX183" s="5"/>
      <c r="LJY183" s="5"/>
      <c r="LJZ183" s="5"/>
      <c r="LKA183" s="5"/>
      <c r="LKB183" s="5"/>
      <c r="LKC183" s="5"/>
      <c r="LKD183" s="5"/>
      <c r="LKE183" s="5"/>
      <c r="LKF183" s="5"/>
      <c r="LKG183" s="5"/>
      <c r="LKH183" s="5"/>
      <c r="LKI183" s="5"/>
      <c r="LKJ183" s="5"/>
      <c r="LKK183" s="5"/>
      <c r="LKL183" s="5"/>
      <c r="LKM183" s="5"/>
      <c r="LKN183" s="5"/>
      <c r="LKO183" s="5"/>
      <c r="LKP183" s="5"/>
      <c r="LKQ183" s="5"/>
      <c r="LKR183" s="5"/>
      <c r="LKS183" s="5"/>
      <c r="LKT183" s="5"/>
      <c r="LKU183" s="5"/>
      <c r="LKV183" s="5"/>
      <c r="LKW183" s="5"/>
      <c r="LKX183" s="5"/>
      <c r="LKY183" s="5"/>
      <c r="LKZ183" s="5"/>
      <c r="LLA183" s="5"/>
      <c r="LLB183" s="5"/>
      <c r="LLC183" s="5"/>
      <c r="LLD183" s="5"/>
      <c r="LLE183" s="5"/>
      <c r="LLF183" s="5"/>
      <c r="LLG183" s="5"/>
      <c r="LLH183" s="5"/>
      <c r="LLI183" s="5"/>
      <c r="LLJ183" s="5"/>
      <c r="LLK183" s="5"/>
      <c r="LLL183" s="5"/>
      <c r="LLM183" s="5"/>
      <c r="LLN183" s="5"/>
      <c r="LLO183" s="5"/>
      <c r="LLP183" s="5"/>
      <c r="LLQ183" s="5"/>
      <c r="LLR183" s="5"/>
      <c r="LLS183" s="5"/>
      <c r="LLT183" s="5"/>
      <c r="LLU183" s="5"/>
      <c r="LLV183" s="5"/>
      <c r="LLW183" s="5"/>
      <c r="LLX183" s="5"/>
      <c r="LLY183" s="5"/>
      <c r="LLZ183" s="5"/>
      <c r="LMA183" s="5"/>
      <c r="LMB183" s="5"/>
      <c r="LMC183" s="5"/>
      <c r="LMD183" s="5"/>
      <c r="LME183" s="5"/>
      <c r="LMF183" s="5"/>
      <c r="LMG183" s="5"/>
      <c r="LMH183" s="5"/>
      <c r="LMI183" s="5"/>
      <c r="LMJ183" s="5"/>
      <c r="LMK183" s="5"/>
      <c r="LML183" s="5"/>
      <c r="LMM183" s="5"/>
      <c r="LMN183" s="5"/>
      <c r="LMO183" s="5"/>
      <c r="LMP183" s="5"/>
      <c r="LMQ183" s="5"/>
      <c r="LMR183" s="5"/>
      <c r="LMS183" s="5"/>
      <c r="LMT183" s="5"/>
      <c r="LMU183" s="5"/>
      <c r="LMV183" s="5"/>
      <c r="LMW183" s="5"/>
      <c r="LMX183" s="5"/>
      <c r="LMY183" s="5"/>
      <c r="LMZ183" s="5"/>
      <c r="LNA183" s="5"/>
      <c r="LNB183" s="5"/>
      <c r="LNC183" s="5"/>
      <c r="LND183" s="5"/>
      <c r="LNE183" s="5"/>
      <c r="LNF183" s="5"/>
      <c r="LNG183" s="5"/>
      <c r="LNH183" s="5"/>
      <c r="LNI183" s="5"/>
      <c r="LNJ183" s="5"/>
      <c r="LNK183" s="5"/>
      <c r="LNL183" s="5"/>
      <c r="LNM183" s="5"/>
      <c r="LNN183" s="5"/>
      <c r="LNO183" s="5"/>
      <c r="LNP183" s="5"/>
      <c r="LNQ183" s="5"/>
      <c r="LNR183" s="5"/>
      <c r="LNS183" s="5"/>
      <c r="LNT183" s="5"/>
      <c r="LNU183" s="5"/>
      <c r="LNV183" s="5"/>
      <c r="LNW183" s="5"/>
      <c r="LNX183" s="5"/>
      <c r="LNY183" s="5"/>
      <c r="LNZ183" s="5"/>
      <c r="LOA183" s="5"/>
      <c r="LOB183" s="5"/>
      <c r="LOC183" s="5"/>
      <c r="LOD183" s="5"/>
      <c r="LOE183" s="5"/>
      <c r="LOF183" s="5"/>
      <c r="LOG183" s="5"/>
      <c r="LOH183" s="5"/>
      <c r="LOI183" s="5"/>
      <c r="LOJ183" s="5"/>
      <c r="LOK183" s="5"/>
      <c r="LOL183" s="5"/>
      <c r="LOM183" s="5"/>
      <c r="LON183" s="5"/>
      <c r="LOO183" s="5"/>
      <c r="LOP183" s="5"/>
      <c r="LOQ183" s="5"/>
      <c r="LOR183" s="5"/>
      <c r="LOS183" s="5"/>
      <c r="LOT183" s="5"/>
      <c r="LOU183" s="5"/>
      <c r="LOV183" s="5"/>
      <c r="LOW183" s="5"/>
      <c r="LOX183" s="5"/>
      <c r="LOY183" s="5"/>
      <c r="LOZ183" s="5"/>
      <c r="LPA183" s="5"/>
      <c r="LPB183" s="5"/>
      <c r="LPC183" s="5"/>
      <c r="LPD183" s="5"/>
      <c r="LPE183" s="5"/>
      <c r="LPF183" s="5"/>
      <c r="LPG183" s="5"/>
      <c r="LPH183" s="5"/>
      <c r="LPI183" s="5"/>
      <c r="LPJ183" s="5"/>
      <c r="LPK183" s="5"/>
      <c r="LPL183" s="5"/>
      <c r="LPM183" s="5"/>
      <c r="LPN183" s="5"/>
      <c r="LPO183" s="5"/>
      <c r="LPP183" s="5"/>
      <c r="LPQ183" s="5"/>
      <c r="LPR183" s="5"/>
      <c r="LPS183" s="5"/>
      <c r="LPT183" s="5"/>
      <c r="LPU183" s="5"/>
      <c r="LPV183" s="5"/>
      <c r="LPW183" s="5"/>
      <c r="LPX183" s="5"/>
      <c r="LPY183" s="5"/>
      <c r="LPZ183" s="5"/>
      <c r="LQA183" s="5"/>
      <c r="LQB183" s="5"/>
      <c r="LQC183" s="5"/>
      <c r="LQD183" s="5"/>
      <c r="LQE183" s="5"/>
      <c r="LQF183" s="5"/>
      <c r="LQG183" s="5"/>
      <c r="LQH183" s="5"/>
      <c r="LQI183" s="5"/>
      <c r="LQJ183" s="5"/>
      <c r="LQK183" s="5"/>
      <c r="LQL183" s="5"/>
      <c r="LQM183" s="5"/>
      <c r="LQN183" s="5"/>
      <c r="LQO183" s="5"/>
      <c r="LQP183" s="5"/>
      <c r="LQQ183" s="5"/>
      <c r="LQR183" s="5"/>
      <c r="LQS183" s="5"/>
      <c r="LQT183" s="5"/>
      <c r="LQU183" s="5"/>
      <c r="LQV183" s="5"/>
      <c r="LQW183" s="5"/>
      <c r="LQX183" s="5"/>
      <c r="LQY183" s="5"/>
      <c r="LQZ183" s="5"/>
      <c r="LRA183" s="5"/>
      <c r="LRB183" s="5"/>
      <c r="LRC183" s="5"/>
      <c r="LRD183" s="5"/>
      <c r="LRE183" s="5"/>
      <c r="LRF183" s="5"/>
      <c r="LRG183" s="5"/>
      <c r="LRH183" s="5"/>
      <c r="LRI183" s="5"/>
      <c r="LRJ183" s="5"/>
      <c r="LRK183" s="5"/>
      <c r="LRL183" s="5"/>
      <c r="LRM183" s="5"/>
      <c r="LRN183" s="5"/>
      <c r="LRO183" s="5"/>
      <c r="LRP183" s="5"/>
      <c r="LRQ183" s="5"/>
      <c r="LRR183" s="5"/>
      <c r="LRS183" s="5"/>
      <c r="LRT183" s="5"/>
      <c r="LRU183" s="5"/>
      <c r="LRV183" s="5"/>
      <c r="LRW183" s="5"/>
      <c r="LRX183" s="5"/>
      <c r="LRY183" s="5"/>
      <c r="LRZ183" s="5"/>
      <c r="LSA183" s="5"/>
      <c r="LSB183" s="5"/>
      <c r="LSC183" s="5"/>
      <c r="LSD183" s="5"/>
      <c r="LSE183" s="5"/>
      <c r="LSF183" s="5"/>
      <c r="LSG183" s="5"/>
      <c r="LSH183" s="5"/>
      <c r="LSI183" s="5"/>
      <c r="LSJ183" s="5"/>
      <c r="LSK183" s="5"/>
      <c r="LSL183" s="5"/>
      <c r="LSM183" s="5"/>
      <c r="LSN183" s="5"/>
      <c r="LSO183" s="5"/>
      <c r="LSP183" s="5"/>
      <c r="LSQ183" s="5"/>
      <c r="LSR183" s="5"/>
      <c r="LSS183" s="5"/>
      <c r="LST183" s="5"/>
      <c r="LSU183" s="5"/>
      <c r="LSV183" s="5"/>
      <c r="LSW183" s="5"/>
      <c r="LSX183" s="5"/>
      <c r="LSY183" s="5"/>
      <c r="LSZ183" s="5"/>
      <c r="LTA183" s="5"/>
      <c r="LTB183" s="5"/>
      <c r="LTC183" s="5"/>
      <c r="LTD183" s="5"/>
      <c r="LTE183" s="5"/>
      <c r="LTF183" s="5"/>
      <c r="LTG183" s="5"/>
      <c r="LTH183" s="5"/>
      <c r="LTI183" s="5"/>
      <c r="LTJ183" s="5"/>
      <c r="LTK183" s="5"/>
      <c r="LTL183" s="5"/>
      <c r="LTM183" s="5"/>
      <c r="LTN183" s="5"/>
      <c r="LTO183" s="5"/>
      <c r="LTP183" s="5"/>
      <c r="LTQ183" s="5"/>
      <c r="LTR183" s="5"/>
      <c r="LTS183" s="5"/>
      <c r="LTT183" s="5"/>
      <c r="LTU183" s="5"/>
      <c r="LTV183" s="5"/>
      <c r="LTW183" s="5"/>
      <c r="LTX183" s="5"/>
      <c r="LTY183" s="5"/>
      <c r="LTZ183" s="5"/>
      <c r="LUA183" s="5"/>
      <c r="LUB183" s="5"/>
      <c r="LUC183" s="5"/>
      <c r="LUD183" s="5"/>
      <c r="LUE183" s="5"/>
      <c r="LUF183" s="5"/>
      <c r="LUG183" s="5"/>
      <c r="LUH183" s="5"/>
      <c r="LUI183" s="5"/>
      <c r="LUJ183" s="5"/>
      <c r="LUK183" s="5"/>
      <c r="LUL183" s="5"/>
      <c r="LUM183" s="5"/>
      <c r="LUN183" s="5"/>
      <c r="LUO183" s="5"/>
      <c r="LUP183" s="5"/>
      <c r="LUQ183" s="5"/>
      <c r="LUR183" s="5"/>
      <c r="LUS183" s="5"/>
      <c r="LUT183" s="5"/>
      <c r="LUU183" s="5"/>
      <c r="LUV183" s="5"/>
      <c r="LUW183" s="5"/>
      <c r="LUX183" s="5"/>
      <c r="LUY183" s="5"/>
      <c r="LUZ183" s="5"/>
      <c r="LVA183" s="5"/>
      <c r="LVB183" s="5"/>
      <c r="LVC183" s="5"/>
      <c r="LVD183" s="5"/>
      <c r="LVE183" s="5"/>
      <c r="LVF183" s="5"/>
      <c r="LVG183" s="5"/>
      <c r="LVH183" s="5"/>
      <c r="LVI183" s="5"/>
      <c r="LVJ183" s="5"/>
      <c r="LVK183" s="5"/>
      <c r="LVL183" s="5"/>
      <c r="LVM183" s="5"/>
      <c r="LVN183" s="5"/>
      <c r="LVO183" s="5"/>
      <c r="LVP183" s="5"/>
      <c r="LVQ183" s="5"/>
      <c r="LVR183" s="5"/>
      <c r="LVS183" s="5"/>
      <c r="LVT183" s="5"/>
      <c r="LVU183" s="5"/>
      <c r="LVV183" s="5"/>
      <c r="LVW183" s="5"/>
      <c r="LVX183" s="5"/>
      <c r="LVY183" s="5"/>
      <c r="LVZ183" s="5"/>
      <c r="LWA183" s="5"/>
      <c r="LWB183" s="5"/>
      <c r="LWC183" s="5"/>
      <c r="LWD183" s="5"/>
      <c r="LWE183" s="5"/>
      <c r="LWF183" s="5"/>
      <c r="LWG183" s="5"/>
      <c r="LWH183" s="5"/>
      <c r="LWI183" s="5"/>
      <c r="LWJ183" s="5"/>
      <c r="LWK183" s="5"/>
      <c r="LWL183" s="5"/>
      <c r="LWM183" s="5"/>
      <c r="LWN183" s="5"/>
      <c r="LWO183" s="5"/>
      <c r="LWP183" s="5"/>
      <c r="LWQ183" s="5"/>
      <c r="LWR183" s="5"/>
      <c r="LWS183" s="5"/>
      <c r="LWT183" s="5"/>
      <c r="LWU183" s="5"/>
      <c r="LWV183" s="5"/>
      <c r="LWW183" s="5"/>
      <c r="LWX183" s="5"/>
      <c r="LWY183" s="5"/>
      <c r="LWZ183" s="5"/>
      <c r="LXA183" s="5"/>
      <c r="LXB183" s="5"/>
      <c r="LXC183" s="5"/>
      <c r="LXD183" s="5"/>
      <c r="LXE183" s="5"/>
      <c r="LXF183" s="5"/>
      <c r="LXG183" s="5"/>
      <c r="LXH183" s="5"/>
      <c r="LXI183" s="5"/>
      <c r="LXJ183" s="5"/>
      <c r="LXK183" s="5"/>
      <c r="LXL183" s="5"/>
      <c r="LXM183" s="5"/>
      <c r="LXN183" s="5"/>
      <c r="LXO183" s="5"/>
      <c r="LXP183" s="5"/>
      <c r="LXQ183" s="5"/>
      <c r="LXR183" s="5"/>
      <c r="LXS183" s="5"/>
      <c r="LXT183" s="5"/>
      <c r="LXU183" s="5"/>
      <c r="LXV183" s="5"/>
      <c r="LXW183" s="5"/>
      <c r="LXX183" s="5"/>
      <c r="LXY183" s="5"/>
      <c r="LXZ183" s="5"/>
      <c r="LYA183" s="5"/>
      <c r="LYB183" s="5"/>
      <c r="LYC183" s="5"/>
      <c r="LYD183" s="5"/>
      <c r="LYE183" s="5"/>
      <c r="LYF183" s="5"/>
      <c r="LYG183" s="5"/>
      <c r="LYH183" s="5"/>
      <c r="LYI183" s="5"/>
      <c r="LYJ183" s="5"/>
      <c r="LYK183" s="5"/>
      <c r="LYL183" s="5"/>
      <c r="LYM183" s="5"/>
      <c r="LYN183" s="5"/>
      <c r="LYO183" s="5"/>
      <c r="LYP183" s="5"/>
      <c r="LYQ183" s="5"/>
      <c r="LYR183" s="5"/>
      <c r="LYS183" s="5"/>
      <c r="LYT183" s="5"/>
      <c r="LYU183" s="5"/>
      <c r="LYV183" s="5"/>
      <c r="LYW183" s="5"/>
      <c r="LYX183" s="5"/>
      <c r="LYY183" s="5"/>
      <c r="LYZ183" s="5"/>
      <c r="LZA183" s="5"/>
      <c r="LZB183" s="5"/>
      <c r="LZC183" s="5"/>
      <c r="LZD183" s="5"/>
      <c r="LZE183" s="5"/>
      <c r="LZF183" s="5"/>
      <c r="LZG183" s="5"/>
      <c r="LZH183" s="5"/>
      <c r="LZI183" s="5"/>
      <c r="LZJ183" s="5"/>
      <c r="LZK183" s="5"/>
      <c r="LZL183" s="5"/>
      <c r="LZM183" s="5"/>
      <c r="LZN183" s="5"/>
      <c r="LZO183" s="5"/>
      <c r="LZP183" s="5"/>
      <c r="LZQ183" s="5"/>
      <c r="LZR183" s="5"/>
      <c r="LZS183" s="5"/>
      <c r="LZT183" s="5"/>
      <c r="LZU183" s="5"/>
      <c r="LZV183" s="5"/>
      <c r="LZW183" s="5"/>
      <c r="LZX183" s="5"/>
      <c r="LZY183" s="5"/>
      <c r="LZZ183" s="5"/>
      <c r="MAA183" s="5"/>
      <c r="MAB183" s="5"/>
      <c r="MAC183" s="5"/>
      <c r="MAD183" s="5"/>
      <c r="MAE183" s="5"/>
      <c r="MAF183" s="5"/>
      <c r="MAG183" s="5"/>
      <c r="MAH183" s="5"/>
      <c r="MAI183" s="5"/>
      <c r="MAJ183" s="5"/>
      <c r="MAK183" s="5"/>
      <c r="MAL183" s="5"/>
      <c r="MAM183" s="5"/>
      <c r="MAN183" s="5"/>
      <c r="MAO183" s="5"/>
      <c r="MAP183" s="5"/>
      <c r="MAQ183" s="5"/>
      <c r="MAR183" s="5"/>
      <c r="MAS183" s="5"/>
      <c r="MAT183" s="5"/>
      <c r="MAU183" s="5"/>
      <c r="MAV183" s="5"/>
      <c r="MAW183" s="5"/>
      <c r="MAX183" s="5"/>
      <c r="MAY183" s="5"/>
      <c r="MAZ183" s="5"/>
      <c r="MBA183" s="5"/>
      <c r="MBB183" s="5"/>
      <c r="MBC183" s="5"/>
      <c r="MBD183" s="5"/>
      <c r="MBE183" s="5"/>
      <c r="MBF183" s="5"/>
      <c r="MBG183" s="5"/>
      <c r="MBH183" s="5"/>
      <c r="MBI183" s="5"/>
      <c r="MBJ183" s="5"/>
      <c r="MBK183" s="5"/>
      <c r="MBL183" s="5"/>
      <c r="MBM183" s="5"/>
      <c r="MBN183" s="5"/>
      <c r="MBO183" s="5"/>
      <c r="MBP183" s="5"/>
      <c r="MBQ183" s="5"/>
      <c r="MBR183" s="5"/>
      <c r="MBS183" s="5"/>
      <c r="MBT183" s="5"/>
      <c r="MBU183" s="5"/>
      <c r="MBV183" s="5"/>
      <c r="MBW183" s="5"/>
      <c r="MBX183" s="5"/>
      <c r="MBY183" s="5"/>
      <c r="MBZ183" s="5"/>
      <c r="MCA183" s="5"/>
      <c r="MCB183" s="5"/>
      <c r="MCC183" s="5"/>
      <c r="MCD183" s="5"/>
      <c r="MCE183" s="5"/>
      <c r="MCF183" s="5"/>
      <c r="MCG183" s="5"/>
      <c r="MCH183" s="5"/>
      <c r="MCI183" s="5"/>
      <c r="MCJ183" s="5"/>
      <c r="MCK183" s="5"/>
      <c r="MCL183" s="5"/>
      <c r="MCM183" s="5"/>
      <c r="MCN183" s="5"/>
      <c r="MCO183" s="5"/>
      <c r="MCP183" s="5"/>
      <c r="MCQ183" s="5"/>
      <c r="MCR183" s="5"/>
      <c r="MCS183" s="5"/>
      <c r="MCT183" s="5"/>
      <c r="MCU183" s="5"/>
      <c r="MCV183" s="5"/>
      <c r="MCW183" s="5"/>
      <c r="MCX183" s="5"/>
      <c r="MCY183" s="5"/>
      <c r="MCZ183" s="5"/>
      <c r="MDA183" s="5"/>
      <c r="MDB183" s="5"/>
      <c r="MDC183" s="5"/>
      <c r="MDD183" s="5"/>
      <c r="MDE183" s="5"/>
      <c r="MDF183" s="5"/>
      <c r="MDG183" s="5"/>
      <c r="MDH183" s="5"/>
      <c r="MDI183" s="5"/>
      <c r="MDJ183" s="5"/>
      <c r="MDK183" s="5"/>
      <c r="MDL183" s="5"/>
      <c r="MDM183" s="5"/>
      <c r="MDN183" s="5"/>
      <c r="MDO183" s="5"/>
      <c r="MDP183" s="5"/>
      <c r="MDQ183" s="5"/>
      <c r="MDR183" s="5"/>
      <c r="MDS183" s="5"/>
      <c r="MDT183" s="5"/>
      <c r="MDU183" s="5"/>
      <c r="MDV183" s="5"/>
      <c r="MDW183" s="5"/>
      <c r="MDX183" s="5"/>
      <c r="MDY183" s="5"/>
      <c r="MDZ183" s="5"/>
      <c r="MEA183" s="5"/>
      <c r="MEB183" s="5"/>
      <c r="MEC183" s="5"/>
      <c r="MED183" s="5"/>
      <c r="MEE183" s="5"/>
      <c r="MEF183" s="5"/>
      <c r="MEG183" s="5"/>
      <c r="MEH183" s="5"/>
      <c r="MEI183" s="5"/>
      <c r="MEJ183" s="5"/>
      <c r="MEK183" s="5"/>
      <c r="MEL183" s="5"/>
      <c r="MEM183" s="5"/>
      <c r="MEN183" s="5"/>
      <c r="MEO183" s="5"/>
      <c r="MEP183" s="5"/>
      <c r="MEQ183" s="5"/>
      <c r="MER183" s="5"/>
      <c r="MES183" s="5"/>
      <c r="MET183" s="5"/>
      <c r="MEU183" s="5"/>
      <c r="MEV183" s="5"/>
      <c r="MEW183" s="5"/>
      <c r="MEX183" s="5"/>
      <c r="MEY183" s="5"/>
      <c r="MEZ183" s="5"/>
      <c r="MFA183" s="5"/>
      <c r="MFB183" s="5"/>
      <c r="MFC183" s="5"/>
      <c r="MFD183" s="5"/>
      <c r="MFE183" s="5"/>
      <c r="MFF183" s="5"/>
      <c r="MFG183" s="5"/>
      <c r="MFH183" s="5"/>
      <c r="MFI183" s="5"/>
      <c r="MFJ183" s="5"/>
      <c r="MFK183" s="5"/>
      <c r="MFL183" s="5"/>
      <c r="MFM183" s="5"/>
      <c r="MFN183" s="5"/>
      <c r="MFO183" s="5"/>
      <c r="MFP183" s="5"/>
      <c r="MFQ183" s="5"/>
      <c r="MFR183" s="5"/>
      <c r="MFS183" s="5"/>
      <c r="MFT183" s="5"/>
      <c r="MFU183" s="5"/>
      <c r="MFV183" s="5"/>
      <c r="MFW183" s="5"/>
      <c r="MFX183" s="5"/>
      <c r="MFY183" s="5"/>
      <c r="MFZ183" s="5"/>
      <c r="MGA183" s="5"/>
      <c r="MGB183" s="5"/>
      <c r="MGC183" s="5"/>
      <c r="MGD183" s="5"/>
      <c r="MGE183" s="5"/>
      <c r="MGF183" s="5"/>
      <c r="MGG183" s="5"/>
      <c r="MGH183" s="5"/>
      <c r="MGI183" s="5"/>
      <c r="MGJ183" s="5"/>
      <c r="MGK183" s="5"/>
      <c r="MGL183" s="5"/>
      <c r="MGM183" s="5"/>
      <c r="MGN183" s="5"/>
      <c r="MGO183" s="5"/>
      <c r="MGP183" s="5"/>
      <c r="MGQ183" s="5"/>
      <c r="MGR183" s="5"/>
      <c r="MGS183" s="5"/>
      <c r="MGT183" s="5"/>
      <c r="MGU183" s="5"/>
      <c r="MGV183" s="5"/>
      <c r="MGW183" s="5"/>
      <c r="MGX183" s="5"/>
      <c r="MGY183" s="5"/>
      <c r="MGZ183" s="5"/>
      <c r="MHA183" s="5"/>
      <c r="MHB183" s="5"/>
      <c r="MHC183" s="5"/>
      <c r="MHD183" s="5"/>
      <c r="MHE183" s="5"/>
      <c r="MHF183" s="5"/>
      <c r="MHG183" s="5"/>
      <c r="MHH183" s="5"/>
      <c r="MHI183" s="5"/>
      <c r="MHJ183" s="5"/>
      <c r="MHK183" s="5"/>
      <c r="MHL183" s="5"/>
      <c r="MHM183" s="5"/>
      <c r="MHN183" s="5"/>
      <c r="MHO183" s="5"/>
      <c r="MHP183" s="5"/>
      <c r="MHQ183" s="5"/>
      <c r="MHR183" s="5"/>
      <c r="MHS183" s="5"/>
      <c r="MHT183" s="5"/>
      <c r="MHU183" s="5"/>
      <c r="MHV183" s="5"/>
      <c r="MHW183" s="5"/>
      <c r="MHX183" s="5"/>
      <c r="MHY183" s="5"/>
      <c r="MHZ183" s="5"/>
      <c r="MIA183" s="5"/>
      <c r="MIB183" s="5"/>
      <c r="MIC183" s="5"/>
      <c r="MID183" s="5"/>
      <c r="MIE183" s="5"/>
      <c r="MIF183" s="5"/>
      <c r="MIG183" s="5"/>
      <c r="MIH183" s="5"/>
      <c r="MII183" s="5"/>
      <c r="MIJ183" s="5"/>
      <c r="MIK183" s="5"/>
      <c r="MIL183" s="5"/>
      <c r="MIM183" s="5"/>
      <c r="MIN183" s="5"/>
      <c r="MIO183" s="5"/>
      <c r="MIP183" s="5"/>
      <c r="MIQ183" s="5"/>
      <c r="MIR183" s="5"/>
      <c r="MIS183" s="5"/>
      <c r="MIT183" s="5"/>
      <c r="MIU183" s="5"/>
      <c r="MIV183" s="5"/>
      <c r="MIW183" s="5"/>
      <c r="MIX183" s="5"/>
      <c r="MIY183" s="5"/>
      <c r="MIZ183" s="5"/>
      <c r="MJA183" s="5"/>
      <c r="MJB183" s="5"/>
      <c r="MJC183" s="5"/>
      <c r="MJD183" s="5"/>
      <c r="MJE183" s="5"/>
      <c r="MJF183" s="5"/>
      <c r="MJG183" s="5"/>
      <c r="MJH183" s="5"/>
      <c r="MJI183" s="5"/>
      <c r="MJJ183" s="5"/>
      <c r="MJK183" s="5"/>
      <c r="MJL183" s="5"/>
      <c r="MJM183" s="5"/>
      <c r="MJN183" s="5"/>
      <c r="MJO183" s="5"/>
      <c r="MJP183" s="5"/>
      <c r="MJQ183" s="5"/>
      <c r="MJR183" s="5"/>
      <c r="MJS183" s="5"/>
      <c r="MJT183" s="5"/>
      <c r="MJU183" s="5"/>
      <c r="MJV183" s="5"/>
      <c r="MJW183" s="5"/>
      <c r="MJX183" s="5"/>
      <c r="MJY183" s="5"/>
      <c r="MJZ183" s="5"/>
      <c r="MKA183" s="5"/>
      <c r="MKB183" s="5"/>
      <c r="MKC183" s="5"/>
      <c r="MKD183" s="5"/>
      <c r="MKE183" s="5"/>
      <c r="MKF183" s="5"/>
      <c r="MKG183" s="5"/>
      <c r="MKH183" s="5"/>
      <c r="MKI183" s="5"/>
      <c r="MKJ183" s="5"/>
      <c r="MKK183" s="5"/>
      <c r="MKL183" s="5"/>
      <c r="MKM183" s="5"/>
      <c r="MKN183" s="5"/>
      <c r="MKO183" s="5"/>
      <c r="MKP183" s="5"/>
      <c r="MKQ183" s="5"/>
      <c r="MKR183" s="5"/>
      <c r="MKS183" s="5"/>
      <c r="MKT183" s="5"/>
      <c r="MKU183" s="5"/>
      <c r="MKV183" s="5"/>
      <c r="MKW183" s="5"/>
      <c r="MKX183" s="5"/>
      <c r="MKY183" s="5"/>
      <c r="MKZ183" s="5"/>
      <c r="MLA183" s="5"/>
      <c r="MLB183" s="5"/>
      <c r="MLC183" s="5"/>
      <c r="MLD183" s="5"/>
      <c r="MLE183" s="5"/>
      <c r="MLF183" s="5"/>
      <c r="MLG183" s="5"/>
      <c r="MLH183" s="5"/>
      <c r="MLI183" s="5"/>
      <c r="MLJ183" s="5"/>
      <c r="MLK183" s="5"/>
      <c r="MLL183" s="5"/>
      <c r="MLM183" s="5"/>
      <c r="MLN183" s="5"/>
      <c r="MLO183" s="5"/>
      <c r="MLP183" s="5"/>
      <c r="MLQ183" s="5"/>
      <c r="MLR183" s="5"/>
      <c r="MLS183" s="5"/>
      <c r="MLT183" s="5"/>
      <c r="MLU183" s="5"/>
      <c r="MLV183" s="5"/>
      <c r="MLW183" s="5"/>
      <c r="MLX183" s="5"/>
      <c r="MLY183" s="5"/>
      <c r="MLZ183" s="5"/>
      <c r="MMA183" s="5"/>
      <c r="MMB183" s="5"/>
      <c r="MMC183" s="5"/>
      <c r="MMD183" s="5"/>
      <c r="MME183" s="5"/>
      <c r="MMF183" s="5"/>
      <c r="MMG183" s="5"/>
      <c r="MMH183" s="5"/>
      <c r="MMI183" s="5"/>
      <c r="MMJ183" s="5"/>
      <c r="MMK183" s="5"/>
      <c r="MML183" s="5"/>
      <c r="MMM183" s="5"/>
      <c r="MMN183" s="5"/>
      <c r="MMO183" s="5"/>
      <c r="MMP183" s="5"/>
      <c r="MMQ183" s="5"/>
      <c r="MMR183" s="5"/>
      <c r="MMS183" s="5"/>
      <c r="MMT183" s="5"/>
      <c r="MMU183" s="5"/>
      <c r="MMV183" s="5"/>
      <c r="MMW183" s="5"/>
      <c r="MMX183" s="5"/>
      <c r="MMY183" s="5"/>
      <c r="MMZ183" s="5"/>
      <c r="MNA183" s="5"/>
      <c r="MNB183" s="5"/>
      <c r="MNC183" s="5"/>
      <c r="MND183" s="5"/>
      <c r="MNE183" s="5"/>
      <c r="MNF183" s="5"/>
      <c r="MNG183" s="5"/>
      <c r="MNH183" s="5"/>
      <c r="MNI183" s="5"/>
      <c r="MNJ183" s="5"/>
      <c r="MNK183" s="5"/>
      <c r="MNL183" s="5"/>
      <c r="MNM183" s="5"/>
      <c r="MNN183" s="5"/>
      <c r="MNO183" s="5"/>
      <c r="MNP183" s="5"/>
      <c r="MNQ183" s="5"/>
      <c r="MNR183" s="5"/>
      <c r="MNS183" s="5"/>
      <c r="MNT183" s="5"/>
      <c r="MNU183" s="5"/>
      <c r="MNV183" s="5"/>
      <c r="MNW183" s="5"/>
      <c r="MNX183" s="5"/>
      <c r="MNY183" s="5"/>
      <c r="MNZ183" s="5"/>
      <c r="MOA183" s="5"/>
      <c r="MOB183" s="5"/>
      <c r="MOC183" s="5"/>
      <c r="MOD183" s="5"/>
      <c r="MOE183" s="5"/>
      <c r="MOF183" s="5"/>
      <c r="MOG183" s="5"/>
      <c r="MOH183" s="5"/>
      <c r="MOI183" s="5"/>
      <c r="MOJ183" s="5"/>
      <c r="MOK183" s="5"/>
      <c r="MOL183" s="5"/>
      <c r="MOM183" s="5"/>
      <c r="MON183" s="5"/>
      <c r="MOO183" s="5"/>
      <c r="MOP183" s="5"/>
      <c r="MOQ183" s="5"/>
      <c r="MOR183" s="5"/>
      <c r="MOS183" s="5"/>
      <c r="MOT183" s="5"/>
      <c r="MOU183" s="5"/>
      <c r="MOV183" s="5"/>
      <c r="MOW183" s="5"/>
      <c r="MOX183" s="5"/>
      <c r="MOY183" s="5"/>
      <c r="MOZ183" s="5"/>
      <c r="MPA183" s="5"/>
      <c r="MPB183" s="5"/>
      <c r="MPC183" s="5"/>
      <c r="MPD183" s="5"/>
      <c r="MPE183" s="5"/>
      <c r="MPF183" s="5"/>
      <c r="MPG183" s="5"/>
      <c r="MPH183" s="5"/>
      <c r="MPI183" s="5"/>
      <c r="MPJ183" s="5"/>
      <c r="MPK183" s="5"/>
      <c r="MPL183" s="5"/>
      <c r="MPM183" s="5"/>
      <c r="MPN183" s="5"/>
      <c r="MPO183" s="5"/>
      <c r="MPP183" s="5"/>
      <c r="MPQ183" s="5"/>
      <c r="MPR183" s="5"/>
      <c r="MPS183" s="5"/>
      <c r="MPT183" s="5"/>
      <c r="MPU183" s="5"/>
      <c r="MPV183" s="5"/>
      <c r="MPW183" s="5"/>
      <c r="MPX183" s="5"/>
      <c r="MPY183" s="5"/>
      <c r="MPZ183" s="5"/>
      <c r="MQA183" s="5"/>
      <c r="MQB183" s="5"/>
      <c r="MQC183" s="5"/>
      <c r="MQD183" s="5"/>
      <c r="MQE183" s="5"/>
      <c r="MQF183" s="5"/>
      <c r="MQG183" s="5"/>
      <c r="MQH183" s="5"/>
      <c r="MQI183" s="5"/>
      <c r="MQJ183" s="5"/>
      <c r="MQK183" s="5"/>
      <c r="MQL183" s="5"/>
      <c r="MQM183" s="5"/>
      <c r="MQN183" s="5"/>
      <c r="MQO183" s="5"/>
      <c r="MQP183" s="5"/>
      <c r="MQQ183" s="5"/>
      <c r="MQR183" s="5"/>
      <c r="MQS183" s="5"/>
      <c r="MQT183" s="5"/>
      <c r="MQU183" s="5"/>
      <c r="MQV183" s="5"/>
      <c r="MQW183" s="5"/>
      <c r="MQX183" s="5"/>
      <c r="MQY183" s="5"/>
      <c r="MQZ183" s="5"/>
      <c r="MRA183" s="5"/>
      <c r="MRB183" s="5"/>
      <c r="MRC183" s="5"/>
      <c r="MRD183" s="5"/>
      <c r="MRE183" s="5"/>
      <c r="MRF183" s="5"/>
      <c r="MRG183" s="5"/>
      <c r="MRH183" s="5"/>
      <c r="MRI183" s="5"/>
      <c r="MRJ183" s="5"/>
      <c r="MRK183" s="5"/>
      <c r="MRL183" s="5"/>
      <c r="MRM183" s="5"/>
      <c r="MRN183" s="5"/>
      <c r="MRO183" s="5"/>
      <c r="MRP183" s="5"/>
      <c r="MRQ183" s="5"/>
      <c r="MRR183" s="5"/>
      <c r="MRS183" s="5"/>
      <c r="MRT183" s="5"/>
      <c r="MRU183" s="5"/>
      <c r="MRV183" s="5"/>
      <c r="MRW183" s="5"/>
      <c r="MRX183" s="5"/>
      <c r="MRY183" s="5"/>
      <c r="MRZ183" s="5"/>
      <c r="MSA183" s="5"/>
      <c r="MSB183" s="5"/>
      <c r="MSC183" s="5"/>
      <c r="MSD183" s="5"/>
      <c r="MSE183" s="5"/>
      <c r="MSF183" s="5"/>
      <c r="MSG183" s="5"/>
      <c r="MSH183" s="5"/>
      <c r="MSI183" s="5"/>
      <c r="MSJ183" s="5"/>
      <c r="MSK183" s="5"/>
      <c r="MSL183" s="5"/>
      <c r="MSM183" s="5"/>
      <c r="MSN183" s="5"/>
      <c r="MSO183" s="5"/>
      <c r="MSP183" s="5"/>
      <c r="MSQ183" s="5"/>
      <c r="MSR183" s="5"/>
      <c r="MSS183" s="5"/>
      <c r="MST183" s="5"/>
      <c r="MSU183" s="5"/>
      <c r="MSV183" s="5"/>
      <c r="MSW183" s="5"/>
      <c r="MSX183" s="5"/>
      <c r="MSY183" s="5"/>
      <c r="MSZ183" s="5"/>
      <c r="MTA183" s="5"/>
      <c r="MTB183" s="5"/>
      <c r="MTC183" s="5"/>
      <c r="MTD183" s="5"/>
      <c r="MTE183" s="5"/>
      <c r="MTF183" s="5"/>
      <c r="MTG183" s="5"/>
      <c r="MTH183" s="5"/>
      <c r="MTI183" s="5"/>
      <c r="MTJ183" s="5"/>
      <c r="MTK183" s="5"/>
      <c r="MTL183" s="5"/>
      <c r="MTM183" s="5"/>
      <c r="MTN183" s="5"/>
      <c r="MTO183" s="5"/>
      <c r="MTP183" s="5"/>
      <c r="MTQ183" s="5"/>
      <c r="MTR183" s="5"/>
      <c r="MTS183" s="5"/>
      <c r="MTT183" s="5"/>
      <c r="MTU183" s="5"/>
      <c r="MTV183" s="5"/>
      <c r="MTW183" s="5"/>
      <c r="MTX183" s="5"/>
      <c r="MTY183" s="5"/>
      <c r="MTZ183" s="5"/>
      <c r="MUA183" s="5"/>
      <c r="MUB183" s="5"/>
      <c r="MUC183" s="5"/>
      <c r="MUD183" s="5"/>
      <c r="MUE183" s="5"/>
      <c r="MUF183" s="5"/>
      <c r="MUG183" s="5"/>
      <c r="MUH183" s="5"/>
      <c r="MUI183" s="5"/>
      <c r="MUJ183" s="5"/>
      <c r="MUK183" s="5"/>
      <c r="MUL183" s="5"/>
      <c r="MUM183" s="5"/>
      <c r="MUN183" s="5"/>
      <c r="MUO183" s="5"/>
      <c r="MUP183" s="5"/>
      <c r="MUQ183" s="5"/>
      <c r="MUR183" s="5"/>
      <c r="MUS183" s="5"/>
      <c r="MUT183" s="5"/>
      <c r="MUU183" s="5"/>
      <c r="MUV183" s="5"/>
      <c r="MUW183" s="5"/>
      <c r="MUX183" s="5"/>
      <c r="MUY183" s="5"/>
      <c r="MUZ183" s="5"/>
      <c r="MVA183" s="5"/>
      <c r="MVB183" s="5"/>
      <c r="MVC183" s="5"/>
      <c r="MVD183" s="5"/>
      <c r="MVE183" s="5"/>
      <c r="MVF183" s="5"/>
      <c r="MVG183" s="5"/>
      <c r="MVH183" s="5"/>
      <c r="MVI183" s="5"/>
      <c r="MVJ183" s="5"/>
      <c r="MVK183" s="5"/>
      <c r="MVL183" s="5"/>
      <c r="MVM183" s="5"/>
      <c r="MVN183" s="5"/>
      <c r="MVO183" s="5"/>
      <c r="MVP183" s="5"/>
      <c r="MVQ183" s="5"/>
      <c r="MVR183" s="5"/>
      <c r="MVS183" s="5"/>
      <c r="MVT183" s="5"/>
      <c r="MVU183" s="5"/>
      <c r="MVV183" s="5"/>
      <c r="MVW183" s="5"/>
      <c r="MVX183" s="5"/>
      <c r="MVY183" s="5"/>
      <c r="MVZ183" s="5"/>
      <c r="MWA183" s="5"/>
      <c r="MWB183" s="5"/>
      <c r="MWC183" s="5"/>
      <c r="MWD183" s="5"/>
      <c r="MWE183" s="5"/>
      <c r="MWF183" s="5"/>
      <c r="MWG183" s="5"/>
      <c r="MWH183" s="5"/>
      <c r="MWI183" s="5"/>
      <c r="MWJ183" s="5"/>
      <c r="MWK183" s="5"/>
      <c r="MWL183" s="5"/>
      <c r="MWM183" s="5"/>
      <c r="MWN183" s="5"/>
      <c r="MWO183" s="5"/>
      <c r="MWP183" s="5"/>
      <c r="MWQ183" s="5"/>
      <c r="MWR183" s="5"/>
      <c r="MWS183" s="5"/>
      <c r="MWT183" s="5"/>
      <c r="MWU183" s="5"/>
      <c r="MWV183" s="5"/>
      <c r="MWW183" s="5"/>
      <c r="MWX183" s="5"/>
      <c r="MWY183" s="5"/>
      <c r="MWZ183" s="5"/>
      <c r="MXA183" s="5"/>
      <c r="MXB183" s="5"/>
      <c r="MXC183" s="5"/>
      <c r="MXD183" s="5"/>
      <c r="MXE183" s="5"/>
      <c r="MXF183" s="5"/>
      <c r="MXG183" s="5"/>
      <c r="MXH183" s="5"/>
      <c r="MXI183" s="5"/>
      <c r="MXJ183" s="5"/>
      <c r="MXK183" s="5"/>
      <c r="MXL183" s="5"/>
      <c r="MXM183" s="5"/>
      <c r="MXN183" s="5"/>
      <c r="MXO183" s="5"/>
      <c r="MXP183" s="5"/>
      <c r="MXQ183" s="5"/>
      <c r="MXR183" s="5"/>
      <c r="MXS183" s="5"/>
      <c r="MXT183" s="5"/>
      <c r="MXU183" s="5"/>
      <c r="MXV183" s="5"/>
      <c r="MXW183" s="5"/>
      <c r="MXX183" s="5"/>
      <c r="MXY183" s="5"/>
      <c r="MXZ183" s="5"/>
      <c r="MYA183" s="5"/>
      <c r="MYB183" s="5"/>
      <c r="MYC183" s="5"/>
      <c r="MYD183" s="5"/>
      <c r="MYE183" s="5"/>
      <c r="MYF183" s="5"/>
      <c r="MYG183" s="5"/>
      <c r="MYH183" s="5"/>
      <c r="MYI183" s="5"/>
      <c r="MYJ183" s="5"/>
      <c r="MYK183" s="5"/>
      <c r="MYL183" s="5"/>
      <c r="MYM183" s="5"/>
      <c r="MYN183" s="5"/>
      <c r="MYO183" s="5"/>
      <c r="MYP183" s="5"/>
      <c r="MYQ183" s="5"/>
      <c r="MYR183" s="5"/>
      <c r="MYS183" s="5"/>
      <c r="MYT183" s="5"/>
      <c r="MYU183" s="5"/>
      <c r="MYV183" s="5"/>
      <c r="MYW183" s="5"/>
      <c r="MYX183" s="5"/>
      <c r="MYY183" s="5"/>
      <c r="MYZ183" s="5"/>
      <c r="MZA183" s="5"/>
      <c r="MZB183" s="5"/>
      <c r="MZC183" s="5"/>
      <c r="MZD183" s="5"/>
      <c r="MZE183" s="5"/>
      <c r="MZF183" s="5"/>
      <c r="MZG183" s="5"/>
      <c r="MZH183" s="5"/>
      <c r="MZI183" s="5"/>
      <c r="MZJ183" s="5"/>
      <c r="MZK183" s="5"/>
      <c r="MZL183" s="5"/>
      <c r="MZM183" s="5"/>
      <c r="MZN183" s="5"/>
      <c r="MZO183" s="5"/>
      <c r="MZP183" s="5"/>
      <c r="MZQ183" s="5"/>
      <c r="MZR183" s="5"/>
      <c r="MZS183" s="5"/>
      <c r="MZT183" s="5"/>
      <c r="MZU183" s="5"/>
      <c r="MZV183" s="5"/>
      <c r="MZW183" s="5"/>
      <c r="MZX183" s="5"/>
      <c r="MZY183" s="5"/>
      <c r="MZZ183" s="5"/>
      <c r="NAA183" s="5"/>
      <c r="NAB183" s="5"/>
      <c r="NAC183" s="5"/>
      <c r="NAD183" s="5"/>
      <c r="NAE183" s="5"/>
      <c r="NAF183" s="5"/>
      <c r="NAG183" s="5"/>
      <c r="NAH183" s="5"/>
      <c r="NAI183" s="5"/>
      <c r="NAJ183" s="5"/>
      <c r="NAK183" s="5"/>
      <c r="NAL183" s="5"/>
      <c r="NAM183" s="5"/>
      <c r="NAN183" s="5"/>
      <c r="NAO183" s="5"/>
      <c r="NAP183" s="5"/>
      <c r="NAQ183" s="5"/>
      <c r="NAR183" s="5"/>
      <c r="NAS183" s="5"/>
      <c r="NAT183" s="5"/>
      <c r="NAU183" s="5"/>
      <c r="NAV183" s="5"/>
      <c r="NAW183" s="5"/>
      <c r="NAX183" s="5"/>
      <c r="NAY183" s="5"/>
      <c r="NAZ183" s="5"/>
      <c r="NBA183" s="5"/>
      <c r="NBB183" s="5"/>
      <c r="NBC183" s="5"/>
      <c r="NBD183" s="5"/>
      <c r="NBE183" s="5"/>
      <c r="NBF183" s="5"/>
      <c r="NBG183" s="5"/>
      <c r="NBH183" s="5"/>
      <c r="NBI183" s="5"/>
      <c r="NBJ183" s="5"/>
      <c r="NBK183" s="5"/>
      <c r="NBL183" s="5"/>
      <c r="NBM183" s="5"/>
      <c r="NBN183" s="5"/>
      <c r="NBO183" s="5"/>
      <c r="NBP183" s="5"/>
      <c r="NBQ183" s="5"/>
      <c r="NBR183" s="5"/>
      <c r="NBS183" s="5"/>
      <c r="NBT183" s="5"/>
      <c r="NBU183" s="5"/>
      <c r="NBV183" s="5"/>
      <c r="NBW183" s="5"/>
      <c r="NBX183" s="5"/>
      <c r="NBY183" s="5"/>
      <c r="NBZ183" s="5"/>
      <c r="NCA183" s="5"/>
      <c r="NCB183" s="5"/>
      <c r="NCC183" s="5"/>
      <c r="NCD183" s="5"/>
      <c r="NCE183" s="5"/>
      <c r="NCF183" s="5"/>
      <c r="NCG183" s="5"/>
      <c r="NCH183" s="5"/>
      <c r="NCI183" s="5"/>
      <c r="NCJ183" s="5"/>
      <c r="NCK183" s="5"/>
      <c r="NCL183" s="5"/>
      <c r="NCM183" s="5"/>
      <c r="NCN183" s="5"/>
      <c r="NCO183" s="5"/>
      <c r="NCP183" s="5"/>
      <c r="NCQ183" s="5"/>
      <c r="NCR183" s="5"/>
      <c r="NCS183" s="5"/>
      <c r="NCT183" s="5"/>
      <c r="NCU183" s="5"/>
      <c r="NCV183" s="5"/>
      <c r="NCW183" s="5"/>
      <c r="NCX183" s="5"/>
      <c r="NCY183" s="5"/>
      <c r="NCZ183" s="5"/>
      <c r="NDA183" s="5"/>
      <c r="NDB183" s="5"/>
      <c r="NDC183" s="5"/>
      <c r="NDD183" s="5"/>
      <c r="NDE183" s="5"/>
      <c r="NDF183" s="5"/>
      <c r="NDG183" s="5"/>
      <c r="NDH183" s="5"/>
      <c r="NDI183" s="5"/>
      <c r="NDJ183" s="5"/>
      <c r="NDK183" s="5"/>
      <c r="NDL183" s="5"/>
      <c r="NDM183" s="5"/>
      <c r="NDN183" s="5"/>
      <c r="NDO183" s="5"/>
      <c r="NDP183" s="5"/>
      <c r="NDQ183" s="5"/>
      <c r="NDR183" s="5"/>
      <c r="NDS183" s="5"/>
      <c r="NDT183" s="5"/>
      <c r="NDU183" s="5"/>
      <c r="NDV183" s="5"/>
      <c r="NDW183" s="5"/>
      <c r="NDX183" s="5"/>
      <c r="NDY183" s="5"/>
      <c r="NDZ183" s="5"/>
      <c r="NEA183" s="5"/>
      <c r="NEB183" s="5"/>
      <c r="NEC183" s="5"/>
      <c r="NED183" s="5"/>
      <c r="NEE183" s="5"/>
      <c r="NEF183" s="5"/>
      <c r="NEG183" s="5"/>
      <c r="NEH183" s="5"/>
      <c r="NEI183" s="5"/>
      <c r="NEJ183" s="5"/>
      <c r="NEK183" s="5"/>
      <c r="NEL183" s="5"/>
      <c r="NEM183" s="5"/>
      <c r="NEN183" s="5"/>
      <c r="NEO183" s="5"/>
      <c r="NEP183" s="5"/>
      <c r="NEQ183" s="5"/>
      <c r="NER183" s="5"/>
      <c r="NES183" s="5"/>
      <c r="NET183" s="5"/>
      <c r="NEU183" s="5"/>
      <c r="NEV183" s="5"/>
      <c r="NEW183" s="5"/>
      <c r="NEX183" s="5"/>
      <c r="NEY183" s="5"/>
      <c r="NEZ183" s="5"/>
      <c r="NFA183" s="5"/>
      <c r="NFB183" s="5"/>
      <c r="NFC183" s="5"/>
      <c r="NFD183" s="5"/>
      <c r="NFE183" s="5"/>
      <c r="NFF183" s="5"/>
      <c r="NFG183" s="5"/>
      <c r="NFH183" s="5"/>
      <c r="NFI183" s="5"/>
      <c r="NFJ183" s="5"/>
      <c r="NFK183" s="5"/>
      <c r="NFL183" s="5"/>
      <c r="NFM183" s="5"/>
      <c r="NFN183" s="5"/>
      <c r="NFO183" s="5"/>
      <c r="NFP183" s="5"/>
      <c r="NFQ183" s="5"/>
      <c r="NFR183" s="5"/>
      <c r="NFS183" s="5"/>
      <c r="NFT183" s="5"/>
      <c r="NFU183" s="5"/>
      <c r="NFV183" s="5"/>
      <c r="NFW183" s="5"/>
      <c r="NFX183" s="5"/>
      <c r="NFY183" s="5"/>
      <c r="NFZ183" s="5"/>
      <c r="NGA183" s="5"/>
      <c r="NGB183" s="5"/>
      <c r="NGC183" s="5"/>
      <c r="NGD183" s="5"/>
      <c r="NGE183" s="5"/>
      <c r="NGF183" s="5"/>
      <c r="NGG183" s="5"/>
      <c r="NGH183" s="5"/>
      <c r="NGI183" s="5"/>
      <c r="NGJ183" s="5"/>
      <c r="NGK183" s="5"/>
      <c r="NGL183" s="5"/>
      <c r="NGM183" s="5"/>
      <c r="NGN183" s="5"/>
      <c r="NGO183" s="5"/>
      <c r="NGP183" s="5"/>
      <c r="NGQ183" s="5"/>
      <c r="NGR183" s="5"/>
      <c r="NGS183" s="5"/>
      <c r="NGT183" s="5"/>
      <c r="NGU183" s="5"/>
      <c r="NGV183" s="5"/>
      <c r="NGW183" s="5"/>
      <c r="NGX183" s="5"/>
      <c r="NGY183" s="5"/>
      <c r="NGZ183" s="5"/>
      <c r="NHA183" s="5"/>
      <c r="NHB183" s="5"/>
      <c r="NHC183" s="5"/>
      <c r="NHD183" s="5"/>
      <c r="NHE183" s="5"/>
      <c r="NHF183" s="5"/>
      <c r="NHG183" s="5"/>
      <c r="NHH183" s="5"/>
      <c r="NHI183" s="5"/>
      <c r="NHJ183" s="5"/>
      <c r="NHK183" s="5"/>
      <c r="NHL183" s="5"/>
      <c r="NHM183" s="5"/>
      <c r="NHN183" s="5"/>
      <c r="NHO183" s="5"/>
      <c r="NHP183" s="5"/>
      <c r="NHQ183" s="5"/>
      <c r="NHR183" s="5"/>
      <c r="NHS183" s="5"/>
      <c r="NHT183" s="5"/>
      <c r="NHU183" s="5"/>
      <c r="NHV183" s="5"/>
      <c r="NHW183" s="5"/>
      <c r="NHX183" s="5"/>
      <c r="NHY183" s="5"/>
      <c r="NHZ183" s="5"/>
      <c r="NIA183" s="5"/>
      <c r="NIB183" s="5"/>
      <c r="NIC183" s="5"/>
      <c r="NID183" s="5"/>
      <c r="NIE183" s="5"/>
      <c r="NIF183" s="5"/>
      <c r="NIG183" s="5"/>
      <c r="NIH183" s="5"/>
      <c r="NII183" s="5"/>
      <c r="NIJ183" s="5"/>
      <c r="NIK183" s="5"/>
      <c r="NIL183" s="5"/>
      <c r="NIM183" s="5"/>
      <c r="NIN183" s="5"/>
      <c r="NIO183" s="5"/>
      <c r="NIP183" s="5"/>
      <c r="NIQ183" s="5"/>
      <c r="NIR183" s="5"/>
      <c r="NIS183" s="5"/>
      <c r="NIT183" s="5"/>
      <c r="NIU183" s="5"/>
      <c r="NIV183" s="5"/>
      <c r="NIW183" s="5"/>
      <c r="NIX183" s="5"/>
      <c r="NIY183" s="5"/>
      <c r="NIZ183" s="5"/>
      <c r="NJA183" s="5"/>
      <c r="NJB183" s="5"/>
      <c r="NJC183" s="5"/>
      <c r="NJD183" s="5"/>
      <c r="NJE183" s="5"/>
      <c r="NJF183" s="5"/>
      <c r="NJG183" s="5"/>
      <c r="NJH183" s="5"/>
      <c r="NJI183" s="5"/>
      <c r="NJJ183" s="5"/>
      <c r="NJK183" s="5"/>
      <c r="NJL183" s="5"/>
      <c r="NJM183" s="5"/>
      <c r="NJN183" s="5"/>
      <c r="NJO183" s="5"/>
      <c r="NJP183" s="5"/>
      <c r="NJQ183" s="5"/>
      <c r="NJR183" s="5"/>
      <c r="NJS183" s="5"/>
      <c r="NJT183" s="5"/>
      <c r="NJU183" s="5"/>
      <c r="NJV183" s="5"/>
      <c r="NJW183" s="5"/>
      <c r="NJX183" s="5"/>
      <c r="NJY183" s="5"/>
      <c r="NJZ183" s="5"/>
      <c r="NKA183" s="5"/>
      <c r="NKB183" s="5"/>
      <c r="NKC183" s="5"/>
      <c r="NKD183" s="5"/>
      <c r="NKE183" s="5"/>
      <c r="NKF183" s="5"/>
      <c r="NKG183" s="5"/>
      <c r="NKH183" s="5"/>
      <c r="NKI183" s="5"/>
      <c r="NKJ183" s="5"/>
      <c r="NKK183" s="5"/>
      <c r="NKL183" s="5"/>
      <c r="NKM183" s="5"/>
      <c r="NKN183" s="5"/>
      <c r="NKO183" s="5"/>
      <c r="NKP183" s="5"/>
      <c r="NKQ183" s="5"/>
      <c r="NKR183" s="5"/>
      <c r="NKS183" s="5"/>
      <c r="NKT183" s="5"/>
      <c r="NKU183" s="5"/>
      <c r="NKV183" s="5"/>
      <c r="NKW183" s="5"/>
      <c r="NKX183" s="5"/>
      <c r="NKY183" s="5"/>
      <c r="NKZ183" s="5"/>
      <c r="NLA183" s="5"/>
      <c r="NLB183" s="5"/>
      <c r="NLC183" s="5"/>
      <c r="NLD183" s="5"/>
      <c r="NLE183" s="5"/>
      <c r="NLF183" s="5"/>
      <c r="NLG183" s="5"/>
      <c r="NLH183" s="5"/>
      <c r="NLI183" s="5"/>
      <c r="NLJ183" s="5"/>
      <c r="NLK183" s="5"/>
      <c r="NLL183" s="5"/>
      <c r="NLM183" s="5"/>
      <c r="NLN183" s="5"/>
      <c r="NLO183" s="5"/>
      <c r="NLP183" s="5"/>
      <c r="NLQ183" s="5"/>
      <c r="NLR183" s="5"/>
      <c r="NLS183" s="5"/>
      <c r="NLT183" s="5"/>
      <c r="NLU183" s="5"/>
      <c r="NLV183" s="5"/>
      <c r="NLW183" s="5"/>
      <c r="NLX183" s="5"/>
      <c r="NLY183" s="5"/>
      <c r="NLZ183" s="5"/>
      <c r="NMA183" s="5"/>
      <c r="NMB183" s="5"/>
      <c r="NMC183" s="5"/>
      <c r="NMD183" s="5"/>
      <c r="NME183" s="5"/>
      <c r="NMF183" s="5"/>
      <c r="NMG183" s="5"/>
      <c r="NMH183" s="5"/>
      <c r="NMI183" s="5"/>
      <c r="NMJ183" s="5"/>
      <c r="NMK183" s="5"/>
      <c r="NML183" s="5"/>
      <c r="NMM183" s="5"/>
      <c r="NMN183" s="5"/>
      <c r="NMO183" s="5"/>
      <c r="NMP183" s="5"/>
      <c r="NMQ183" s="5"/>
      <c r="NMR183" s="5"/>
      <c r="NMS183" s="5"/>
      <c r="NMT183" s="5"/>
      <c r="NMU183" s="5"/>
      <c r="NMV183" s="5"/>
      <c r="NMW183" s="5"/>
      <c r="NMX183" s="5"/>
      <c r="NMY183" s="5"/>
      <c r="NMZ183" s="5"/>
      <c r="NNA183" s="5"/>
      <c r="NNB183" s="5"/>
      <c r="NNC183" s="5"/>
      <c r="NND183" s="5"/>
      <c r="NNE183" s="5"/>
      <c r="NNF183" s="5"/>
      <c r="NNG183" s="5"/>
      <c r="NNH183" s="5"/>
      <c r="NNI183" s="5"/>
      <c r="NNJ183" s="5"/>
      <c r="NNK183" s="5"/>
      <c r="NNL183" s="5"/>
      <c r="NNM183" s="5"/>
      <c r="NNN183" s="5"/>
      <c r="NNO183" s="5"/>
      <c r="NNP183" s="5"/>
      <c r="NNQ183" s="5"/>
      <c r="NNR183" s="5"/>
      <c r="NNS183" s="5"/>
      <c r="NNT183" s="5"/>
      <c r="NNU183" s="5"/>
      <c r="NNV183" s="5"/>
      <c r="NNW183" s="5"/>
      <c r="NNX183" s="5"/>
      <c r="NNY183" s="5"/>
      <c r="NNZ183" s="5"/>
      <c r="NOA183" s="5"/>
      <c r="NOB183" s="5"/>
      <c r="NOC183" s="5"/>
      <c r="NOD183" s="5"/>
      <c r="NOE183" s="5"/>
      <c r="NOF183" s="5"/>
      <c r="NOG183" s="5"/>
      <c r="NOH183" s="5"/>
      <c r="NOI183" s="5"/>
      <c r="NOJ183" s="5"/>
      <c r="NOK183" s="5"/>
      <c r="NOL183" s="5"/>
      <c r="NOM183" s="5"/>
      <c r="NON183" s="5"/>
      <c r="NOO183" s="5"/>
      <c r="NOP183" s="5"/>
      <c r="NOQ183" s="5"/>
      <c r="NOR183" s="5"/>
      <c r="NOS183" s="5"/>
      <c r="NOT183" s="5"/>
      <c r="NOU183" s="5"/>
      <c r="NOV183" s="5"/>
      <c r="NOW183" s="5"/>
      <c r="NOX183" s="5"/>
      <c r="NOY183" s="5"/>
      <c r="NOZ183" s="5"/>
      <c r="NPA183" s="5"/>
      <c r="NPB183" s="5"/>
      <c r="NPC183" s="5"/>
      <c r="NPD183" s="5"/>
      <c r="NPE183" s="5"/>
      <c r="NPF183" s="5"/>
      <c r="NPG183" s="5"/>
      <c r="NPH183" s="5"/>
      <c r="NPI183" s="5"/>
      <c r="NPJ183" s="5"/>
      <c r="NPK183" s="5"/>
      <c r="NPL183" s="5"/>
      <c r="NPM183" s="5"/>
      <c r="NPN183" s="5"/>
      <c r="NPO183" s="5"/>
      <c r="NPP183" s="5"/>
      <c r="NPQ183" s="5"/>
      <c r="NPR183" s="5"/>
      <c r="NPS183" s="5"/>
      <c r="NPT183" s="5"/>
      <c r="NPU183" s="5"/>
      <c r="NPV183" s="5"/>
      <c r="NPW183" s="5"/>
      <c r="NPX183" s="5"/>
      <c r="NPY183" s="5"/>
      <c r="NPZ183" s="5"/>
      <c r="NQA183" s="5"/>
      <c r="NQB183" s="5"/>
      <c r="NQC183" s="5"/>
      <c r="NQD183" s="5"/>
      <c r="NQE183" s="5"/>
      <c r="NQF183" s="5"/>
      <c r="NQG183" s="5"/>
      <c r="NQH183" s="5"/>
      <c r="NQI183" s="5"/>
      <c r="NQJ183" s="5"/>
      <c r="NQK183" s="5"/>
      <c r="NQL183" s="5"/>
      <c r="NQM183" s="5"/>
      <c r="NQN183" s="5"/>
      <c r="NQO183" s="5"/>
      <c r="NQP183" s="5"/>
      <c r="NQQ183" s="5"/>
      <c r="NQR183" s="5"/>
      <c r="NQS183" s="5"/>
      <c r="NQT183" s="5"/>
      <c r="NQU183" s="5"/>
      <c r="NQV183" s="5"/>
      <c r="NQW183" s="5"/>
      <c r="NQX183" s="5"/>
      <c r="NQY183" s="5"/>
      <c r="NQZ183" s="5"/>
      <c r="NRA183" s="5"/>
      <c r="NRB183" s="5"/>
      <c r="NRC183" s="5"/>
      <c r="NRD183" s="5"/>
      <c r="NRE183" s="5"/>
      <c r="NRF183" s="5"/>
      <c r="NRG183" s="5"/>
      <c r="NRH183" s="5"/>
      <c r="NRI183" s="5"/>
      <c r="NRJ183" s="5"/>
      <c r="NRK183" s="5"/>
      <c r="NRL183" s="5"/>
      <c r="NRM183" s="5"/>
      <c r="NRN183" s="5"/>
      <c r="NRO183" s="5"/>
      <c r="NRP183" s="5"/>
      <c r="NRQ183" s="5"/>
      <c r="NRR183" s="5"/>
      <c r="NRS183" s="5"/>
      <c r="NRT183" s="5"/>
      <c r="NRU183" s="5"/>
      <c r="NRV183" s="5"/>
      <c r="NRW183" s="5"/>
      <c r="NRX183" s="5"/>
      <c r="NRY183" s="5"/>
      <c r="NRZ183" s="5"/>
      <c r="NSA183" s="5"/>
      <c r="NSB183" s="5"/>
      <c r="NSC183" s="5"/>
      <c r="NSD183" s="5"/>
      <c r="NSE183" s="5"/>
      <c r="NSF183" s="5"/>
      <c r="NSG183" s="5"/>
      <c r="NSH183" s="5"/>
      <c r="NSI183" s="5"/>
      <c r="NSJ183" s="5"/>
      <c r="NSK183" s="5"/>
      <c r="NSL183" s="5"/>
      <c r="NSM183" s="5"/>
      <c r="NSN183" s="5"/>
      <c r="NSO183" s="5"/>
      <c r="NSP183" s="5"/>
      <c r="NSQ183" s="5"/>
      <c r="NSR183" s="5"/>
      <c r="NSS183" s="5"/>
      <c r="NST183" s="5"/>
      <c r="NSU183" s="5"/>
      <c r="NSV183" s="5"/>
      <c r="NSW183" s="5"/>
      <c r="NSX183" s="5"/>
      <c r="NSY183" s="5"/>
      <c r="NSZ183" s="5"/>
      <c r="NTA183" s="5"/>
      <c r="NTB183" s="5"/>
      <c r="NTC183" s="5"/>
      <c r="NTD183" s="5"/>
      <c r="NTE183" s="5"/>
      <c r="NTF183" s="5"/>
      <c r="NTG183" s="5"/>
      <c r="NTH183" s="5"/>
      <c r="NTI183" s="5"/>
      <c r="NTJ183" s="5"/>
      <c r="NTK183" s="5"/>
      <c r="NTL183" s="5"/>
      <c r="NTM183" s="5"/>
      <c r="NTN183" s="5"/>
      <c r="NTO183" s="5"/>
      <c r="NTP183" s="5"/>
      <c r="NTQ183" s="5"/>
      <c r="NTR183" s="5"/>
      <c r="NTS183" s="5"/>
      <c r="NTT183" s="5"/>
      <c r="NTU183" s="5"/>
      <c r="NTV183" s="5"/>
      <c r="NTW183" s="5"/>
      <c r="NTX183" s="5"/>
      <c r="NTY183" s="5"/>
      <c r="NTZ183" s="5"/>
      <c r="NUA183" s="5"/>
      <c r="NUB183" s="5"/>
      <c r="NUC183" s="5"/>
      <c r="NUD183" s="5"/>
      <c r="NUE183" s="5"/>
      <c r="NUF183" s="5"/>
      <c r="NUG183" s="5"/>
      <c r="NUH183" s="5"/>
      <c r="NUI183" s="5"/>
      <c r="NUJ183" s="5"/>
      <c r="NUK183" s="5"/>
      <c r="NUL183" s="5"/>
      <c r="NUM183" s="5"/>
      <c r="NUN183" s="5"/>
      <c r="NUO183" s="5"/>
      <c r="NUP183" s="5"/>
      <c r="NUQ183" s="5"/>
      <c r="NUR183" s="5"/>
      <c r="NUS183" s="5"/>
      <c r="NUT183" s="5"/>
      <c r="NUU183" s="5"/>
      <c r="NUV183" s="5"/>
      <c r="NUW183" s="5"/>
      <c r="NUX183" s="5"/>
      <c r="NUY183" s="5"/>
      <c r="NUZ183" s="5"/>
      <c r="NVA183" s="5"/>
      <c r="NVB183" s="5"/>
      <c r="NVC183" s="5"/>
      <c r="NVD183" s="5"/>
      <c r="NVE183" s="5"/>
      <c r="NVF183" s="5"/>
      <c r="NVG183" s="5"/>
      <c r="NVH183" s="5"/>
      <c r="NVI183" s="5"/>
      <c r="NVJ183" s="5"/>
      <c r="NVK183" s="5"/>
      <c r="NVL183" s="5"/>
      <c r="NVM183" s="5"/>
      <c r="NVN183" s="5"/>
      <c r="NVO183" s="5"/>
      <c r="NVP183" s="5"/>
      <c r="NVQ183" s="5"/>
      <c r="NVR183" s="5"/>
      <c r="NVS183" s="5"/>
      <c r="NVT183" s="5"/>
      <c r="NVU183" s="5"/>
      <c r="NVV183" s="5"/>
      <c r="NVW183" s="5"/>
      <c r="NVX183" s="5"/>
      <c r="NVY183" s="5"/>
      <c r="NVZ183" s="5"/>
      <c r="NWA183" s="5"/>
      <c r="NWB183" s="5"/>
      <c r="NWC183" s="5"/>
      <c r="NWD183" s="5"/>
      <c r="NWE183" s="5"/>
      <c r="NWF183" s="5"/>
      <c r="NWG183" s="5"/>
      <c r="NWH183" s="5"/>
      <c r="NWI183" s="5"/>
      <c r="NWJ183" s="5"/>
      <c r="NWK183" s="5"/>
      <c r="NWL183" s="5"/>
      <c r="NWM183" s="5"/>
      <c r="NWN183" s="5"/>
      <c r="NWO183" s="5"/>
      <c r="NWP183" s="5"/>
      <c r="NWQ183" s="5"/>
      <c r="NWR183" s="5"/>
      <c r="NWS183" s="5"/>
      <c r="NWT183" s="5"/>
      <c r="NWU183" s="5"/>
      <c r="NWV183" s="5"/>
      <c r="NWW183" s="5"/>
      <c r="NWX183" s="5"/>
      <c r="NWY183" s="5"/>
      <c r="NWZ183" s="5"/>
      <c r="NXA183" s="5"/>
      <c r="NXB183" s="5"/>
      <c r="NXC183" s="5"/>
      <c r="NXD183" s="5"/>
      <c r="NXE183" s="5"/>
      <c r="NXF183" s="5"/>
      <c r="NXG183" s="5"/>
      <c r="NXH183" s="5"/>
      <c r="NXI183" s="5"/>
      <c r="NXJ183" s="5"/>
      <c r="NXK183" s="5"/>
      <c r="NXL183" s="5"/>
      <c r="NXM183" s="5"/>
      <c r="NXN183" s="5"/>
      <c r="NXO183" s="5"/>
      <c r="NXP183" s="5"/>
      <c r="NXQ183" s="5"/>
      <c r="NXR183" s="5"/>
      <c r="NXS183" s="5"/>
      <c r="NXT183" s="5"/>
      <c r="NXU183" s="5"/>
      <c r="NXV183" s="5"/>
      <c r="NXW183" s="5"/>
      <c r="NXX183" s="5"/>
      <c r="NXY183" s="5"/>
      <c r="NXZ183" s="5"/>
      <c r="NYA183" s="5"/>
      <c r="NYB183" s="5"/>
      <c r="NYC183" s="5"/>
      <c r="NYD183" s="5"/>
      <c r="NYE183" s="5"/>
      <c r="NYF183" s="5"/>
      <c r="NYG183" s="5"/>
      <c r="NYH183" s="5"/>
      <c r="NYI183" s="5"/>
      <c r="NYJ183" s="5"/>
      <c r="NYK183" s="5"/>
      <c r="NYL183" s="5"/>
      <c r="NYM183" s="5"/>
      <c r="NYN183" s="5"/>
      <c r="NYO183" s="5"/>
      <c r="NYP183" s="5"/>
      <c r="NYQ183" s="5"/>
      <c r="NYR183" s="5"/>
      <c r="NYS183" s="5"/>
      <c r="NYT183" s="5"/>
      <c r="NYU183" s="5"/>
      <c r="NYV183" s="5"/>
      <c r="NYW183" s="5"/>
      <c r="NYX183" s="5"/>
      <c r="NYY183" s="5"/>
      <c r="NYZ183" s="5"/>
      <c r="NZA183" s="5"/>
      <c r="NZB183" s="5"/>
      <c r="NZC183" s="5"/>
      <c r="NZD183" s="5"/>
      <c r="NZE183" s="5"/>
      <c r="NZF183" s="5"/>
      <c r="NZG183" s="5"/>
      <c r="NZH183" s="5"/>
      <c r="NZI183" s="5"/>
      <c r="NZJ183" s="5"/>
      <c r="NZK183" s="5"/>
      <c r="NZL183" s="5"/>
      <c r="NZM183" s="5"/>
      <c r="NZN183" s="5"/>
      <c r="NZO183" s="5"/>
      <c r="NZP183" s="5"/>
      <c r="NZQ183" s="5"/>
      <c r="NZR183" s="5"/>
      <c r="NZS183" s="5"/>
      <c r="NZT183" s="5"/>
      <c r="NZU183" s="5"/>
      <c r="NZV183" s="5"/>
      <c r="NZW183" s="5"/>
      <c r="NZX183" s="5"/>
      <c r="NZY183" s="5"/>
      <c r="NZZ183" s="5"/>
      <c r="OAA183" s="5"/>
      <c r="OAB183" s="5"/>
      <c r="OAC183" s="5"/>
      <c r="OAD183" s="5"/>
      <c r="OAE183" s="5"/>
      <c r="OAF183" s="5"/>
      <c r="OAG183" s="5"/>
      <c r="OAH183" s="5"/>
      <c r="OAI183" s="5"/>
      <c r="OAJ183" s="5"/>
      <c r="OAK183" s="5"/>
      <c r="OAL183" s="5"/>
      <c r="OAM183" s="5"/>
      <c r="OAN183" s="5"/>
      <c r="OAO183" s="5"/>
      <c r="OAP183" s="5"/>
      <c r="OAQ183" s="5"/>
      <c r="OAR183" s="5"/>
      <c r="OAS183" s="5"/>
      <c r="OAT183" s="5"/>
      <c r="OAU183" s="5"/>
      <c r="OAV183" s="5"/>
      <c r="OAW183" s="5"/>
      <c r="OAX183" s="5"/>
      <c r="OAY183" s="5"/>
      <c r="OAZ183" s="5"/>
      <c r="OBA183" s="5"/>
      <c r="OBB183" s="5"/>
      <c r="OBC183" s="5"/>
      <c r="OBD183" s="5"/>
      <c r="OBE183" s="5"/>
      <c r="OBF183" s="5"/>
      <c r="OBG183" s="5"/>
      <c r="OBH183" s="5"/>
      <c r="OBI183" s="5"/>
      <c r="OBJ183" s="5"/>
      <c r="OBK183" s="5"/>
      <c r="OBL183" s="5"/>
      <c r="OBM183" s="5"/>
      <c r="OBN183" s="5"/>
      <c r="OBO183" s="5"/>
      <c r="OBP183" s="5"/>
      <c r="OBQ183" s="5"/>
      <c r="OBR183" s="5"/>
      <c r="OBS183" s="5"/>
      <c r="OBT183" s="5"/>
      <c r="OBU183" s="5"/>
      <c r="OBV183" s="5"/>
      <c r="OBW183" s="5"/>
      <c r="OBX183" s="5"/>
      <c r="OBY183" s="5"/>
      <c r="OBZ183" s="5"/>
      <c r="OCA183" s="5"/>
      <c r="OCB183" s="5"/>
      <c r="OCC183" s="5"/>
      <c r="OCD183" s="5"/>
      <c r="OCE183" s="5"/>
      <c r="OCF183" s="5"/>
      <c r="OCG183" s="5"/>
      <c r="OCH183" s="5"/>
      <c r="OCI183" s="5"/>
      <c r="OCJ183" s="5"/>
      <c r="OCK183" s="5"/>
      <c r="OCL183" s="5"/>
      <c r="OCM183" s="5"/>
      <c r="OCN183" s="5"/>
      <c r="OCO183" s="5"/>
      <c r="OCP183" s="5"/>
      <c r="OCQ183" s="5"/>
      <c r="OCR183" s="5"/>
      <c r="OCS183" s="5"/>
      <c r="OCT183" s="5"/>
      <c r="OCU183" s="5"/>
      <c r="OCV183" s="5"/>
      <c r="OCW183" s="5"/>
      <c r="OCX183" s="5"/>
      <c r="OCY183" s="5"/>
      <c r="OCZ183" s="5"/>
      <c r="ODA183" s="5"/>
      <c r="ODB183" s="5"/>
      <c r="ODC183" s="5"/>
      <c r="ODD183" s="5"/>
      <c r="ODE183" s="5"/>
      <c r="ODF183" s="5"/>
      <c r="ODG183" s="5"/>
      <c r="ODH183" s="5"/>
      <c r="ODI183" s="5"/>
      <c r="ODJ183" s="5"/>
      <c r="ODK183" s="5"/>
      <c r="ODL183" s="5"/>
      <c r="ODM183" s="5"/>
      <c r="ODN183" s="5"/>
      <c r="ODO183" s="5"/>
      <c r="ODP183" s="5"/>
      <c r="ODQ183" s="5"/>
      <c r="ODR183" s="5"/>
      <c r="ODS183" s="5"/>
      <c r="ODT183" s="5"/>
      <c r="ODU183" s="5"/>
      <c r="ODV183" s="5"/>
      <c r="ODW183" s="5"/>
      <c r="ODX183" s="5"/>
      <c r="ODY183" s="5"/>
      <c r="ODZ183" s="5"/>
      <c r="OEA183" s="5"/>
      <c r="OEB183" s="5"/>
      <c r="OEC183" s="5"/>
      <c r="OED183" s="5"/>
      <c r="OEE183" s="5"/>
      <c r="OEF183" s="5"/>
      <c r="OEG183" s="5"/>
      <c r="OEH183" s="5"/>
      <c r="OEI183" s="5"/>
      <c r="OEJ183" s="5"/>
      <c r="OEK183" s="5"/>
      <c r="OEL183" s="5"/>
      <c r="OEM183" s="5"/>
      <c r="OEN183" s="5"/>
      <c r="OEO183" s="5"/>
      <c r="OEP183" s="5"/>
      <c r="OEQ183" s="5"/>
      <c r="OER183" s="5"/>
      <c r="OES183" s="5"/>
      <c r="OET183" s="5"/>
      <c r="OEU183" s="5"/>
      <c r="OEV183" s="5"/>
      <c r="OEW183" s="5"/>
      <c r="OEX183" s="5"/>
      <c r="OEY183" s="5"/>
      <c r="OEZ183" s="5"/>
      <c r="OFA183" s="5"/>
      <c r="OFB183" s="5"/>
      <c r="OFC183" s="5"/>
      <c r="OFD183" s="5"/>
      <c r="OFE183" s="5"/>
      <c r="OFF183" s="5"/>
      <c r="OFG183" s="5"/>
      <c r="OFH183" s="5"/>
      <c r="OFI183" s="5"/>
      <c r="OFJ183" s="5"/>
      <c r="OFK183" s="5"/>
      <c r="OFL183" s="5"/>
      <c r="OFM183" s="5"/>
      <c r="OFN183" s="5"/>
      <c r="OFO183" s="5"/>
      <c r="OFP183" s="5"/>
      <c r="OFQ183" s="5"/>
      <c r="OFR183" s="5"/>
      <c r="OFS183" s="5"/>
      <c r="OFT183" s="5"/>
      <c r="OFU183" s="5"/>
      <c r="OFV183" s="5"/>
      <c r="OFW183" s="5"/>
      <c r="OFX183" s="5"/>
      <c r="OFY183" s="5"/>
      <c r="OFZ183" s="5"/>
      <c r="OGA183" s="5"/>
      <c r="OGB183" s="5"/>
      <c r="OGC183" s="5"/>
      <c r="OGD183" s="5"/>
      <c r="OGE183" s="5"/>
      <c r="OGF183" s="5"/>
      <c r="OGG183" s="5"/>
      <c r="OGH183" s="5"/>
      <c r="OGI183" s="5"/>
      <c r="OGJ183" s="5"/>
      <c r="OGK183" s="5"/>
      <c r="OGL183" s="5"/>
      <c r="OGM183" s="5"/>
      <c r="OGN183" s="5"/>
      <c r="OGO183" s="5"/>
      <c r="OGP183" s="5"/>
      <c r="OGQ183" s="5"/>
      <c r="OGR183" s="5"/>
      <c r="OGS183" s="5"/>
      <c r="OGT183" s="5"/>
      <c r="OGU183" s="5"/>
      <c r="OGV183" s="5"/>
      <c r="OGW183" s="5"/>
      <c r="OGX183" s="5"/>
      <c r="OGY183" s="5"/>
      <c r="OGZ183" s="5"/>
      <c r="OHA183" s="5"/>
      <c r="OHB183" s="5"/>
      <c r="OHC183" s="5"/>
      <c r="OHD183" s="5"/>
      <c r="OHE183" s="5"/>
      <c r="OHF183" s="5"/>
      <c r="OHG183" s="5"/>
      <c r="OHH183" s="5"/>
      <c r="OHI183" s="5"/>
      <c r="OHJ183" s="5"/>
      <c r="OHK183" s="5"/>
      <c r="OHL183" s="5"/>
      <c r="OHM183" s="5"/>
      <c r="OHN183" s="5"/>
      <c r="OHO183" s="5"/>
      <c r="OHP183" s="5"/>
      <c r="OHQ183" s="5"/>
      <c r="OHR183" s="5"/>
      <c r="OHS183" s="5"/>
      <c r="OHT183" s="5"/>
      <c r="OHU183" s="5"/>
      <c r="OHV183" s="5"/>
      <c r="OHW183" s="5"/>
      <c r="OHX183" s="5"/>
      <c r="OHY183" s="5"/>
      <c r="OHZ183" s="5"/>
      <c r="OIA183" s="5"/>
      <c r="OIB183" s="5"/>
      <c r="OIC183" s="5"/>
      <c r="OID183" s="5"/>
      <c r="OIE183" s="5"/>
      <c r="OIF183" s="5"/>
      <c r="OIG183" s="5"/>
      <c r="OIH183" s="5"/>
      <c r="OII183" s="5"/>
      <c r="OIJ183" s="5"/>
      <c r="OIK183" s="5"/>
      <c r="OIL183" s="5"/>
      <c r="OIM183" s="5"/>
      <c r="OIN183" s="5"/>
      <c r="OIO183" s="5"/>
      <c r="OIP183" s="5"/>
      <c r="OIQ183" s="5"/>
      <c r="OIR183" s="5"/>
      <c r="OIS183" s="5"/>
      <c r="OIT183" s="5"/>
      <c r="OIU183" s="5"/>
      <c r="OIV183" s="5"/>
      <c r="OIW183" s="5"/>
      <c r="OIX183" s="5"/>
      <c r="OIY183" s="5"/>
      <c r="OIZ183" s="5"/>
      <c r="OJA183" s="5"/>
      <c r="OJB183" s="5"/>
      <c r="OJC183" s="5"/>
      <c r="OJD183" s="5"/>
      <c r="OJE183" s="5"/>
      <c r="OJF183" s="5"/>
      <c r="OJG183" s="5"/>
      <c r="OJH183" s="5"/>
      <c r="OJI183" s="5"/>
      <c r="OJJ183" s="5"/>
      <c r="OJK183" s="5"/>
      <c r="OJL183" s="5"/>
      <c r="OJM183" s="5"/>
      <c r="OJN183" s="5"/>
      <c r="OJO183" s="5"/>
      <c r="OJP183" s="5"/>
      <c r="OJQ183" s="5"/>
      <c r="OJR183" s="5"/>
      <c r="OJS183" s="5"/>
      <c r="OJT183" s="5"/>
      <c r="OJU183" s="5"/>
      <c r="OJV183" s="5"/>
      <c r="OJW183" s="5"/>
      <c r="OJX183" s="5"/>
      <c r="OJY183" s="5"/>
      <c r="OJZ183" s="5"/>
      <c r="OKA183" s="5"/>
      <c r="OKB183" s="5"/>
      <c r="OKC183" s="5"/>
      <c r="OKD183" s="5"/>
      <c r="OKE183" s="5"/>
      <c r="OKF183" s="5"/>
      <c r="OKG183" s="5"/>
      <c r="OKH183" s="5"/>
      <c r="OKI183" s="5"/>
      <c r="OKJ183" s="5"/>
      <c r="OKK183" s="5"/>
      <c r="OKL183" s="5"/>
      <c r="OKM183" s="5"/>
      <c r="OKN183" s="5"/>
      <c r="OKO183" s="5"/>
      <c r="OKP183" s="5"/>
      <c r="OKQ183" s="5"/>
      <c r="OKR183" s="5"/>
      <c r="OKS183" s="5"/>
      <c r="OKT183" s="5"/>
      <c r="OKU183" s="5"/>
      <c r="OKV183" s="5"/>
      <c r="OKW183" s="5"/>
      <c r="OKX183" s="5"/>
      <c r="OKY183" s="5"/>
      <c r="OKZ183" s="5"/>
      <c r="OLA183" s="5"/>
      <c r="OLB183" s="5"/>
      <c r="OLC183" s="5"/>
      <c r="OLD183" s="5"/>
      <c r="OLE183" s="5"/>
      <c r="OLF183" s="5"/>
      <c r="OLG183" s="5"/>
      <c r="OLH183" s="5"/>
      <c r="OLI183" s="5"/>
      <c r="OLJ183" s="5"/>
      <c r="OLK183" s="5"/>
      <c r="OLL183" s="5"/>
      <c r="OLM183" s="5"/>
      <c r="OLN183" s="5"/>
      <c r="OLO183" s="5"/>
      <c r="OLP183" s="5"/>
      <c r="OLQ183" s="5"/>
      <c r="OLR183" s="5"/>
      <c r="OLS183" s="5"/>
      <c r="OLT183" s="5"/>
      <c r="OLU183" s="5"/>
      <c r="OLV183" s="5"/>
      <c r="OLW183" s="5"/>
      <c r="OLX183" s="5"/>
      <c r="OLY183" s="5"/>
      <c r="OLZ183" s="5"/>
      <c r="OMA183" s="5"/>
      <c r="OMB183" s="5"/>
      <c r="OMC183" s="5"/>
      <c r="OMD183" s="5"/>
      <c r="OME183" s="5"/>
      <c r="OMF183" s="5"/>
      <c r="OMG183" s="5"/>
      <c r="OMH183" s="5"/>
      <c r="OMI183" s="5"/>
      <c r="OMJ183" s="5"/>
      <c r="OMK183" s="5"/>
      <c r="OML183" s="5"/>
      <c r="OMM183" s="5"/>
      <c r="OMN183" s="5"/>
      <c r="OMO183" s="5"/>
      <c r="OMP183" s="5"/>
      <c r="OMQ183" s="5"/>
      <c r="OMR183" s="5"/>
      <c r="OMS183" s="5"/>
      <c r="OMT183" s="5"/>
      <c r="OMU183" s="5"/>
      <c r="OMV183" s="5"/>
      <c r="OMW183" s="5"/>
      <c r="OMX183" s="5"/>
      <c r="OMY183" s="5"/>
      <c r="OMZ183" s="5"/>
      <c r="ONA183" s="5"/>
      <c r="ONB183" s="5"/>
      <c r="ONC183" s="5"/>
      <c r="OND183" s="5"/>
      <c r="ONE183" s="5"/>
      <c r="ONF183" s="5"/>
      <c r="ONG183" s="5"/>
      <c r="ONH183" s="5"/>
      <c r="ONI183" s="5"/>
      <c r="ONJ183" s="5"/>
      <c r="ONK183" s="5"/>
      <c r="ONL183" s="5"/>
      <c r="ONM183" s="5"/>
      <c r="ONN183" s="5"/>
      <c r="ONO183" s="5"/>
      <c r="ONP183" s="5"/>
      <c r="ONQ183" s="5"/>
      <c r="ONR183" s="5"/>
      <c r="ONS183" s="5"/>
      <c r="ONT183" s="5"/>
      <c r="ONU183" s="5"/>
      <c r="ONV183" s="5"/>
      <c r="ONW183" s="5"/>
      <c r="ONX183" s="5"/>
      <c r="ONY183" s="5"/>
      <c r="ONZ183" s="5"/>
      <c r="OOA183" s="5"/>
      <c r="OOB183" s="5"/>
      <c r="OOC183" s="5"/>
      <c r="OOD183" s="5"/>
      <c r="OOE183" s="5"/>
      <c r="OOF183" s="5"/>
      <c r="OOG183" s="5"/>
      <c r="OOH183" s="5"/>
      <c r="OOI183" s="5"/>
      <c r="OOJ183" s="5"/>
      <c r="OOK183" s="5"/>
      <c r="OOL183" s="5"/>
      <c r="OOM183" s="5"/>
      <c r="OON183" s="5"/>
      <c r="OOO183" s="5"/>
      <c r="OOP183" s="5"/>
      <c r="OOQ183" s="5"/>
      <c r="OOR183" s="5"/>
      <c r="OOS183" s="5"/>
      <c r="OOT183" s="5"/>
      <c r="OOU183" s="5"/>
      <c r="OOV183" s="5"/>
      <c r="OOW183" s="5"/>
      <c r="OOX183" s="5"/>
      <c r="OOY183" s="5"/>
      <c r="OOZ183" s="5"/>
      <c r="OPA183" s="5"/>
      <c r="OPB183" s="5"/>
      <c r="OPC183" s="5"/>
      <c r="OPD183" s="5"/>
      <c r="OPE183" s="5"/>
      <c r="OPF183" s="5"/>
      <c r="OPG183" s="5"/>
      <c r="OPH183" s="5"/>
      <c r="OPI183" s="5"/>
      <c r="OPJ183" s="5"/>
      <c r="OPK183" s="5"/>
      <c r="OPL183" s="5"/>
      <c r="OPM183" s="5"/>
      <c r="OPN183" s="5"/>
      <c r="OPO183" s="5"/>
      <c r="OPP183" s="5"/>
      <c r="OPQ183" s="5"/>
      <c r="OPR183" s="5"/>
      <c r="OPS183" s="5"/>
      <c r="OPT183" s="5"/>
      <c r="OPU183" s="5"/>
      <c r="OPV183" s="5"/>
      <c r="OPW183" s="5"/>
      <c r="OPX183" s="5"/>
      <c r="OPY183" s="5"/>
      <c r="OPZ183" s="5"/>
      <c r="OQA183" s="5"/>
      <c r="OQB183" s="5"/>
      <c r="OQC183" s="5"/>
      <c r="OQD183" s="5"/>
      <c r="OQE183" s="5"/>
      <c r="OQF183" s="5"/>
      <c r="OQG183" s="5"/>
      <c r="OQH183" s="5"/>
      <c r="OQI183" s="5"/>
      <c r="OQJ183" s="5"/>
      <c r="OQK183" s="5"/>
      <c r="OQL183" s="5"/>
      <c r="OQM183" s="5"/>
      <c r="OQN183" s="5"/>
      <c r="OQO183" s="5"/>
      <c r="OQP183" s="5"/>
      <c r="OQQ183" s="5"/>
      <c r="OQR183" s="5"/>
      <c r="OQS183" s="5"/>
      <c r="OQT183" s="5"/>
      <c r="OQU183" s="5"/>
      <c r="OQV183" s="5"/>
      <c r="OQW183" s="5"/>
      <c r="OQX183" s="5"/>
      <c r="OQY183" s="5"/>
      <c r="OQZ183" s="5"/>
      <c r="ORA183" s="5"/>
      <c r="ORB183" s="5"/>
      <c r="ORC183" s="5"/>
      <c r="ORD183" s="5"/>
      <c r="ORE183" s="5"/>
      <c r="ORF183" s="5"/>
      <c r="ORG183" s="5"/>
      <c r="ORH183" s="5"/>
      <c r="ORI183" s="5"/>
      <c r="ORJ183" s="5"/>
      <c r="ORK183" s="5"/>
      <c r="ORL183" s="5"/>
      <c r="ORM183" s="5"/>
      <c r="ORN183" s="5"/>
      <c r="ORO183" s="5"/>
      <c r="ORP183" s="5"/>
      <c r="ORQ183" s="5"/>
      <c r="ORR183" s="5"/>
      <c r="ORS183" s="5"/>
      <c r="ORT183" s="5"/>
      <c r="ORU183" s="5"/>
      <c r="ORV183" s="5"/>
      <c r="ORW183" s="5"/>
      <c r="ORX183" s="5"/>
      <c r="ORY183" s="5"/>
      <c r="ORZ183" s="5"/>
      <c r="OSA183" s="5"/>
      <c r="OSB183" s="5"/>
      <c r="OSC183" s="5"/>
      <c r="OSD183" s="5"/>
      <c r="OSE183" s="5"/>
      <c r="OSF183" s="5"/>
      <c r="OSG183" s="5"/>
      <c r="OSH183" s="5"/>
      <c r="OSI183" s="5"/>
      <c r="OSJ183" s="5"/>
      <c r="OSK183" s="5"/>
      <c r="OSL183" s="5"/>
      <c r="OSM183" s="5"/>
      <c r="OSN183" s="5"/>
      <c r="OSO183" s="5"/>
      <c r="OSP183" s="5"/>
      <c r="OSQ183" s="5"/>
      <c r="OSR183" s="5"/>
      <c r="OSS183" s="5"/>
      <c r="OST183" s="5"/>
      <c r="OSU183" s="5"/>
      <c r="OSV183" s="5"/>
      <c r="OSW183" s="5"/>
      <c r="OSX183" s="5"/>
      <c r="OSY183" s="5"/>
      <c r="OSZ183" s="5"/>
      <c r="OTA183" s="5"/>
      <c r="OTB183" s="5"/>
      <c r="OTC183" s="5"/>
      <c r="OTD183" s="5"/>
      <c r="OTE183" s="5"/>
      <c r="OTF183" s="5"/>
      <c r="OTG183" s="5"/>
      <c r="OTH183" s="5"/>
      <c r="OTI183" s="5"/>
      <c r="OTJ183" s="5"/>
      <c r="OTK183" s="5"/>
      <c r="OTL183" s="5"/>
      <c r="OTM183" s="5"/>
      <c r="OTN183" s="5"/>
      <c r="OTO183" s="5"/>
      <c r="OTP183" s="5"/>
      <c r="OTQ183" s="5"/>
      <c r="OTR183" s="5"/>
      <c r="OTS183" s="5"/>
      <c r="OTT183" s="5"/>
      <c r="OTU183" s="5"/>
      <c r="OTV183" s="5"/>
      <c r="OTW183" s="5"/>
      <c r="OTX183" s="5"/>
      <c r="OTY183" s="5"/>
      <c r="OTZ183" s="5"/>
      <c r="OUA183" s="5"/>
      <c r="OUB183" s="5"/>
      <c r="OUC183" s="5"/>
      <c r="OUD183" s="5"/>
      <c r="OUE183" s="5"/>
      <c r="OUF183" s="5"/>
      <c r="OUG183" s="5"/>
      <c r="OUH183" s="5"/>
      <c r="OUI183" s="5"/>
      <c r="OUJ183" s="5"/>
      <c r="OUK183" s="5"/>
      <c r="OUL183" s="5"/>
      <c r="OUM183" s="5"/>
      <c r="OUN183" s="5"/>
      <c r="OUO183" s="5"/>
      <c r="OUP183" s="5"/>
      <c r="OUQ183" s="5"/>
      <c r="OUR183" s="5"/>
      <c r="OUS183" s="5"/>
      <c r="OUT183" s="5"/>
      <c r="OUU183" s="5"/>
      <c r="OUV183" s="5"/>
      <c r="OUW183" s="5"/>
      <c r="OUX183" s="5"/>
      <c r="OUY183" s="5"/>
      <c r="OUZ183" s="5"/>
      <c r="OVA183" s="5"/>
      <c r="OVB183" s="5"/>
      <c r="OVC183" s="5"/>
      <c r="OVD183" s="5"/>
      <c r="OVE183" s="5"/>
      <c r="OVF183" s="5"/>
      <c r="OVG183" s="5"/>
      <c r="OVH183" s="5"/>
      <c r="OVI183" s="5"/>
      <c r="OVJ183" s="5"/>
      <c r="OVK183" s="5"/>
      <c r="OVL183" s="5"/>
      <c r="OVM183" s="5"/>
      <c r="OVN183" s="5"/>
      <c r="OVO183" s="5"/>
      <c r="OVP183" s="5"/>
      <c r="OVQ183" s="5"/>
      <c r="OVR183" s="5"/>
      <c r="OVS183" s="5"/>
      <c r="OVT183" s="5"/>
      <c r="OVU183" s="5"/>
      <c r="OVV183" s="5"/>
      <c r="OVW183" s="5"/>
      <c r="OVX183" s="5"/>
      <c r="OVY183" s="5"/>
      <c r="OVZ183" s="5"/>
      <c r="OWA183" s="5"/>
      <c r="OWB183" s="5"/>
      <c r="OWC183" s="5"/>
      <c r="OWD183" s="5"/>
      <c r="OWE183" s="5"/>
      <c r="OWF183" s="5"/>
      <c r="OWG183" s="5"/>
      <c r="OWH183" s="5"/>
      <c r="OWI183" s="5"/>
      <c r="OWJ183" s="5"/>
      <c r="OWK183" s="5"/>
      <c r="OWL183" s="5"/>
      <c r="OWM183" s="5"/>
      <c r="OWN183" s="5"/>
      <c r="OWO183" s="5"/>
      <c r="OWP183" s="5"/>
      <c r="OWQ183" s="5"/>
      <c r="OWR183" s="5"/>
      <c r="OWS183" s="5"/>
      <c r="OWT183" s="5"/>
      <c r="OWU183" s="5"/>
      <c r="OWV183" s="5"/>
      <c r="OWW183" s="5"/>
      <c r="OWX183" s="5"/>
      <c r="OWY183" s="5"/>
      <c r="OWZ183" s="5"/>
      <c r="OXA183" s="5"/>
      <c r="OXB183" s="5"/>
      <c r="OXC183" s="5"/>
      <c r="OXD183" s="5"/>
      <c r="OXE183" s="5"/>
      <c r="OXF183" s="5"/>
      <c r="OXG183" s="5"/>
      <c r="OXH183" s="5"/>
      <c r="OXI183" s="5"/>
      <c r="OXJ183" s="5"/>
      <c r="OXK183" s="5"/>
      <c r="OXL183" s="5"/>
      <c r="OXM183" s="5"/>
      <c r="OXN183" s="5"/>
      <c r="OXO183" s="5"/>
      <c r="OXP183" s="5"/>
      <c r="OXQ183" s="5"/>
      <c r="OXR183" s="5"/>
      <c r="OXS183" s="5"/>
      <c r="OXT183" s="5"/>
      <c r="OXU183" s="5"/>
      <c r="OXV183" s="5"/>
      <c r="OXW183" s="5"/>
      <c r="OXX183" s="5"/>
      <c r="OXY183" s="5"/>
      <c r="OXZ183" s="5"/>
      <c r="OYA183" s="5"/>
      <c r="OYB183" s="5"/>
      <c r="OYC183" s="5"/>
      <c r="OYD183" s="5"/>
      <c r="OYE183" s="5"/>
      <c r="OYF183" s="5"/>
      <c r="OYG183" s="5"/>
      <c r="OYH183" s="5"/>
      <c r="OYI183" s="5"/>
      <c r="OYJ183" s="5"/>
      <c r="OYK183" s="5"/>
      <c r="OYL183" s="5"/>
      <c r="OYM183" s="5"/>
      <c r="OYN183" s="5"/>
      <c r="OYO183" s="5"/>
      <c r="OYP183" s="5"/>
      <c r="OYQ183" s="5"/>
      <c r="OYR183" s="5"/>
      <c r="OYS183" s="5"/>
      <c r="OYT183" s="5"/>
      <c r="OYU183" s="5"/>
      <c r="OYV183" s="5"/>
      <c r="OYW183" s="5"/>
      <c r="OYX183" s="5"/>
      <c r="OYY183" s="5"/>
      <c r="OYZ183" s="5"/>
      <c r="OZA183" s="5"/>
      <c r="OZB183" s="5"/>
      <c r="OZC183" s="5"/>
      <c r="OZD183" s="5"/>
      <c r="OZE183" s="5"/>
      <c r="OZF183" s="5"/>
      <c r="OZG183" s="5"/>
      <c r="OZH183" s="5"/>
      <c r="OZI183" s="5"/>
      <c r="OZJ183" s="5"/>
      <c r="OZK183" s="5"/>
      <c r="OZL183" s="5"/>
      <c r="OZM183" s="5"/>
      <c r="OZN183" s="5"/>
      <c r="OZO183" s="5"/>
      <c r="OZP183" s="5"/>
      <c r="OZQ183" s="5"/>
      <c r="OZR183" s="5"/>
      <c r="OZS183" s="5"/>
      <c r="OZT183" s="5"/>
      <c r="OZU183" s="5"/>
      <c r="OZV183" s="5"/>
      <c r="OZW183" s="5"/>
      <c r="OZX183" s="5"/>
      <c r="OZY183" s="5"/>
      <c r="OZZ183" s="5"/>
      <c r="PAA183" s="5"/>
      <c r="PAB183" s="5"/>
      <c r="PAC183" s="5"/>
      <c r="PAD183" s="5"/>
      <c r="PAE183" s="5"/>
      <c r="PAF183" s="5"/>
      <c r="PAG183" s="5"/>
      <c r="PAH183" s="5"/>
      <c r="PAI183" s="5"/>
      <c r="PAJ183" s="5"/>
      <c r="PAK183" s="5"/>
      <c r="PAL183" s="5"/>
      <c r="PAM183" s="5"/>
      <c r="PAN183" s="5"/>
      <c r="PAO183" s="5"/>
      <c r="PAP183" s="5"/>
      <c r="PAQ183" s="5"/>
      <c r="PAR183" s="5"/>
      <c r="PAS183" s="5"/>
      <c r="PAT183" s="5"/>
      <c r="PAU183" s="5"/>
      <c r="PAV183" s="5"/>
      <c r="PAW183" s="5"/>
      <c r="PAX183" s="5"/>
      <c r="PAY183" s="5"/>
      <c r="PAZ183" s="5"/>
      <c r="PBA183" s="5"/>
      <c r="PBB183" s="5"/>
      <c r="PBC183" s="5"/>
      <c r="PBD183" s="5"/>
      <c r="PBE183" s="5"/>
      <c r="PBF183" s="5"/>
      <c r="PBG183" s="5"/>
      <c r="PBH183" s="5"/>
      <c r="PBI183" s="5"/>
      <c r="PBJ183" s="5"/>
      <c r="PBK183" s="5"/>
      <c r="PBL183" s="5"/>
      <c r="PBM183" s="5"/>
      <c r="PBN183" s="5"/>
      <c r="PBO183" s="5"/>
      <c r="PBP183" s="5"/>
      <c r="PBQ183" s="5"/>
      <c r="PBR183" s="5"/>
      <c r="PBS183" s="5"/>
      <c r="PBT183" s="5"/>
      <c r="PBU183" s="5"/>
      <c r="PBV183" s="5"/>
      <c r="PBW183" s="5"/>
      <c r="PBX183" s="5"/>
      <c r="PBY183" s="5"/>
      <c r="PBZ183" s="5"/>
      <c r="PCA183" s="5"/>
      <c r="PCB183" s="5"/>
      <c r="PCC183" s="5"/>
      <c r="PCD183" s="5"/>
      <c r="PCE183" s="5"/>
      <c r="PCF183" s="5"/>
      <c r="PCG183" s="5"/>
      <c r="PCH183" s="5"/>
      <c r="PCI183" s="5"/>
      <c r="PCJ183" s="5"/>
      <c r="PCK183" s="5"/>
      <c r="PCL183" s="5"/>
      <c r="PCM183" s="5"/>
      <c r="PCN183" s="5"/>
      <c r="PCO183" s="5"/>
      <c r="PCP183" s="5"/>
      <c r="PCQ183" s="5"/>
      <c r="PCR183" s="5"/>
      <c r="PCS183" s="5"/>
      <c r="PCT183" s="5"/>
      <c r="PCU183" s="5"/>
      <c r="PCV183" s="5"/>
      <c r="PCW183" s="5"/>
      <c r="PCX183" s="5"/>
      <c r="PCY183" s="5"/>
      <c r="PCZ183" s="5"/>
      <c r="PDA183" s="5"/>
      <c r="PDB183" s="5"/>
      <c r="PDC183" s="5"/>
      <c r="PDD183" s="5"/>
      <c r="PDE183" s="5"/>
      <c r="PDF183" s="5"/>
      <c r="PDG183" s="5"/>
      <c r="PDH183" s="5"/>
      <c r="PDI183" s="5"/>
      <c r="PDJ183" s="5"/>
      <c r="PDK183" s="5"/>
      <c r="PDL183" s="5"/>
      <c r="PDM183" s="5"/>
      <c r="PDN183" s="5"/>
      <c r="PDO183" s="5"/>
      <c r="PDP183" s="5"/>
      <c r="PDQ183" s="5"/>
      <c r="PDR183" s="5"/>
      <c r="PDS183" s="5"/>
      <c r="PDT183" s="5"/>
      <c r="PDU183" s="5"/>
      <c r="PDV183" s="5"/>
      <c r="PDW183" s="5"/>
      <c r="PDX183" s="5"/>
      <c r="PDY183" s="5"/>
      <c r="PDZ183" s="5"/>
      <c r="PEA183" s="5"/>
      <c r="PEB183" s="5"/>
      <c r="PEC183" s="5"/>
      <c r="PED183" s="5"/>
      <c r="PEE183" s="5"/>
      <c r="PEF183" s="5"/>
      <c r="PEG183" s="5"/>
      <c r="PEH183" s="5"/>
      <c r="PEI183" s="5"/>
      <c r="PEJ183" s="5"/>
      <c r="PEK183" s="5"/>
      <c r="PEL183" s="5"/>
      <c r="PEM183" s="5"/>
      <c r="PEN183" s="5"/>
      <c r="PEO183" s="5"/>
      <c r="PEP183" s="5"/>
      <c r="PEQ183" s="5"/>
      <c r="PER183" s="5"/>
      <c r="PES183" s="5"/>
      <c r="PET183" s="5"/>
      <c r="PEU183" s="5"/>
      <c r="PEV183" s="5"/>
      <c r="PEW183" s="5"/>
      <c r="PEX183" s="5"/>
      <c r="PEY183" s="5"/>
      <c r="PEZ183" s="5"/>
      <c r="PFA183" s="5"/>
      <c r="PFB183" s="5"/>
      <c r="PFC183" s="5"/>
      <c r="PFD183" s="5"/>
      <c r="PFE183" s="5"/>
      <c r="PFF183" s="5"/>
      <c r="PFG183" s="5"/>
      <c r="PFH183" s="5"/>
      <c r="PFI183" s="5"/>
      <c r="PFJ183" s="5"/>
      <c r="PFK183" s="5"/>
      <c r="PFL183" s="5"/>
      <c r="PFM183" s="5"/>
      <c r="PFN183" s="5"/>
      <c r="PFO183" s="5"/>
      <c r="PFP183" s="5"/>
      <c r="PFQ183" s="5"/>
      <c r="PFR183" s="5"/>
      <c r="PFS183" s="5"/>
      <c r="PFT183" s="5"/>
      <c r="PFU183" s="5"/>
      <c r="PFV183" s="5"/>
      <c r="PFW183" s="5"/>
      <c r="PFX183" s="5"/>
      <c r="PFY183" s="5"/>
      <c r="PFZ183" s="5"/>
      <c r="PGA183" s="5"/>
      <c r="PGB183" s="5"/>
      <c r="PGC183" s="5"/>
      <c r="PGD183" s="5"/>
      <c r="PGE183" s="5"/>
      <c r="PGF183" s="5"/>
      <c r="PGG183" s="5"/>
      <c r="PGH183" s="5"/>
      <c r="PGI183" s="5"/>
      <c r="PGJ183" s="5"/>
      <c r="PGK183" s="5"/>
      <c r="PGL183" s="5"/>
      <c r="PGM183" s="5"/>
      <c r="PGN183" s="5"/>
      <c r="PGO183" s="5"/>
      <c r="PGP183" s="5"/>
      <c r="PGQ183" s="5"/>
      <c r="PGR183" s="5"/>
      <c r="PGS183" s="5"/>
      <c r="PGT183" s="5"/>
      <c r="PGU183" s="5"/>
      <c r="PGV183" s="5"/>
      <c r="PGW183" s="5"/>
      <c r="PGX183" s="5"/>
      <c r="PGY183" s="5"/>
      <c r="PGZ183" s="5"/>
      <c r="PHA183" s="5"/>
      <c r="PHB183" s="5"/>
      <c r="PHC183" s="5"/>
      <c r="PHD183" s="5"/>
      <c r="PHE183" s="5"/>
      <c r="PHF183" s="5"/>
      <c r="PHG183" s="5"/>
      <c r="PHH183" s="5"/>
      <c r="PHI183" s="5"/>
      <c r="PHJ183" s="5"/>
      <c r="PHK183" s="5"/>
      <c r="PHL183" s="5"/>
      <c r="PHM183" s="5"/>
      <c r="PHN183" s="5"/>
      <c r="PHO183" s="5"/>
      <c r="PHP183" s="5"/>
      <c r="PHQ183" s="5"/>
      <c r="PHR183" s="5"/>
      <c r="PHS183" s="5"/>
      <c r="PHT183" s="5"/>
      <c r="PHU183" s="5"/>
      <c r="PHV183" s="5"/>
      <c r="PHW183" s="5"/>
      <c r="PHX183" s="5"/>
      <c r="PHY183" s="5"/>
      <c r="PHZ183" s="5"/>
      <c r="PIA183" s="5"/>
      <c r="PIB183" s="5"/>
      <c r="PIC183" s="5"/>
      <c r="PID183" s="5"/>
      <c r="PIE183" s="5"/>
      <c r="PIF183" s="5"/>
      <c r="PIG183" s="5"/>
      <c r="PIH183" s="5"/>
      <c r="PII183" s="5"/>
      <c r="PIJ183" s="5"/>
      <c r="PIK183" s="5"/>
      <c r="PIL183" s="5"/>
      <c r="PIM183" s="5"/>
      <c r="PIN183" s="5"/>
      <c r="PIO183" s="5"/>
      <c r="PIP183" s="5"/>
      <c r="PIQ183" s="5"/>
      <c r="PIR183" s="5"/>
      <c r="PIS183" s="5"/>
      <c r="PIT183" s="5"/>
      <c r="PIU183" s="5"/>
      <c r="PIV183" s="5"/>
      <c r="PIW183" s="5"/>
      <c r="PIX183" s="5"/>
      <c r="PIY183" s="5"/>
      <c r="PIZ183" s="5"/>
      <c r="PJA183" s="5"/>
      <c r="PJB183" s="5"/>
      <c r="PJC183" s="5"/>
      <c r="PJD183" s="5"/>
      <c r="PJE183" s="5"/>
      <c r="PJF183" s="5"/>
      <c r="PJG183" s="5"/>
      <c r="PJH183" s="5"/>
      <c r="PJI183" s="5"/>
      <c r="PJJ183" s="5"/>
      <c r="PJK183" s="5"/>
      <c r="PJL183" s="5"/>
      <c r="PJM183" s="5"/>
      <c r="PJN183" s="5"/>
      <c r="PJO183" s="5"/>
      <c r="PJP183" s="5"/>
      <c r="PJQ183" s="5"/>
      <c r="PJR183" s="5"/>
      <c r="PJS183" s="5"/>
      <c r="PJT183" s="5"/>
      <c r="PJU183" s="5"/>
      <c r="PJV183" s="5"/>
      <c r="PJW183" s="5"/>
      <c r="PJX183" s="5"/>
      <c r="PJY183" s="5"/>
      <c r="PJZ183" s="5"/>
      <c r="PKA183" s="5"/>
      <c r="PKB183" s="5"/>
      <c r="PKC183" s="5"/>
      <c r="PKD183" s="5"/>
      <c r="PKE183" s="5"/>
      <c r="PKF183" s="5"/>
      <c r="PKG183" s="5"/>
      <c r="PKH183" s="5"/>
      <c r="PKI183" s="5"/>
      <c r="PKJ183" s="5"/>
      <c r="PKK183" s="5"/>
      <c r="PKL183" s="5"/>
      <c r="PKM183" s="5"/>
      <c r="PKN183" s="5"/>
      <c r="PKO183" s="5"/>
      <c r="PKP183" s="5"/>
      <c r="PKQ183" s="5"/>
      <c r="PKR183" s="5"/>
      <c r="PKS183" s="5"/>
      <c r="PKT183" s="5"/>
      <c r="PKU183" s="5"/>
      <c r="PKV183" s="5"/>
      <c r="PKW183" s="5"/>
      <c r="PKX183" s="5"/>
      <c r="PKY183" s="5"/>
      <c r="PKZ183" s="5"/>
      <c r="PLA183" s="5"/>
      <c r="PLB183" s="5"/>
      <c r="PLC183" s="5"/>
      <c r="PLD183" s="5"/>
      <c r="PLE183" s="5"/>
      <c r="PLF183" s="5"/>
      <c r="PLG183" s="5"/>
      <c r="PLH183" s="5"/>
      <c r="PLI183" s="5"/>
      <c r="PLJ183" s="5"/>
      <c r="PLK183" s="5"/>
      <c r="PLL183" s="5"/>
      <c r="PLM183" s="5"/>
      <c r="PLN183" s="5"/>
      <c r="PLO183" s="5"/>
      <c r="PLP183" s="5"/>
      <c r="PLQ183" s="5"/>
      <c r="PLR183" s="5"/>
      <c r="PLS183" s="5"/>
      <c r="PLT183" s="5"/>
      <c r="PLU183" s="5"/>
      <c r="PLV183" s="5"/>
      <c r="PLW183" s="5"/>
      <c r="PLX183" s="5"/>
      <c r="PLY183" s="5"/>
      <c r="PLZ183" s="5"/>
      <c r="PMA183" s="5"/>
      <c r="PMB183" s="5"/>
      <c r="PMC183" s="5"/>
      <c r="PMD183" s="5"/>
      <c r="PME183" s="5"/>
      <c r="PMF183" s="5"/>
      <c r="PMG183" s="5"/>
      <c r="PMH183" s="5"/>
      <c r="PMI183" s="5"/>
      <c r="PMJ183" s="5"/>
      <c r="PMK183" s="5"/>
      <c r="PML183" s="5"/>
      <c r="PMM183" s="5"/>
      <c r="PMN183" s="5"/>
      <c r="PMO183" s="5"/>
      <c r="PMP183" s="5"/>
      <c r="PMQ183" s="5"/>
      <c r="PMR183" s="5"/>
      <c r="PMS183" s="5"/>
      <c r="PMT183" s="5"/>
      <c r="PMU183" s="5"/>
      <c r="PMV183" s="5"/>
      <c r="PMW183" s="5"/>
      <c r="PMX183" s="5"/>
      <c r="PMY183" s="5"/>
      <c r="PMZ183" s="5"/>
      <c r="PNA183" s="5"/>
      <c r="PNB183" s="5"/>
      <c r="PNC183" s="5"/>
      <c r="PND183" s="5"/>
      <c r="PNE183" s="5"/>
      <c r="PNF183" s="5"/>
      <c r="PNG183" s="5"/>
      <c r="PNH183" s="5"/>
      <c r="PNI183" s="5"/>
      <c r="PNJ183" s="5"/>
      <c r="PNK183" s="5"/>
      <c r="PNL183" s="5"/>
      <c r="PNM183" s="5"/>
      <c r="PNN183" s="5"/>
      <c r="PNO183" s="5"/>
      <c r="PNP183" s="5"/>
      <c r="PNQ183" s="5"/>
      <c r="PNR183" s="5"/>
      <c r="PNS183" s="5"/>
      <c r="PNT183" s="5"/>
      <c r="PNU183" s="5"/>
      <c r="PNV183" s="5"/>
      <c r="PNW183" s="5"/>
      <c r="PNX183" s="5"/>
      <c r="PNY183" s="5"/>
      <c r="PNZ183" s="5"/>
      <c r="POA183" s="5"/>
      <c r="POB183" s="5"/>
      <c r="POC183" s="5"/>
      <c r="POD183" s="5"/>
      <c r="POE183" s="5"/>
      <c r="POF183" s="5"/>
      <c r="POG183" s="5"/>
      <c r="POH183" s="5"/>
      <c r="POI183" s="5"/>
      <c r="POJ183" s="5"/>
      <c r="POK183" s="5"/>
      <c r="POL183" s="5"/>
      <c r="POM183" s="5"/>
      <c r="PON183" s="5"/>
      <c r="POO183" s="5"/>
      <c r="POP183" s="5"/>
      <c r="POQ183" s="5"/>
      <c r="POR183" s="5"/>
      <c r="POS183" s="5"/>
      <c r="POT183" s="5"/>
      <c r="POU183" s="5"/>
      <c r="POV183" s="5"/>
      <c r="POW183" s="5"/>
      <c r="POX183" s="5"/>
      <c r="POY183" s="5"/>
      <c r="POZ183" s="5"/>
      <c r="PPA183" s="5"/>
      <c r="PPB183" s="5"/>
      <c r="PPC183" s="5"/>
      <c r="PPD183" s="5"/>
      <c r="PPE183" s="5"/>
      <c r="PPF183" s="5"/>
      <c r="PPG183" s="5"/>
      <c r="PPH183" s="5"/>
      <c r="PPI183" s="5"/>
      <c r="PPJ183" s="5"/>
      <c r="PPK183" s="5"/>
      <c r="PPL183" s="5"/>
      <c r="PPM183" s="5"/>
      <c r="PPN183" s="5"/>
      <c r="PPO183" s="5"/>
      <c r="PPP183" s="5"/>
      <c r="PPQ183" s="5"/>
      <c r="PPR183" s="5"/>
      <c r="PPS183" s="5"/>
      <c r="PPT183" s="5"/>
      <c r="PPU183" s="5"/>
      <c r="PPV183" s="5"/>
      <c r="PPW183" s="5"/>
      <c r="PPX183" s="5"/>
      <c r="PPY183" s="5"/>
      <c r="PPZ183" s="5"/>
      <c r="PQA183" s="5"/>
      <c r="PQB183" s="5"/>
      <c r="PQC183" s="5"/>
      <c r="PQD183" s="5"/>
      <c r="PQE183" s="5"/>
      <c r="PQF183" s="5"/>
      <c r="PQG183" s="5"/>
      <c r="PQH183" s="5"/>
      <c r="PQI183" s="5"/>
      <c r="PQJ183" s="5"/>
      <c r="PQK183" s="5"/>
      <c r="PQL183" s="5"/>
      <c r="PQM183" s="5"/>
      <c r="PQN183" s="5"/>
      <c r="PQO183" s="5"/>
      <c r="PQP183" s="5"/>
      <c r="PQQ183" s="5"/>
      <c r="PQR183" s="5"/>
      <c r="PQS183" s="5"/>
      <c r="PQT183" s="5"/>
      <c r="PQU183" s="5"/>
      <c r="PQV183" s="5"/>
      <c r="PQW183" s="5"/>
      <c r="PQX183" s="5"/>
      <c r="PQY183" s="5"/>
      <c r="PQZ183" s="5"/>
      <c r="PRA183" s="5"/>
      <c r="PRB183" s="5"/>
      <c r="PRC183" s="5"/>
      <c r="PRD183" s="5"/>
      <c r="PRE183" s="5"/>
      <c r="PRF183" s="5"/>
      <c r="PRG183" s="5"/>
      <c r="PRH183" s="5"/>
      <c r="PRI183" s="5"/>
      <c r="PRJ183" s="5"/>
      <c r="PRK183" s="5"/>
      <c r="PRL183" s="5"/>
      <c r="PRM183" s="5"/>
      <c r="PRN183" s="5"/>
      <c r="PRO183" s="5"/>
      <c r="PRP183" s="5"/>
      <c r="PRQ183" s="5"/>
      <c r="PRR183" s="5"/>
      <c r="PRS183" s="5"/>
      <c r="PRT183" s="5"/>
      <c r="PRU183" s="5"/>
      <c r="PRV183" s="5"/>
      <c r="PRW183" s="5"/>
      <c r="PRX183" s="5"/>
      <c r="PRY183" s="5"/>
      <c r="PRZ183" s="5"/>
      <c r="PSA183" s="5"/>
      <c r="PSB183" s="5"/>
      <c r="PSC183" s="5"/>
      <c r="PSD183" s="5"/>
      <c r="PSE183" s="5"/>
      <c r="PSF183" s="5"/>
      <c r="PSG183" s="5"/>
      <c r="PSH183" s="5"/>
      <c r="PSI183" s="5"/>
      <c r="PSJ183" s="5"/>
      <c r="PSK183" s="5"/>
      <c r="PSL183" s="5"/>
      <c r="PSM183" s="5"/>
      <c r="PSN183" s="5"/>
      <c r="PSO183" s="5"/>
      <c r="PSP183" s="5"/>
      <c r="PSQ183" s="5"/>
      <c r="PSR183" s="5"/>
      <c r="PSS183" s="5"/>
      <c r="PST183" s="5"/>
      <c r="PSU183" s="5"/>
      <c r="PSV183" s="5"/>
      <c r="PSW183" s="5"/>
      <c r="PSX183" s="5"/>
      <c r="PSY183" s="5"/>
      <c r="PSZ183" s="5"/>
      <c r="PTA183" s="5"/>
      <c r="PTB183" s="5"/>
      <c r="PTC183" s="5"/>
      <c r="PTD183" s="5"/>
      <c r="PTE183" s="5"/>
      <c r="PTF183" s="5"/>
      <c r="PTG183" s="5"/>
      <c r="PTH183" s="5"/>
      <c r="PTI183" s="5"/>
      <c r="PTJ183" s="5"/>
      <c r="PTK183" s="5"/>
      <c r="PTL183" s="5"/>
      <c r="PTM183" s="5"/>
      <c r="PTN183" s="5"/>
      <c r="PTO183" s="5"/>
      <c r="PTP183" s="5"/>
      <c r="PTQ183" s="5"/>
      <c r="PTR183" s="5"/>
      <c r="PTS183" s="5"/>
      <c r="PTT183" s="5"/>
      <c r="PTU183" s="5"/>
      <c r="PTV183" s="5"/>
      <c r="PTW183" s="5"/>
      <c r="PTX183" s="5"/>
      <c r="PTY183" s="5"/>
      <c r="PTZ183" s="5"/>
      <c r="PUA183" s="5"/>
      <c r="PUB183" s="5"/>
      <c r="PUC183" s="5"/>
      <c r="PUD183" s="5"/>
      <c r="PUE183" s="5"/>
      <c r="PUF183" s="5"/>
      <c r="PUG183" s="5"/>
      <c r="PUH183" s="5"/>
      <c r="PUI183" s="5"/>
      <c r="PUJ183" s="5"/>
      <c r="PUK183" s="5"/>
      <c r="PUL183" s="5"/>
      <c r="PUM183" s="5"/>
      <c r="PUN183" s="5"/>
      <c r="PUO183" s="5"/>
      <c r="PUP183" s="5"/>
      <c r="PUQ183" s="5"/>
      <c r="PUR183" s="5"/>
      <c r="PUS183" s="5"/>
      <c r="PUT183" s="5"/>
      <c r="PUU183" s="5"/>
      <c r="PUV183" s="5"/>
      <c r="PUW183" s="5"/>
      <c r="PUX183" s="5"/>
      <c r="PUY183" s="5"/>
      <c r="PUZ183" s="5"/>
      <c r="PVA183" s="5"/>
      <c r="PVB183" s="5"/>
      <c r="PVC183" s="5"/>
      <c r="PVD183" s="5"/>
      <c r="PVE183" s="5"/>
      <c r="PVF183" s="5"/>
      <c r="PVG183" s="5"/>
      <c r="PVH183" s="5"/>
      <c r="PVI183" s="5"/>
      <c r="PVJ183" s="5"/>
      <c r="PVK183" s="5"/>
      <c r="PVL183" s="5"/>
      <c r="PVM183" s="5"/>
      <c r="PVN183" s="5"/>
      <c r="PVO183" s="5"/>
      <c r="PVP183" s="5"/>
      <c r="PVQ183" s="5"/>
      <c r="PVR183" s="5"/>
      <c r="PVS183" s="5"/>
      <c r="PVT183" s="5"/>
      <c r="PVU183" s="5"/>
      <c r="PVV183" s="5"/>
      <c r="PVW183" s="5"/>
      <c r="PVX183" s="5"/>
      <c r="PVY183" s="5"/>
      <c r="PVZ183" s="5"/>
      <c r="PWA183" s="5"/>
      <c r="PWB183" s="5"/>
      <c r="PWC183" s="5"/>
      <c r="PWD183" s="5"/>
      <c r="PWE183" s="5"/>
      <c r="PWF183" s="5"/>
      <c r="PWG183" s="5"/>
      <c r="PWH183" s="5"/>
      <c r="PWI183" s="5"/>
      <c r="PWJ183" s="5"/>
      <c r="PWK183" s="5"/>
      <c r="PWL183" s="5"/>
      <c r="PWM183" s="5"/>
      <c r="PWN183" s="5"/>
      <c r="PWO183" s="5"/>
      <c r="PWP183" s="5"/>
      <c r="PWQ183" s="5"/>
      <c r="PWR183" s="5"/>
      <c r="PWS183" s="5"/>
      <c r="PWT183" s="5"/>
      <c r="PWU183" s="5"/>
      <c r="PWV183" s="5"/>
      <c r="PWW183" s="5"/>
      <c r="PWX183" s="5"/>
      <c r="PWY183" s="5"/>
      <c r="PWZ183" s="5"/>
      <c r="PXA183" s="5"/>
      <c r="PXB183" s="5"/>
      <c r="PXC183" s="5"/>
      <c r="PXD183" s="5"/>
      <c r="PXE183" s="5"/>
      <c r="PXF183" s="5"/>
      <c r="PXG183" s="5"/>
      <c r="PXH183" s="5"/>
      <c r="PXI183" s="5"/>
      <c r="PXJ183" s="5"/>
      <c r="PXK183" s="5"/>
      <c r="PXL183" s="5"/>
      <c r="PXM183" s="5"/>
      <c r="PXN183" s="5"/>
      <c r="PXO183" s="5"/>
      <c r="PXP183" s="5"/>
      <c r="PXQ183" s="5"/>
      <c r="PXR183" s="5"/>
      <c r="PXS183" s="5"/>
      <c r="PXT183" s="5"/>
      <c r="PXU183" s="5"/>
      <c r="PXV183" s="5"/>
      <c r="PXW183" s="5"/>
      <c r="PXX183" s="5"/>
      <c r="PXY183" s="5"/>
      <c r="PXZ183" s="5"/>
      <c r="PYA183" s="5"/>
      <c r="PYB183" s="5"/>
      <c r="PYC183" s="5"/>
      <c r="PYD183" s="5"/>
      <c r="PYE183" s="5"/>
      <c r="PYF183" s="5"/>
      <c r="PYG183" s="5"/>
      <c r="PYH183" s="5"/>
      <c r="PYI183" s="5"/>
      <c r="PYJ183" s="5"/>
      <c r="PYK183" s="5"/>
      <c r="PYL183" s="5"/>
      <c r="PYM183" s="5"/>
      <c r="PYN183" s="5"/>
      <c r="PYO183" s="5"/>
      <c r="PYP183" s="5"/>
      <c r="PYQ183" s="5"/>
      <c r="PYR183" s="5"/>
      <c r="PYS183" s="5"/>
      <c r="PYT183" s="5"/>
      <c r="PYU183" s="5"/>
      <c r="PYV183" s="5"/>
      <c r="PYW183" s="5"/>
      <c r="PYX183" s="5"/>
      <c r="PYY183" s="5"/>
      <c r="PYZ183" s="5"/>
      <c r="PZA183" s="5"/>
      <c r="PZB183" s="5"/>
      <c r="PZC183" s="5"/>
      <c r="PZD183" s="5"/>
      <c r="PZE183" s="5"/>
      <c r="PZF183" s="5"/>
      <c r="PZG183" s="5"/>
      <c r="PZH183" s="5"/>
      <c r="PZI183" s="5"/>
      <c r="PZJ183" s="5"/>
      <c r="PZK183" s="5"/>
      <c r="PZL183" s="5"/>
      <c r="PZM183" s="5"/>
      <c r="PZN183" s="5"/>
      <c r="PZO183" s="5"/>
      <c r="PZP183" s="5"/>
      <c r="PZQ183" s="5"/>
      <c r="PZR183" s="5"/>
      <c r="PZS183" s="5"/>
      <c r="PZT183" s="5"/>
      <c r="PZU183" s="5"/>
      <c r="PZV183" s="5"/>
      <c r="PZW183" s="5"/>
      <c r="PZX183" s="5"/>
      <c r="PZY183" s="5"/>
      <c r="PZZ183" s="5"/>
      <c r="QAA183" s="5"/>
      <c r="QAB183" s="5"/>
      <c r="QAC183" s="5"/>
      <c r="QAD183" s="5"/>
      <c r="QAE183" s="5"/>
      <c r="QAF183" s="5"/>
      <c r="QAG183" s="5"/>
      <c r="QAH183" s="5"/>
      <c r="QAI183" s="5"/>
      <c r="QAJ183" s="5"/>
      <c r="QAK183" s="5"/>
      <c r="QAL183" s="5"/>
      <c r="QAM183" s="5"/>
      <c r="QAN183" s="5"/>
      <c r="QAO183" s="5"/>
      <c r="QAP183" s="5"/>
      <c r="QAQ183" s="5"/>
      <c r="QAR183" s="5"/>
      <c r="QAS183" s="5"/>
      <c r="QAT183" s="5"/>
      <c r="QAU183" s="5"/>
      <c r="QAV183" s="5"/>
      <c r="QAW183" s="5"/>
      <c r="QAX183" s="5"/>
      <c r="QAY183" s="5"/>
      <c r="QAZ183" s="5"/>
      <c r="QBA183" s="5"/>
      <c r="QBB183" s="5"/>
      <c r="QBC183" s="5"/>
      <c r="QBD183" s="5"/>
      <c r="QBE183" s="5"/>
      <c r="QBF183" s="5"/>
      <c r="QBG183" s="5"/>
      <c r="QBH183" s="5"/>
      <c r="QBI183" s="5"/>
      <c r="QBJ183" s="5"/>
      <c r="QBK183" s="5"/>
      <c r="QBL183" s="5"/>
      <c r="QBM183" s="5"/>
      <c r="QBN183" s="5"/>
      <c r="QBO183" s="5"/>
      <c r="QBP183" s="5"/>
      <c r="QBQ183" s="5"/>
      <c r="QBR183" s="5"/>
      <c r="QBS183" s="5"/>
      <c r="QBT183" s="5"/>
      <c r="QBU183" s="5"/>
      <c r="QBV183" s="5"/>
      <c r="QBW183" s="5"/>
      <c r="QBX183" s="5"/>
      <c r="QBY183" s="5"/>
      <c r="QBZ183" s="5"/>
      <c r="QCA183" s="5"/>
      <c r="QCB183" s="5"/>
      <c r="QCC183" s="5"/>
      <c r="QCD183" s="5"/>
      <c r="QCE183" s="5"/>
      <c r="QCF183" s="5"/>
      <c r="QCG183" s="5"/>
      <c r="QCH183" s="5"/>
      <c r="QCI183" s="5"/>
      <c r="QCJ183" s="5"/>
      <c r="QCK183" s="5"/>
      <c r="QCL183" s="5"/>
      <c r="QCM183" s="5"/>
      <c r="QCN183" s="5"/>
      <c r="QCO183" s="5"/>
      <c r="QCP183" s="5"/>
      <c r="QCQ183" s="5"/>
      <c r="QCR183" s="5"/>
      <c r="QCS183" s="5"/>
      <c r="QCT183" s="5"/>
      <c r="QCU183" s="5"/>
      <c r="QCV183" s="5"/>
      <c r="QCW183" s="5"/>
      <c r="QCX183" s="5"/>
      <c r="QCY183" s="5"/>
      <c r="QCZ183" s="5"/>
      <c r="QDA183" s="5"/>
      <c r="QDB183" s="5"/>
      <c r="QDC183" s="5"/>
      <c r="QDD183" s="5"/>
      <c r="QDE183" s="5"/>
      <c r="QDF183" s="5"/>
      <c r="QDG183" s="5"/>
      <c r="QDH183" s="5"/>
      <c r="QDI183" s="5"/>
      <c r="QDJ183" s="5"/>
      <c r="QDK183" s="5"/>
      <c r="QDL183" s="5"/>
      <c r="QDM183" s="5"/>
      <c r="QDN183" s="5"/>
      <c r="QDO183" s="5"/>
      <c r="QDP183" s="5"/>
      <c r="QDQ183" s="5"/>
      <c r="QDR183" s="5"/>
      <c r="QDS183" s="5"/>
      <c r="QDT183" s="5"/>
      <c r="QDU183" s="5"/>
      <c r="QDV183" s="5"/>
      <c r="QDW183" s="5"/>
      <c r="QDX183" s="5"/>
      <c r="QDY183" s="5"/>
      <c r="QDZ183" s="5"/>
      <c r="QEA183" s="5"/>
      <c r="QEB183" s="5"/>
      <c r="QEC183" s="5"/>
      <c r="QED183" s="5"/>
      <c r="QEE183" s="5"/>
      <c r="QEF183" s="5"/>
      <c r="QEG183" s="5"/>
      <c r="QEH183" s="5"/>
      <c r="QEI183" s="5"/>
      <c r="QEJ183" s="5"/>
      <c r="QEK183" s="5"/>
      <c r="QEL183" s="5"/>
      <c r="QEM183" s="5"/>
      <c r="QEN183" s="5"/>
      <c r="QEO183" s="5"/>
      <c r="QEP183" s="5"/>
      <c r="QEQ183" s="5"/>
      <c r="QER183" s="5"/>
      <c r="QES183" s="5"/>
      <c r="QET183" s="5"/>
      <c r="QEU183" s="5"/>
      <c r="QEV183" s="5"/>
      <c r="QEW183" s="5"/>
      <c r="QEX183" s="5"/>
      <c r="QEY183" s="5"/>
      <c r="QEZ183" s="5"/>
      <c r="QFA183" s="5"/>
      <c r="QFB183" s="5"/>
      <c r="QFC183" s="5"/>
      <c r="QFD183" s="5"/>
      <c r="QFE183" s="5"/>
      <c r="QFF183" s="5"/>
      <c r="QFG183" s="5"/>
      <c r="QFH183" s="5"/>
      <c r="QFI183" s="5"/>
      <c r="QFJ183" s="5"/>
      <c r="QFK183" s="5"/>
      <c r="QFL183" s="5"/>
      <c r="QFM183" s="5"/>
      <c r="QFN183" s="5"/>
      <c r="QFO183" s="5"/>
      <c r="QFP183" s="5"/>
      <c r="QFQ183" s="5"/>
      <c r="QFR183" s="5"/>
      <c r="QFS183" s="5"/>
      <c r="QFT183" s="5"/>
      <c r="QFU183" s="5"/>
      <c r="QFV183" s="5"/>
      <c r="QFW183" s="5"/>
      <c r="QFX183" s="5"/>
      <c r="QFY183" s="5"/>
      <c r="QFZ183" s="5"/>
      <c r="QGA183" s="5"/>
      <c r="QGB183" s="5"/>
      <c r="QGC183" s="5"/>
      <c r="QGD183" s="5"/>
      <c r="QGE183" s="5"/>
      <c r="QGF183" s="5"/>
      <c r="QGG183" s="5"/>
      <c r="QGH183" s="5"/>
      <c r="QGI183" s="5"/>
      <c r="QGJ183" s="5"/>
      <c r="QGK183" s="5"/>
      <c r="QGL183" s="5"/>
      <c r="QGM183" s="5"/>
      <c r="QGN183" s="5"/>
      <c r="QGO183" s="5"/>
      <c r="QGP183" s="5"/>
      <c r="QGQ183" s="5"/>
      <c r="QGR183" s="5"/>
      <c r="QGS183" s="5"/>
      <c r="QGT183" s="5"/>
      <c r="QGU183" s="5"/>
      <c r="QGV183" s="5"/>
      <c r="QGW183" s="5"/>
      <c r="QGX183" s="5"/>
      <c r="QGY183" s="5"/>
      <c r="QGZ183" s="5"/>
      <c r="QHA183" s="5"/>
      <c r="QHB183" s="5"/>
      <c r="QHC183" s="5"/>
      <c r="QHD183" s="5"/>
      <c r="QHE183" s="5"/>
      <c r="QHF183" s="5"/>
      <c r="QHG183" s="5"/>
      <c r="QHH183" s="5"/>
      <c r="QHI183" s="5"/>
      <c r="QHJ183" s="5"/>
      <c r="QHK183" s="5"/>
      <c r="QHL183" s="5"/>
      <c r="QHM183" s="5"/>
      <c r="QHN183" s="5"/>
      <c r="QHO183" s="5"/>
      <c r="QHP183" s="5"/>
      <c r="QHQ183" s="5"/>
      <c r="QHR183" s="5"/>
      <c r="QHS183" s="5"/>
      <c r="QHT183" s="5"/>
      <c r="QHU183" s="5"/>
      <c r="QHV183" s="5"/>
      <c r="QHW183" s="5"/>
      <c r="QHX183" s="5"/>
      <c r="QHY183" s="5"/>
      <c r="QHZ183" s="5"/>
      <c r="QIA183" s="5"/>
      <c r="QIB183" s="5"/>
      <c r="QIC183" s="5"/>
      <c r="QID183" s="5"/>
      <c r="QIE183" s="5"/>
      <c r="QIF183" s="5"/>
      <c r="QIG183" s="5"/>
      <c r="QIH183" s="5"/>
      <c r="QII183" s="5"/>
      <c r="QIJ183" s="5"/>
      <c r="QIK183" s="5"/>
      <c r="QIL183" s="5"/>
      <c r="QIM183" s="5"/>
      <c r="QIN183" s="5"/>
      <c r="QIO183" s="5"/>
      <c r="QIP183" s="5"/>
      <c r="QIQ183" s="5"/>
      <c r="QIR183" s="5"/>
      <c r="QIS183" s="5"/>
      <c r="QIT183" s="5"/>
      <c r="QIU183" s="5"/>
      <c r="QIV183" s="5"/>
      <c r="QIW183" s="5"/>
      <c r="QIX183" s="5"/>
      <c r="QIY183" s="5"/>
      <c r="QIZ183" s="5"/>
      <c r="QJA183" s="5"/>
      <c r="QJB183" s="5"/>
      <c r="QJC183" s="5"/>
      <c r="QJD183" s="5"/>
      <c r="QJE183" s="5"/>
      <c r="QJF183" s="5"/>
      <c r="QJG183" s="5"/>
      <c r="QJH183" s="5"/>
      <c r="QJI183" s="5"/>
      <c r="QJJ183" s="5"/>
      <c r="QJK183" s="5"/>
      <c r="QJL183" s="5"/>
      <c r="QJM183" s="5"/>
      <c r="QJN183" s="5"/>
      <c r="QJO183" s="5"/>
      <c r="QJP183" s="5"/>
      <c r="QJQ183" s="5"/>
      <c r="QJR183" s="5"/>
      <c r="QJS183" s="5"/>
      <c r="QJT183" s="5"/>
      <c r="QJU183" s="5"/>
      <c r="QJV183" s="5"/>
      <c r="QJW183" s="5"/>
      <c r="QJX183" s="5"/>
      <c r="QJY183" s="5"/>
      <c r="QJZ183" s="5"/>
      <c r="QKA183" s="5"/>
      <c r="QKB183" s="5"/>
      <c r="QKC183" s="5"/>
      <c r="QKD183" s="5"/>
      <c r="QKE183" s="5"/>
      <c r="QKF183" s="5"/>
      <c r="QKG183" s="5"/>
      <c r="QKH183" s="5"/>
      <c r="QKI183" s="5"/>
      <c r="QKJ183" s="5"/>
      <c r="QKK183" s="5"/>
      <c r="QKL183" s="5"/>
      <c r="QKM183" s="5"/>
      <c r="QKN183" s="5"/>
      <c r="QKO183" s="5"/>
      <c r="QKP183" s="5"/>
      <c r="QKQ183" s="5"/>
      <c r="QKR183" s="5"/>
      <c r="QKS183" s="5"/>
      <c r="QKT183" s="5"/>
      <c r="QKU183" s="5"/>
      <c r="QKV183" s="5"/>
      <c r="QKW183" s="5"/>
      <c r="QKX183" s="5"/>
      <c r="QKY183" s="5"/>
      <c r="QKZ183" s="5"/>
      <c r="QLA183" s="5"/>
      <c r="QLB183" s="5"/>
      <c r="QLC183" s="5"/>
      <c r="QLD183" s="5"/>
      <c r="QLE183" s="5"/>
      <c r="QLF183" s="5"/>
      <c r="QLG183" s="5"/>
      <c r="QLH183" s="5"/>
      <c r="QLI183" s="5"/>
      <c r="QLJ183" s="5"/>
      <c r="QLK183" s="5"/>
      <c r="QLL183" s="5"/>
      <c r="QLM183" s="5"/>
      <c r="QLN183" s="5"/>
      <c r="QLO183" s="5"/>
      <c r="QLP183" s="5"/>
      <c r="QLQ183" s="5"/>
      <c r="QLR183" s="5"/>
      <c r="QLS183" s="5"/>
      <c r="QLT183" s="5"/>
      <c r="QLU183" s="5"/>
      <c r="QLV183" s="5"/>
      <c r="QLW183" s="5"/>
      <c r="QLX183" s="5"/>
      <c r="QLY183" s="5"/>
      <c r="QLZ183" s="5"/>
      <c r="QMA183" s="5"/>
      <c r="QMB183" s="5"/>
      <c r="QMC183" s="5"/>
      <c r="QMD183" s="5"/>
      <c r="QME183" s="5"/>
      <c r="QMF183" s="5"/>
      <c r="QMG183" s="5"/>
      <c r="QMH183" s="5"/>
      <c r="QMI183" s="5"/>
      <c r="QMJ183" s="5"/>
      <c r="QMK183" s="5"/>
      <c r="QML183" s="5"/>
      <c r="QMM183" s="5"/>
      <c r="QMN183" s="5"/>
      <c r="QMO183" s="5"/>
      <c r="QMP183" s="5"/>
      <c r="QMQ183" s="5"/>
      <c r="QMR183" s="5"/>
      <c r="QMS183" s="5"/>
      <c r="QMT183" s="5"/>
      <c r="QMU183" s="5"/>
      <c r="QMV183" s="5"/>
      <c r="QMW183" s="5"/>
      <c r="QMX183" s="5"/>
      <c r="QMY183" s="5"/>
      <c r="QMZ183" s="5"/>
      <c r="QNA183" s="5"/>
      <c r="QNB183" s="5"/>
      <c r="QNC183" s="5"/>
      <c r="QND183" s="5"/>
      <c r="QNE183" s="5"/>
      <c r="QNF183" s="5"/>
      <c r="QNG183" s="5"/>
      <c r="QNH183" s="5"/>
      <c r="QNI183" s="5"/>
      <c r="QNJ183" s="5"/>
      <c r="QNK183" s="5"/>
      <c r="QNL183" s="5"/>
      <c r="QNM183" s="5"/>
      <c r="QNN183" s="5"/>
      <c r="QNO183" s="5"/>
      <c r="QNP183" s="5"/>
      <c r="QNQ183" s="5"/>
      <c r="QNR183" s="5"/>
      <c r="QNS183" s="5"/>
      <c r="QNT183" s="5"/>
      <c r="QNU183" s="5"/>
      <c r="QNV183" s="5"/>
      <c r="QNW183" s="5"/>
      <c r="QNX183" s="5"/>
      <c r="QNY183" s="5"/>
      <c r="QNZ183" s="5"/>
      <c r="QOA183" s="5"/>
      <c r="QOB183" s="5"/>
      <c r="QOC183" s="5"/>
      <c r="QOD183" s="5"/>
      <c r="QOE183" s="5"/>
      <c r="QOF183" s="5"/>
      <c r="QOG183" s="5"/>
      <c r="QOH183" s="5"/>
      <c r="QOI183" s="5"/>
      <c r="QOJ183" s="5"/>
      <c r="QOK183" s="5"/>
      <c r="QOL183" s="5"/>
      <c r="QOM183" s="5"/>
      <c r="QON183" s="5"/>
      <c r="QOO183" s="5"/>
      <c r="QOP183" s="5"/>
      <c r="QOQ183" s="5"/>
      <c r="QOR183" s="5"/>
      <c r="QOS183" s="5"/>
      <c r="QOT183" s="5"/>
      <c r="QOU183" s="5"/>
      <c r="QOV183" s="5"/>
      <c r="QOW183" s="5"/>
      <c r="QOX183" s="5"/>
      <c r="QOY183" s="5"/>
      <c r="QOZ183" s="5"/>
      <c r="QPA183" s="5"/>
      <c r="QPB183" s="5"/>
      <c r="QPC183" s="5"/>
      <c r="QPD183" s="5"/>
      <c r="QPE183" s="5"/>
      <c r="QPF183" s="5"/>
      <c r="QPG183" s="5"/>
      <c r="QPH183" s="5"/>
      <c r="QPI183" s="5"/>
      <c r="QPJ183" s="5"/>
      <c r="QPK183" s="5"/>
      <c r="QPL183" s="5"/>
      <c r="QPM183" s="5"/>
      <c r="QPN183" s="5"/>
      <c r="QPO183" s="5"/>
      <c r="QPP183" s="5"/>
      <c r="QPQ183" s="5"/>
      <c r="QPR183" s="5"/>
      <c r="QPS183" s="5"/>
      <c r="QPT183" s="5"/>
      <c r="QPU183" s="5"/>
      <c r="QPV183" s="5"/>
      <c r="QPW183" s="5"/>
      <c r="QPX183" s="5"/>
      <c r="QPY183" s="5"/>
      <c r="QPZ183" s="5"/>
      <c r="QQA183" s="5"/>
      <c r="QQB183" s="5"/>
      <c r="QQC183" s="5"/>
      <c r="QQD183" s="5"/>
      <c r="QQE183" s="5"/>
      <c r="QQF183" s="5"/>
      <c r="QQG183" s="5"/>
      <c r="QQH183" s="5"/>
      <c r="QQI183" s="5"/>
      <c r="QQJ183" s="5"/>
      <c r="QQK183" s="5"/>
      <c r="QQL183" s="5"/>
      <c r="QQM183" s="5"/>
      <c r="QQN183" s="5"/>
      <c r="QQO183" s="5"/>
      <c r="QQP183" s="5"/>
      <c r="QQQ183" s="5"/>
      <c r="QQR183" s="5"/>
      <c r="QQS183" s="5"/>
      <c r="QQT183" s="5"/>
      <c r="QQU183" s="5"/>
      <c r="QQV183" s="5"/>
      <c r="QQW183" s="5"/>
      <c r="QQX183" s="5"/>
      <c r="QQY183" s="5"/>
      <c r="QQZ183" s="5"/>
      <c r="QRA183" s="5"/>
      <c r="QRB183" s="5"/>
      <c r="QRC183" s="5"/>
      <c r="QRD183" s="5"/>
      <c r="QRE183" s="5"/>
      <c r="QRF183" s="5"/>
      <c r="QRG183" s="5"/>
      <c r="QRH183" s="5"/>
      <c r="QRI183" s="5"/>
      <c r="QRJ183" s="5"/>
      <c r="QRK183" s="5"/>
      <c r="QRL183" s="5"/>
      <c r="QRM183" s="5"/>
      <c r="QRN183" s="5"/>
      <c r="QRO183" s="5"/>
      <c r="QRP183" s="5"/>
      <c r="QRQ183" s="5"/>
      <c r="QRR183" s="5"/>
      <c r="QRS183" s="5"/>
      <c r="QRT183" s="5"/>
      <c r="QRU183" s="5"/>
      <c r="QRV183" s="5"/>
      <c r="QRW183" s="5"/>
      <c r="QRX183" s="5"/>
      <c r="QRY183" s="5"/>
      <c r="QRZ183" s="5"/>
      <c r="QSA183" s="5"/>
      <c r="QSB183" s="5"/>
      <c r="QSC183" s="5"/>
      <c r="QSD183" s="5"/>
      <c r="QSE183" s="5"/>
      <c r="QSF183" s="5"/>
      <c r="QSG183" s="5"/>
      <c r="QSH183" s="5"/>
      <c r="QSI183" s="5"/>
      <c r="QSJ183" s="5"/>
      <c r="QSK183" s="5"/>
      <c r="QSL183" s="5"/>
      <c r="QSM183" s="5"/>
      <c r="QSN183" s="5"/>
      <c r="QSO183" s="5"/>
      <c r="QSP183" s="5"/>
      <c r="QSQ183" s="5"/>
      <c r="QSR183" s="5"/>
      <c r="QSS183" s="5"/>
      <c r="QST183" s="5"/>
      <c r="QSU183" s="5"/>
      <c r="QSV183" s="5"/>
      <c r="QSW183" s="5"/>
      <c r="QSX183" s="5"/>
      <c r="QSY183" s="5"/>
      <c r="QSZ183" s="5"/>
      <c r="QTA183" s="5"/>
      <c r="QTB183" s="5"/>
      <c r="QTC183" s="5"/>
      <c r="QTD183" s="5"/>
      <c r="QTE183" s="5"/>
      <c r="QTF183" s="5"/>
      <c r="QTG183" s="5"/>
      <c r="QTH183" s="5"/>
      <c r="QTI183" s="5"/>
      <c r="QTJ183" s="5"/>
      <c r="QTK183" s="5"/>
      <c r="QTL183" s="5"/>
      <c r="QTM183" s="5"/>
      <c r="QTN183" s="5"/>
      <c r="QTO183" s="5"/>
      <c r="QTP183" s="5"/>
      <c r="QTQ183" s="5"/>
      <c r="QTR183" s="5"/>
      <c r="QTS183" s="5"/>
      <c r="QTT183" s="5"/>
      <c r="QTU183" s="5"/>
      <c r="QTV183" s="5"/>
      <c r="QTW183" s="5"/>
      <c r="QTX183" s="5"/>
      <c r="QTY183" s="5"/>
      <c r="QTZ183" s="5"/>
      <c r="QUA183" s="5"/>
      <c r="QUB183" s="5"/>
      <c r="QUC183" s="5"/>
      <c r="QUD183" s="5"/>
      <c r="QUE183" s="5"/>
      <c r="QUF183" s="5"/>
      <c r="QUG183" s="5"/>
      <c r="QUH183" s="5"/>
      <c r="QUI183" s="5"/>
      <c r="QUJ183" s="5"/>
      <c r="QUK183" s="5"/>
      <c r="QUL183" s="5"/>
      <c r="QUM183" s="5"/>
      <c r="QUN183" s="5"/>
      <c r="QUO183" s="5"/>
      <c r="QUP183" s="5"/>
      <c r="QUQ183" s="5"/>
      <c r="QUR183" s="5"/>
      <c r="QUS183" s="5"/>
      <c r="QUT183" s="5"/>
      <c r="QUU183" s="5"/>
      <c r="QUV183" s="5"/>
      <c r="QUW183" s="5"/>
      <c r="QUX183" s="5"/>
      <c r="QUY183" s="5"/>
      <c r="QUZ183" s="5"/>
      <c r="QVA183" s="5"/>
      <c r="QVB183" s="5"/>
      <c r="QVC183" s="5"/>
      <c r="QVD183" s="5"/>
      <c r="QVE183" s="5"/>
      <c r="QVF183" s="5"/>
      <c r="QVG183" s="5"/>
      <c r="QVH183" s="5"/>
      <c r="QVI183" s="5"/>
      <c r="QVJ183" s="5"/>
      <c r="QVK183" s="5"/>
      <c r="QVL183" s="5"/>
      <c r="QVM183" s="5"/>
      <c r="QVN183" s="5"/>
      <c r="QVO183" s="5"/>
      <c r="QVP183" s="5"/>
      <c r="QVQ183" s="5"/>
      <c r="QVR183" s="5"/>
      <c r="QVS183" s="5"/>
      <c r="QVT183" s="5"/>
      <c r="QVU183" s="5"/>
      <c r="QVV183" s="5"/>
      <c r="QVW183" s="5"/>
      <c r="QVX183" s="5"/>
      <c r="QVY183" s="5"/>
      <c r="QVZ183" s="5"/>
      <c r="QWA183" s="5"/>
      <c r="QWB183" s="5"/>
      <c r="QWC183" s="5"/>
      <c r="QWD183" s="5"/>
      <c r="QWE183" s="5"/>
      <c r="QWF183" s="5"/>
      <c r="QWG183" s="5"/>
      <c r="QWH183" s="5"/>
      <c r="QWI183" s="5"/>
      <c r="QWJ183" s="5"/>
      <c r="QWK183" s="5"/>
      <c r="QWL183" s="5"/>
      <c r="QWM183" s="5"/>
      <c r="QWN183" s="5"/>
      <c r="QWO183" s="5"/>
      <c r="QWP183" s="5"/>
      <c r="QWQ183" s="5"/>
      <c r="QWR183" s="5"/>
      <c r="QWS183" s="5"/>
      <c r="QWT183" s="5"/>
      <c r="QWU183" s="5"/>
      <c r="QWV183" s="5"/>
      <c r="QWW183" s="5"/>
      <c r="QWX183" s="5"/>
      <c r="QWY183" s="5"/>
      <c r="QWZ183" s="5"/>
      <c r="QXA183" s="5"/>
      <c r="QXB183" s="5"/>
      <c r="QXC183" s="5"/>
      <c r="QXD183" s="5"/>
      <c r="QXE183" s="5"/>
      <c r="QXF183" s="5"/>
      <c r="QXG183" s="5"/>
      <c r="QXH183" s="5"/>
      <c r="QXI183" s="5"/>
      <c r="QXJ183" s="5"/>
      <c r="QXK183" s="5"/>
      <c r="QXL183" s="5"/>
      <c r="QXM183" s="5"/>
      <c r="QXN183" s="5"/>
      <c r="QXO183" s="5"/>
      <c r="QXP183" s="5"/>
      <c r="QXQ183" s="5"/>
      <c r="QXR183" s="5"/>
      <c r="QXS183" s="5"/>
      <c r="QXT183" s="5"/>
      <c r="QXU183" s="5"/>
      <c r="QXV183" s="5"/>
      <c r="QXW183" s="5"/>
      <c r="QXX183" s="5"/>
      <c r="QXY183" s="5"/>
      <c r="QXZ183" s="5"/>
      <c r="QYA183" s="5"/>
      <c r="QYB183" s="5"/>
      <c r="QYC183" s="5"/>
      <c r="QYD183" s="5"/>
      <c r="QYE183" s="5"/>
      <c r="QYF183" s="5"/>
      <c r="QYG183" s="5"/>
      <c r="QYH183" s="5"/>
      <c r="QYI183" s="5"/>
      <c r="QYJ183" s="5"/>
      <c r="QYK183" s="5"/>
      <c r="QYL183" s="5"/>
      <c r="QYM183" s="5"/>
      <c r="QYN183" s="5"/>
      <c r="QYO183" s="5"/>
      <c r="QYP183" s="5"/>
      <c r="QYQ183" s="5"/>
      <c r="QYR183" s="5"/>
      <c r="QYS183" s="5"/>
      <c r="QYT183" s="5"/>
      <c r="QYU183" s="5"/>
      <c r="QYV183" s="5"/>
      <c r="QYW183" s="5"/>
      <c r="QYX183" s="5"/>
      <c r="QYY183" s="5"/>
      <c r="QYZ183" s="5"/>
      <c r="QZA183" s="5"/>
      <c r="QZB183" s="5"/>
      <c r="QZC183" s="5"/>
      <c r="QZD183" s="5"/>
      <c r="QZE183" s="5"/>
      <c r="QZF183" s="5"/>
      <c r="QZG183" s="5"/>
      <c r="QZH183" s="5"/>
      <c r="QZI183" s="5"/>
      <c r="QZJ183" s="5"/>
      <c r="QZK183" s="5"/>
      <c r="QZL183" s="5"/>
      <c r="QZM183" s="5"/>
      <c r="QZN183" s="5"/>
      <c r="QZO183" s="5"/>
      <c r="QZP183" s="5"/>
      <c r="QZQ183" s="5"/>
      <c r="QZR183" s="5"/>
      <c r="QZS183" s="5"/>
      <c r="QZT183" s="5"/>
      <c r="QZU183" s="5"/>
      <c r="QZV183" s="5"/>
      <c r="QZW183" s="5"/>
      <c r="QZX183" s="5"/>
      <c r="QZY183" s="5"/>
      <c r="QZZ183" s="5"/>
      <c r="RAA183" s="5"/>
      <c r="RAB183" s="5"/>
      <c r="RAC183" s="5"/>
      <c r="RAD183" s="5"/>
      <c r="RAE183" s="5"/>
      <c r="RAF183" s="5"/>
      <c r="RAG183" s="5"/>
      <c r="RAH183" s="5"/>
      <c r="RAI183" s="5"/>
      <c r="RAJ183" s="5"/>
      <c r="RAK183" s="5"/>
      <c r="RAL183" s="5"/>
      <c r="RAM183" s="5"/>
      <c r="RAN183" s="5"/>
      <c r="RAO183" s="5"/>
      <c r="RAP183" s="5"/>
      <c r="RAQ183" s="5"/>
      <c r="RAR183" s="5"/>
      <c r="RAS183" s="5"/>
      <c r="RAT183" s="5"/>
      <c r="RAU183" s="5"/>
      <c r="RAV183" s="5"/>
      <c r="RAW183" s="5"/>
      <c r="RAX183" s="5"/>
      <c r="RAY183" s="5"/>
      <c r="RAZ183" s="5"/>
      <c r="RBA183" s="5"/>
      <c r="RBB183" s="5"/>
      <c r="RBC183" s="5"/>
      <c r="RBD183" s="5"/>
      <c r="RBE183" s="5"/>
      <c r="RBF183" s="5"/>
      <c r="RBG183" s="5"/>
      <c r="RBH183" s="5"/>
      <c r="RBI183" s="5"/>
      <c r="RBJ183" s="5"/>
      <c r="RBK183" s="5"/>
      <c r="RBL183" s="5"/>
      <c r="RBM183" s="5"/>
      <c r="RBN183" s="5"/>
      <c r="RBO183" s="5"/>
      <c r="RBP183" s="5"/>
      <c r="RBQ183" s="5"/>
      <c r="RBR183" s="5"/>
      <c r="RBS183" s="5"/>
      <c r="RBT183" s="5"/>
      <c r="RBU183" s="5"/>
      <c r="RBV183" s="5"/>
      <c r="RBW183" s="5"/>
      <c r="RBX183" s="5"/>
      <c r="RBY183" s="5"/>
      <c r="RBZ183" s="5"/>
      <c r="RCA183" s="5"/>
      <c r="RCB183" s="5"/>
      <c r="RCC183" s="5"/>
      <c r="RCD183" s="5"/>
      <c r="RCE183" s="5"/>
      <c r="RCF183" s="5"/>
      <c r="RCG183" s="5"/>
      <c r="RCH183" s="5"/>
      <c r="RCI183" s="5"/>
      <c r="RCJ183" s="5"/>
      <c r="RCK183" s="5"/>
      <c r="RCL183" s="5"/>
      <c r="RCM183" s="5"/>
      <c r="RCN183" s="5"/>
      <c r="RCO183" s="5"/>
      <c r="RCP183" s="5"/>
      <c r="RCQ183" s="5"/>
      <c r="RCR183" s="5"/>
      <c r="RCS183" s="5"/>
      <c r="RCT183" s="5"/>
      <c r="RCU183" s="5"/>
      <c r="RCV183" s="5"/>
      <c r="RCW183" s="5"/>
      <c r="RCX183" s="5"/>
      <c r="RCY183" s="5"/>
      <c r="RCZ183" s="5"/>
      <c r="RDA183" s="5"/>
      <c r="RDB183" s="5"/>
      <c r="RDC183" s="5"/>
      <c r="RDD183" s="5"/>
      <c r="RDE183" s="5"/>
      <c r="RDF183" s="5"/>
      <c r="RDG183" s="5"/>
      <c r="RDH183" s="5"/>
      <c r="RDI183" s="5"/>
      <c r="RDJ183" s="5"/>
      <c r="RDK183" s="5"/>
      <c r="RDL183" s="5"/>
      <c r="RDM183" s="5"/>
      <c r="RDN183" s="5"/>
      <c r="RDO183" s="5"/>
      <c r="RDP183" s="5"/>
      <c r="RDQ183" s="5"/>
      <c r="RDR183" s="5"/>
      <c r="RDS183" s="5"/>
      <c r="RDT183" s="5"/>
      <c r="RDU183" s="5"/>
      <c r="RDV183" s="5"/>
      <c r="RDW183" s="5"/>
      <c r="RDX183" s="5"/>
      <c r="RDY183" s="5"/>
      <c r="RDZ183" s="5"/>
      <c r="REA183" s="5"/>
      <c r="REB183" s="5"/>
      <c r="REC183" s="5"/>
      <c r="RED183" s="5"/>
      <c r="REE183" s="5"/>
      <c r="REF183" s="5"/>
      <c r="REG183" s="5"/>
      <c r="REH183" s="5"/>
      <c r="REI183" s="5"/>
      <c r="REJ183" s="5"/>
      <c r="REK183" s="5"/>
      <c r="REL183" s="5"/>
      <c r="REM183" s="5"/>
      <c r="REN183" s="5"/>
      <c r="REO183" s="5"/>
      <c r="REP183" s="5"/>
      <c r="REQ183" s="5"/>
      <c r="RER183" s="5"/>
      <c r="RES183" s="5"/>
      <c r="RET183" s="5"/>
      <c r="REU183" s="5"/>
      <c r="REV183" s="5"/>
      <c r="REW183" s="5"/>
      <c r="REX183" s="5"/>
      <c r="REY183" s="5"/>
      <c r="REZ183" s="5"/>
      <c r="RFA183" s="5"/>
      <c r="RFB183" s="5"/>
      <c r="RFC183" s="5"/>
      <c r="RFD183" s="5"/>
      <c r="RFE183" s="5"/>
      <c r="RFF183" s="5"/>
      <c r="RFG183" s="5"/>
      <c r="RFH183" s="5"/>
      <c r="RFI183" s="5"/>
      <c r="RFJ183" s="5"/>
      <c r="RFK183" s="5"/>
      <c r="RFL183" s="5"/>
      <c r="RFM183" s="5"/>
      <c r="RFN183" s="5"/>
      <c r="RFO183" s="5"/>
      <c r="RFP183" s="5"/>
      <c r="RFQ183" s="5"/>
      <c r="RFR183" s="5"/>
      <c r="RFS183" s="5"/>
      <c r="RFT183" s="5"/>
      <c r="RFU183" s="5"/>
      <c r="RFV183" s="5"/>
      <c r="RFW183" s="5"/>
      <c r="RFX183" s="5"/>
      <c r="RFY183" s="5"/>
      <c r="RFZ183" s="5"/>
      <c r="RGA183" s="5"/>
      <c r="RGB183" s="5"/>
      <c r="RGC183" s="5"/>
      <c r="RGD183" s="5"/>
      <c r="RGE183" s="5"/>
      <c r="RGF183" s="5"/>
      <c r="RGG183" s="5"/>
      <c r="RGH183" s="5"/>
      <c r="RGI183" s="5"/>
      <c r="RGJ183" s="5"/>
      <c r="RGK183" s="5"/>
      <c r="RGL183" s="5"/>
      <c r="RGM183" s="5"/>
      <c r="RGN183" s="5"/>
      <c r="RGO183" s="5"/>
      <c r="RGP183" s="5"/>
      <c r="RGQ183" s="5"/>
      <c r="RGR183" s="5"/>
      <c r="RGS183" s="5"/>
      <c r="RGT183" s="5"/>
      <c r="RGU183" s="5"/>
      <c r="RGV183" s="5"/>
      <c r="RGW183" s="5"/>
      <c r="RGX183" s="5"/>
      <c r="RGY183" s="5"/>
      <c r="RGZ183" s="5"/>
      <c r="RHA183" s="5"/>
      <c r="RHB183" s="5"/>
      <c r="RHC183" s="5"/>
      <c r="RHD183" s="5"/>
      <c r="RHE183" s="5"/>
      <c r="RHF183" s="5"/>
      <c r="RHG183" s="5"/>
      <c r="RHH183" s="5"/>
      <c r="RHI183" s="5"/>
      <c r="RHJ183" s="5"/>
      <c r="RHK183" s="5"/>
      <c r="RHL183" s="5"/>
      <c r="RHM183" s="5"/>
      <c r="RHN183" s="5"/>
      <c r="RHO183" s="5"/>
      <c r="RHP183" s="5"/>
      <c r="RHQ183" s="5"/>
      <c r="RHR183" s="5"/>
      <c r="RHS183" s="5"/>
      <c r="RHT183" s="5"/>
      <c r="RHU183" s="5"/>
      <c r="RHV183" s="5"/>
      <c r="RHW183" s="5"/>
      <c r="RHX183" s="5"/>
      <c r="RHY183" s="5"/>
      <c r="RHZ183" s="5"/>
      <c r="RIA183" s="5"/>
      <c r="RIB183" s="5"/>
      <c r="RIC183" s="5"/>
      <c r="RID183" s="5"/>
      <c r="RIE183" s="5"/>
      <c r="RIF183" s="5"/>
      <c r="RIG183" s="5"/>
      <c r="RIH183" s="5"/>
      <c r="RII183" s="5"/>
      <c r="RIJ183" s="5"/>
      <c r="RIK183" s="5"/>
      <c r="RIL183" s="5"/>
      <c r="RIM183" s="5"/>
      <c r="RIN183" s="5"/>
      <c r="RIO183" s="5"/>
      <c r="RIP183" s="5"/>
      <c r="RIQ183" s="5"/>
      <c r="RIR183" s="5"/>
      <c r="RIS183" s="5"/>
      <c r="RIT183" s="5"/>
      <c r="RIU183" s="5"/>
      <c r="RIV183" s="5"/>
      <c r="RIW183" s="5"/>
      <c r="RIX183" s="5"/>
      <c r="RIY183" s="5"/>
      <c r="RIZ183" s="5"/>
      <c r="RJA183" s="5"/>
      <c r="RJB183" s="5"/>
      <c r="RJC183" s="5"/>
      <c r="RJD183" s="5"/>
      <c r="RJE183" s="5"/>
      <c r="RJF183" s="5"/>
      <c r="RJG183" s="5"/>
      <c r="RJH183" s="5"/>
      <c r="RJI183" s="5"/>
      <c r="RJJ183" s="5"/>
      <c r="RJK183" s="5"/>
      <c r="RJL183" s="5"/>
      <c r="RJM183" s="5"/>
      <c r="RJN183" s="5"/>
      <c r="RJO183" s="5"/>
      <c r="RJP183" s="5"/>
      <c r="RJQ183" s="5"/>
      <c r="RJR183" s="5"/>
      <c r="RJS183" s="5"/>
      <c r="RJT183" s="5"/>
      <c r="RJU183" s="5"/>
      <c r="RJV183" s="5"/>
      <c r="RJW183" s="5"/>
      <c r="RJX183" s="5"/>
      <c r="RJY183" s="5"/>
      <c r="RJZ183" s="5"/>
      <c r="RKA183" s="5"/>
      <c r="RKB183" s="5"/>
      <c r="RKC183" s="5"/>
      <c r="RKD183" s="5"/>
      <c r="RKE183" s="5"/>
      <c r="RKF183" s="5"/>
      <c r="RKG183" s="5"/>
      <c r="RKH183" s="5"/>
      <c r="RKI183" s="5"/>
      <c r="RKJ183" s="5"/>
      <c r="RKK183" s="5"/>
      <c r="RKL183" s="5"/>
      <c r="RKM183" s="5"/>
      <c r="RKN183" s="5"/>
      <c r="RKO183" s="5"/>
      <c r="RKP183" s="5"/>
      <c r="RKQ183" s="5"/>
      <c r="RKR183" s="5"/>
      <c r="RKS183" s="5"/>
      <c r="RKT183" s="5"/>
      <c r="RKU183" s="5"/>
      <c r="RKV183" s="5"/>
      <c r="RKW183" s="5"/>
      <c r="RKX183" s="5"/>
      <c r="RKY183" s="5"/>
      <c r="RKZ183" s="5"/>
      <c r="RLA183" s="5"/>
      <c r="RLB183" s="5"/>
      <c r="RLC183" s="5"/>
      <c r="RLD183" s="5"/>
      <c r="RLE183" s="5"/>
      <c r="RLF183" s="5"/>
      <c r="RLG183" s="5"/>
      <c r="RLH183" s="5"/>
      <c r="RLI183" s="5"/>
      <c r="RLJ183" s="5"/>
      <c r="RLK183" s="5"/>
      <c r="RLL183" s="5"/>
      <c r="RLM183" s="5"/>
      <c r="RLN183" s="5"/>
      <c r="RLO183" s="5"/>
      <c r="RLP183" s="5"/>
      <c r="RLQ183" s="5"/>
      <c r="RLR183" s="5"/>
      <c r="RLS183" s="5"/>
      <c r="RLT183" s="5"/>
      <c r="RLU183" s="5"/>
      <c r="RLV183" s="5"/>
      <c r="RLW183" s="5"/>
      <c r="RLX183" s="5"/>
      <c r="RLY183" s="5"/>
      <c r="RLZ183" s="5"/>
      <c r="RMA183" s="5"/>
      <c r="RMB183" s="5"/>
      <c r="RMC183" s="5"/>
      <c r="RMD183" s="5"/>
      <c r="RME183" s="5"/>
      <c r="RMF183" s="5"/>
      <c r="RMG183" s="5"/>
      <c r="RMH183" s="5"/>
      <c r="RMI183" s="5"/>
      <c r="RMJ183" s="5"/>
      <c r="RMK183" s="5"/>
      <c r="RML183" s="5"/>
      <c r="RMM183" s="5"/>
      <c r="RMN183" s="5"/>
      <c r="RMO183" s="5"/>
      <c r="RMP183" s="5"/>
      <c r="RMQ183" s="5"/>
      <c r="RMR183" s="5"/>
      <c r="RMS183" s="5"/>
      <c r="RMT183" s="5"/>
      <c r="RMU183" s="5"/>
      <c r="RMV183" s="5"/>
      <c r="RMW183" s="5"/>
      <c r="RMX183" s="5"/>
      <c r="RMY183" s="5"/>
      <c r="RMZ183" s="5"/>
      <c r="RNA183" s="5"/>
      <c r="RNB183" s="5"/>
      <c r="RNC183" s="5"/>
      <c r="RND183" s="5"/>
      <c r="RNE183" s="5"/>
      <c r="RNF183" s="5"/>
      <c r="RNG183" s="5"/>
      <c r="RNH183" s="5"/>
      <c r="RNI183" s="5"/>
      <c r="RNJ183" s="5"/>
      <c r="RNK183" s="5"/>
      <c r="RNL183" s="5"/>
      <c r="RNM183" s="5"/>
      <c r="RNN183" s="5"/>
      <c r="RNO183" s="5"/>
      <c r="RNP183" s="5"/>
      <c r="RNQ183" s="5"/>
      <c r="RNR183" s="5"/>
      <c r="RNS183" s="5"/>
      <c r="RNT183" s="5"/>
      <c r="RNU183" s="5"/>
      <c r="RNV183" s="5"/>
      <c r="RNW183" s="5"/>
      <c r="RNX183" s="5"/>
      <c r="RNY183" s="5"/>
      <c r="RNZ183" s="5"/>
      <c r="ROA183" s="5"/>
      <c r="ROB183" s="5"/>
      <c r="ROC183" s="5"/>
      <c r="ROD183" s="5"/>
      <c r="ROE183" s="5"/>
      <c r="ROF183" s="5"/>
      <c r="ROG183" s="5"/>
      <c r="ROH183" s="5"/>
      <c r="ROI183" s="5"/>
      <c r="ROJ183" s="5"/>
      <c r="ROK183" s="5"/>
      <c r="ROL183" s="5"/>
      <c r="ROM183" s="5"/>
      <c r="RON183" s="5"/>
      <c r="ROO183" s="5"/>
      <c r="ROP183" s="5"/>
      <c r="ROQ183" s="5"/>
      <c r="ROR183" s="5"/>
      <c r="ROS183" s="5"/>
      <c r="ROT183" s="5"/>
      <c r="ROU183" s="5"/>
      <c r="ROV183" s="5"/>
      <c r="ROW183" s="5"/>
      <c r="ROX183" s="5"/>
      <c r="ROY183" s="5"/>
      <c r="ROZ183" s="5"/>
      <c r="RPA183" s="5"/>
      <c r="RPB183" s="5"/>
      <c r="RPC183" s="5"/>
      <c r="RPD183" s="5"/>
      <c r="RPE183" s="5"/>
      <c r="RPF183" s="5"/>
      <c r="RPG183" s="5"/>
      <c r="RPH183" s="5"/>
      <c r="RPI183" s="5"/>
      <c r="RPJ183" s="5"/>
      <c r="RPK183" s="5"/>
      <c r="RPL183" s="5"/>
      <c r="RPM183" s="5"/>
      <c r="RPN183" s="5"/>
      <c r="RPO183" s="5"/>
      <c r="RPP183" s="5"/>
      <c r="RPQ183" s="5"/>
      <c r="RPR183" s="5"/>
      <c r="RPS183" s="5"/>
      <c r="RPT183" s="5"/>
      <c r="RPU183" s="5"/>
      <c r="RPV183" s="5"/>
      <c r="RPW183" s="5"/>
      <c r="RPX183" s="5"/>
      <c r="RPY183" s="5"/>
      <c r="RPZ183" s="5"/>
      <c r="RQA183" s="5"/>
      <c r="RQB183" s="5"/>
      <c r="RQC183" s="5"/>
      <c r="RQD183" s="5"/>
      <c r="RQE183" s="5"/>
      <c r="RQF183" s="5"/>
      <c r="RQG183" s="5"/>
      <c r="RQH183" s="5"/>
      <c r="RQI183" s="5"/>
      <c r="RQJ183" s="5"/>
      <c r="RQK183" s="5"/>
      <c r="RQL183" s="5"/>
      <c r="RQM183" s="5"/>
      <c r="RQN183" s="5"/>
      <c r="RQO183" s="5"/>
      <c r="RQP183" s="5"/>
      <c r="RQQ183" s="5"/>
      <c r="RQR183" s="5"/>
      <c r="RQS183" s="5"/>
      <c r="RQT183" s="5"/>
      <c r="RQU183" s="5"/>
      <c r="RQV183" s="5"/>
      <c r="RQW183" s="5"/>
      <c r="RQX183" s="5"/>
      <c r="RQY183" s="5"/>
      <c r="RQZ183" s="5"/>
      <c r="RRA183" s="5"/>
      <c r="RRB183" s="5"/>
      <c r="RRC183" s="5"/>
      <c r="RRD183" s="5"/>
      <c r="RRE183" s="5"/>
      <c r="RRF183" s="5"/>
      <c r="RRG183" s="5"/>
      <c r="RRH183" s="5"/>
      <c r="RRI183" s="5"/>
      <c r="RRJ183" s="5"/>
      <c r="RRK183" s="5"/>
      <c r="RRL183" s="5"/>
      <c r="RRM183" s="5"/>
      <c r="RRN183" s="5"/>
      <c r="RRO183" s="5"/>
      <c r="RRP183" s="5"/>
      <c r="RRQ183" s="5"/>
      <c r="RRR183" s="5"/>
      <c r="RRS183" s="5"/>
      <c r="RRT183" s="5"/>
      <c r="RRU183" s="5"/>
      <c r="RRV183" s="5"/>
      <c r="RRW183" s="5"/>
      <c r="RRX183" s="5"/>
      <c r="RRY183" s="5"/>
      <c r="RRZ183" s="5"/>
      <c r="RSA183" s="5"/>
      <c r="RSB183" s="5"/>
      <c r="RSC183" s="5"/>
      <c r="RSD183" s="5"/>
      <c r="RSE183" s="5"/>
      <c r="RSF183" s="5"/>
      <c r="RSG183" s="5"/>
      <c r="RSH183" s="5"/>
      <c r="RSI183" s="5"/>
      <c r="RSJ183" s="5"/>
      <c r="RSK183" s="5"/>
      <c r="RSL183" s="5"/>
      <c r="RSM183" s="5"/>
      <c r="RSN183" s="5"/>
      <c r="RSO183" s="5"/>
      <c r="RSP183" s="5"/>
      <c r="RSQ183" s="5"/>
      <c r="RSR183" s="5"/>
      <c r="RSS183" s="5"/>
      <c r="RST183" s="5"/>
      <c r="RSU183" s="5"/>
      <c r="RSV183" s="5"/>
      <c r="RSW183" s="5"/>
      <c r="RSX183" s="5"/>
      <c r="RSY183" s="5"/>
      <c r="RSZ183" s="5"/>
      <c r="RTA183" s="5"/>
      <c r="RTB183" s="5"/>
      <c r="RTC183" s="5"/>
      <c r="RTD183" s="5"/>
      <c r="RTE183" s="5"/>
      <c r="RTF183" s="5"/>
      <c r="RTG183" s="5"/>
      <c r="RTH183" s="5"/>
      <c r="RTI183" s="5"/>
      <c r="RTJ183" s="5"/>
      <c r="RTK183" s="5"/>
      <c r="RTL183" s="5"/>
      <c r="RTM183" s="5"/>
      <c r="RTN183" s="5"/>
      <c r="RTO183" s="5"/>
      <c r="RTP183" s="5"/>
      <c r="RTQ183" s="5"/>
      <c r="RTR183" s="5"/>
      <c r="RTS183" s="5"/>
      <c r="RTT183" s="5"/>
      <c r="RTU183" s="5"/>
      <c r="RTV183" s="5"/>
      <c r="RTW183" s="5"/>
      <c r="RTX183" s="5"/>
      <c r="RTY183" s="5"/>
      <c r="RTZ183" s="5"/>
      <c r="RUA183" s="5"/>
      <c r="RUB183" s="5"/>
      <c r="RUC183" s="5"/>
      <c r="RUD183" s="5"/>
      <c r="RUE183" s="5"/>
      <c r="RUF183" s="5"/>
      <c r="RUG183" s="5"/>
      <c r="RUH183" s="5"/>
      <c r="RUI183" s="5"/>
      <c r="RUJ183" s="5"/>
      <c r="RUK183" s="5"/>
      <c r="RUL183" s="5"/>
      <c r="RUM183" s="5"/>
      <c r="RUN183" s="5"/>
      <c r="RUO183" s="5"/>
      <c r="RUP183" s="5"/>
      <c r="RUQ183" s="5"/>
      <c r="RUR183" s="5"/>
      <c r="RUS183" s="5"/>
      <c r="RUT183" s="5"/>
      <c r="RUU183" s="5"/>
      <c r="RUV183" s="5"/>
      <c r="RUW183" s="5"/>
      <c r="RUX183" s="5"/>
      <c r="RUY183" s="5"/>
      <c r="RUZ183" s="5"/>
      <c r="RVA183" s="5"/>
      <c r="RVB183" s="5"/>
      <c r="RVC183" s="5"/>
      <c r="RVD183" s="5"/>
      <c r="RVE183" s="5"/>
      <c r="RVF183" s="5"/>
      <c r="RVG183" s="5"/>
      <c r="RVH183" s="5"/>
      <c r="RVI183" s="5"/>
      <c r="RVJ183" s="5"/>
      <c r="RVK183" s="5"/>
      <c r="RVL183" s="5"/>
      <c r="RVM183" s="5"/>
      <c r="RVN183" s="5"/>
      <c r="RVO183" s="5"/>
      <c r="RVP183" s="5"/>
      <c r="RVQ183" s="5"/>
      <c r="RVR183" s="5"/>
      <c r="RVS183" s="5"/>
      <c r="RVT183" s="5"/>
      <c r="RVU183" s="5"/>
      <c r="RVV183" s="5"/>
      <c r="RVW183" s="5"/>
      <c r="RVX183" s="5"/>
      <c r="RVY183" s="5"/>
      <c r="RVZ183" s="5"/>
      <c r="RWA183" s="5"/>
      <c r="RWB183" s="5"/>
      <c r="RWC183" s="5"/>
      <c r="RWD183" s="5"/>
      <c r="RWE183" s="5"/>
      <c r="RWF183" s="5"/>
      <c r="RWG183" s="5"/>
      <c r="RWH183" s="5"/>
      <c r="RWI183" s="5"/>
      <c r="RWJ183" s="5"/>
      <c r="RWK183" s="5"/>
      <c r="RWL183" s="5"/>
      <c r="RWM183" s="5"/>
      <c r="RWN183" s="5"/>
      <c r="RWO183" s="5"/>
      <c r="RWP183" s="5"/>
      <c r="RWQ183" s="5"/>
      <c r="RWR183" s="5"/>
      <c r="RWS183" s="5"/>
      <c r="RWT183" s="5"/>
      <c r="RWU183" s="5"/>
      <c r="RWV183" s="5"/>
      <c r="RWW183" s="5"/>
      <c r="RWX183" s="5"/>
      <c r="RWY183" s="5"/>
      <c r="RWZ183" s="5"/>
      <c r="RXA183" s="5"/>
      <c r="RXB183" s="5"/>
      <c r="RXC183" s="5"/>
      <c r="RXD183" s="5"/>
      <c r="RXE183" s="5"/>
      <c r="RXF183" s="5"/>
      <c r="RXG183" s="5"/>
      <c r="RXH183" s="5"/>
      <c r="RXI183" s="5"/>
      <c r="RXJ183" s="5"/>
      <c r="RXK183" s="5"/>
      <c r="RXL183" s="5"/>
      <c r="RXM183" s="5"/>
      <c r="RXN183" s="5"/>
      <c r="RXO183" s="5"/>
      <c r="RXP183" s="5"/>
      <c r="RXQ183" s="5"/>
      <c r="RXR183" s="5"/>
      <c r="RXS183" s="5"/>
      <c r="RXT183" s="5"/>
      <c r="RXU183" s="5"/>
      <c r="RXV183" s="5"/>
      <c r="RXW183" s="5"/>
      <c r="RXX183" s="5"/>
      <c r="RXY183" s="5"/>
      <c r="RXZ183" s="5"/>
      <c r="RYA183" s="5"/>
      <c r="RYB183" s="5"/>
      <c r="RYC183" s="5"/>
      <c r="RYD183" s="5"/>
      <c r="RYE183" s="5"/>
      <c r="RYF183" s="5"/>
      <c r="RYG183" s="5"/>
      <c r="RYH183" s="5"/>
      <c r="RYI183" s="5"/>
      <c r="RYJ183" s="5"/>
      <c r="RYK183" s="5"/>
      <c r="RYL183" s="5"/>
      <c r="RYM183" s="5"/>
      <c r="RYN183" s="5"/>
      <c r="RYO183" s="5"/>
      <c r="RYP183" s="5"/>
      <c r="RYQ183" s="5"/>
      <c r="RYR183" s="5"/>
      <c r="RYS183" s="5"/>
      <c r="RYT183" s="5"/>
      <c r="RYU183" s="5"/>
      <c r="RYV183" s="5"/>
      <c r="RYW183" s="5"/>
      <c r="RYX183" s="5"/>
      <c r="RYY183" s="5"/>
      <c r="RYZ183" s="5"/>
      <c r="RZA183" s="5"/>
      <c r="RZB183" s="5"/>
      <c r="RZC183" s="5"/>
      <c r="RZD183" s="5"/>
      <c r="RZE183" s="5"/>
      <c r="RZF183" s="5"/>
      <c r="RZG183" s="5"/>
      <c r="RZH183" s="5"/>
      <c r="RZI183" s="5"/>
      <c r="RZJ183" s="5"/>
      <c r="RZK183" s="5"/>
      <c r="RZL183" s="5"/>
      <c r="RZM183" s="5"/>
      <c r="RZN183" s="5"/>
      <c r="RZO183" s="5"/>
      <c r="RZP183" s="5"/>
      <c r="RZQ183" s="5"/>
      <c r="RZR183" s="5"/>
      <c r="RZS183" s="5"/>
      <c r="RZT183" s="5"/>
      <c r="RZU183" s="5"/>
      <c r="RZV183" s="5"/>
      <c r="RZW183" s="5"/>
      <c r="RZX183" s="5"/>
      <c r="RZY183" s="5"/>
      <c r="RZZ183" s="5"/>
      <c r="SAA183" s="5"/>
      <c r="SAB183" s="5"/>
      <c r="SAC183" s="5"/>
      <c r="SAD183" s="5"/>
      <c r="SAE183" s="5"/>
      <c r="SAF183" s="5"/>
      <c r="SAG183" s="5"/>
      <c r="SAH183" s="5"/>
      <c r="SAI183" s="5"/>
      <c r="SAJ183" s="5"/>
      <c r="SAK183" s="5"/>
      <c r="SAL183" s="5"/>
      <c r="SAM183" s="5"/>
      <c r="SAN183" s="5"/>
      <c r="SAO183" s="5"/>
      <c r="SAP183" s="5"/>
      <c r="SAQ183" s="5"/>
      <c r="SAR183" s="5"/>
      <c r="SAS183" s="5"/>
      <c r="SAT183" s="5"/>
      <c r="SAU183" s="5"/>
      <c r="SAV183" s="5"/>
      <c r="SAW183" s="5"/>
      <c r="SAX183" s="5"/>
      <c r="SAY183" s="5"/>
      <c r="SAZ183" s="5"/>
      <c r="SBA183" s="5"/>
      <c r="SBB183" s="5"/>
      <c r="SBC183" s="5"/>
      <c r="SBD183" s="5"/>
      <c r="SBE183" s="5"/>
      <c r="SBF183" s="5"/>
      <c r="SBG183" s="5"/>
      <c r="SBH183" s="5"/>
      <c r="SBI183" s="5"/>
      <c r="SBJ183" s="5"/>
      <c r="SBK183" s="5"/>
      <c r="SBL183" s="5"/>
      <c r="SBM183" s="5"/>
      <c r="SBN183" s="5"/>
      <c r="SBO183" s="5"/>
      <c r="SBP183" s="5"/>
      <c r="SBQ183" s="5"/>
      <c r="SBR183" s="5"/>
      <c r="SBS183" s="5"/>
      <c r="SBT183" s="5"/>
      <c r="SBU183" s="5"/>
      <c r="SBV183" s="5"/>
      <c r="SBW183" s="5"/>
      <c r="SBX183" s="5"/>
      <c r="SBY183" s="5"/>
      <c r="SBZ183" s="5"/>
      <c r="SCA183" s="5"/>
      <c r="SCB183" s="5"/>
      <c r="SCC183" s="5"/>
      <c r="SCD183" s="5"/>
      <c r="SCE183" s="5"/>
      <c r="SCF183" s="5"/>
      <c r="SCG183" s="5"/>
      <c r="SCH183" s="5"/>
      <c r="SCI183" s="5"/>
      <c r="SCJ183" s="5"/>
      <c r="SCK183" s="5"/>
      <c r="SCL183" s="5"/>
      <c r="SCM183" s="5"/>
      <c r="SCN183" s="5"/>
      <c r="SCO183" s="5"/>
      <c r="SCP183" s="5"/>
      <c r="SCQ183" s="5"/>
      <c r="SCR183" s="5"/>
      <c r="SCS183" s="5"/>
      <c r="SCT183" s="5"/>
      <c r="SCU183" s="5"/>
      <c r="SCV183" s="5"/>
      <c r="SCW183" s="5"/>
      <c r="SCX183" s="5"/>
      <c r="SCY183" s="5"/>
      <c r="SCZ183" s="5"/>
      <c r="SDA183" s="5"/>
      <c r="SDB183" s="5"/>
      <c r="SDC183" s="5"/>
      <c r="SDD183" s="5"/>
      <c r="SDE183" s="5"/>
      <c r="SDF183" s="5"/>
      <c r="SDG183" s="5"/>
      <c r="SDH183" s="5"/>
      <c r="SDI183" s="5"/>
      <c r="SDJ183" s="5"/>
      <c r="SDK183" s="5"/>
      <c r="SDL183" s="5"/>
      <c r="SDM183" s="5"/>
      <c r="SDN183" s="5"/>
      <c r="SDO183" s="5"/>
      <c r="SDP183" s="5"/>
      <c r="SDQ183" s="5"/>
      <c r="SDR183" s="5"/>
      <c r="SDS183" s="5"/>
      <c r="SDT183" s="5"/>
      <c r="SDU183" s="5"/>
      <c r="SDV183" s="5"/>
      <c r="SDW183" s="5"/>
      <c r="SDX183" s="5"/>
      <c r="SDY183" s="5"/>
      <c r="SDZ183" s="5"/>
      <c r="SEA183" s="5"/>
      <c r="SEB183" s="5"/>
      <c r="SEC183" s="5"/>
      <c r="SED183" s="5"/>
      <c r="SEE183" s="5"/>
      <c r="SEF183" s="5"/>
      <c r="SEG183" s="5"/>
      <c r="SEH183" s="5"/>
      <c r="SEI183" s="5"/>
      <c r="SEJ183" s="5"/>
      <c r="SEK183" s="5"/>
      <c r="SEL183" s="5"/>
      <c r="SEM183" s="5"/>
      <c r="SEN183" s="5"/>
      <c r="SEO183" s="5"/>
      <c r="SEP183" s="5"/>
      <c r="SEQ183" s="5"/>
      <c r="SER183" s="5"/>
      <c r="SES183" s="5"/>
      <c r="SET183" s="5"/>
      <c r="SEU183" s="5"/>
      <c r="SEV183" s="5"/>
      <c r="SEW183" s="5"/>
      <c r="SEX183" s="5"/>
      <c r="SEY183" s="5"/>
      <c r="SEZ183" s="5"/>
      <c r="SFA183" s="5"/>
      <c r="SFB183" s="5"/>
      <c r="SFC183" s="5"/>
      <c r="SFD183" s="5"/>
      <c r="SFE183" s="5"/>
      <c r="SFF183" s="5"/>
      <c r="SFG183" s="5"/>
      <c r="SFH183" s="5"/>
      <c r="SFI183" s="5"/>
      <c r="SFJ183" s="5"/>
      <c r="SFK183" s="5"/>
      <c r="SFL183" s="5"/>
      <c r="SFM183" s="5"/>
      <c r="SFN183" s="5"/>
      <c r="SFO183" s="5"/>
      <c r="SFP183" s="5"/>
      <c r="SFQ183" s="5"/>
      <c r="SFR183" s="5"/>
      <c r="SFS183" s="5"/>
      <c r="SFT183" s="5"/>
      <c r="SFU183" s="5"/>
      <c r="SFV183" s="5"/>
      <c r="SFW183" s="5"/>
      <c r="SFX183" s="5"/>
      <c r="SFY183" s="5"/>
      <c r="SFZ183" s="5"/>
      <c r="SGA183" s="5"/>
      <c r="SGB183" s="5"/>
      <c r="SGC183" s="5"/>
      <c r="SGD183" s="5"/>
      <c r="SGE183" s="5"/>
      <c r="SGF183" s="5"/>
      <c r="SGG183" s="5"/>
      <c r="SGH183" s="5"/>
      <c r="SGI183" s="5"/>
      <c r="SGJ183" s="5"/>
      <c r="SGK183" s="5"/>
      <c r="SGL183" s="5"/>
      <c r="SGM183" s="5"/>
      <c r="SGN183" s="5"/>
      <c r="SGO183" s="5"/>
      <c r="SGP183" s="5"/>
      <c r="SGQ183" s="5"/>
      <c r="SGR183" s="5"/>
      <c r="SGS183" s="5"/>
      <c r="SGT183" s="5"/>
      <c r="SGU183" s="5"/>
      <c r="SGV183" s="5"/>
      <c r="SGW183" s="5"/>
      <c r="SGX183" s="5"/>
      <c r="SGY183" s="5"/>
      <c r="SGZ183" s="5"/>
      <c r="SHA183" s="5"/>
      <c r="SHB183" s="5"/>
      <c r="SHC183" s="5"/>
      <c r="SHD183" s="5"/>
      <c r="SHE183" s="5"/>
      <c r="SHF183" s="5"/>
      <c r="SHG183" s="5"/>
      <c r="SHH183" s="5"/>
      <c r="SHI183" s="5"/>
      <c r="SHJ183" s="5"/>
      <c r="SHK183" s="5"/>
      <c r="SHL183" s="5"/>
      <c r="SHM183" s="5"/>
      <c r="SHN183" s="5"/>
      <c r="SHO183" s="5"/>
      <c r="SHP183" s="5"/>
      <c r="SHQ183" s="5"/>
      <c r="SHR183" s="5"/>
      <c r="SHS183" s="5"/>
      <c r="SHT183" s="5"/>
      <c r="SHU183" s="5"/>
      <c r="SHV183" s="5"/>
      <c r="SHW183" s="5"/>
      <c r="SHX183" s="5"/>
      <c r="SHY183" s="5"/>
      <c r="SHZ183" s="5"/>
      <c r="SIA183" s="5"/>
      <c r="SIB183" s="5"/>
      <c r="SIC183" s="5"/>
      <c r="SID183" s="5"/>
      <c r="SIE183" s="5"/>
      <c r="SIF183" s="5"/>
      <c r="SIG183" s="5"/>
      <c r="SIH183" s="5"/>
      <c r="SII183" s="5"/>
      <c r="SIJ183" s="5"/>
      <c r="SIK183" s="5"/>
      <c r="SIL183" s="5"/>
      <c r="SIM183" s="5"/>
      <c r="SIN183" s="5"/>
      <c r="SIO183" s="5"/>
      <c r="SIP183" s="5"/>
      <c r="SIQ183" s="5"/>
      <c r="SIR183" s="5"/>
      <c r="SIS183" s="5"/>
      <c r="SIT183" s="5"/>
      <c r="SIU183" s="5"/>
      <c r="SIV183" s="5"/>
      <c r="SIW183" s="5"/>
      <c r="SIX183" s="5"/>
      <c r="SIY183" s="5"/>
      <c r="SIZ183" s="5"/>
      <c r="SJA183" s="5"/>
      <c r="SJB183" s="5"/>
      <c r="SJC183" s="5"/>
      <c r="SJD183" s="5"/>
      <c r="SJE183" s="5"/>
      <c r="SJF183" s="5"/>
      <c r="SJG183" s="5"/>
      <c r="SJH183" s="5"/>
      <c r="SJI183" s="5"/>
      <c r="SJJ183" s="5"/>
      <c r="SJK183" s="5"/>
      <c r="SJL183" s="5"/>
      <c r="SJM183" s="5"/>
      <c r="SJN183" s="5"/>
      <c r="SJO183" s="5"/>
      <c r="SJP183" s="5"/>
      <c r="SJQ183" s="5"/>
      <c r="SJR183" s="5"/>
      <c r="SJS183" s="5"/>
      <c r="SJT183" s="5"/>
      <c r="SJU183" s="5"/>
      <c r="SJV183" s="5"/>
      <c r="SJW183" s="5"/>
      <c r="SJX183" s="5"/>
      <c r="SJY183" s="5"/>
      <c r="SJZ183" s="5"/>
      <c r="SKA183" s="5"/>
      <c r="SKB183" s="5"/>
      <c r="SKC183" s="5"/>
      <c r="SKD183" s="5"/>
      <c r="SKE183" s="5"/>
      <c r="SKF183" s="5"/>
      <c r="SKG183" s="5"/>
      <c r="SKH183" s="5"/>
      <c r="SKI183" s="5"/>
      <c r="SKJ183" s="5"/>
      <c r="SKK183" s="5"/>
      <c r="SKL183" s="5"/>
      <c r="SKM183" s="5"/>
      <c r="SKN183" s="5"/>
      <c r="SKO183" s="5"/>
      <c r="SKP183" s="5"/>
      <c r="SKQ183" s="5"/>
      <c r="SKR183" s="5"/>
      <c r="SKS183" s="5"/>
      <c r="SKT183" s="5"/>
      <c r="SKU183" s="5"/>
      <c r="SKV183" s="5"/>
      <c r="SKW183" s="5"/>
      <c r="SKX183" s="5"/>
      <c r="SKY183" s="5"/>
      <c r="SKZ183" s="5"/>
      <c r="SLA183" s="5"/>
      <c r="SLB183" s="5"/>
      <c r="SLC183" s="5"/>
      <c r="SLD183" s="5"/>
      <c r="SLE183" s="5"/>
      <c r="SLF183" s="5"/>
      <c r="SLG183" s="5"/>
      <c r="SLH183" s="5"/>
      <c r="SLI183" s="5"/>
      <c r="SLJ183" s="5"/>
      <c r="SLK183" s="5"/>
      <c r="SLL183" s="5"/>
      <c r="SLM183" s="5"/>
      <c r="SLN183" s="5"/>
      <c r="SLO183" s="5"/>
      <c r="SLP183" s="5"/>
      <c r="SLQ183" s="5"/>
      <c r="SLR183" s="5"/>
      <c r="SLS183" s="5"/>
      <c r="SLT183" s="5"/>
      <c r="SLU183" s="5"/>
      <c r="SLV183" s="5"/>
      <c r="SLW183" s="5"/>
      <c r="SLX183" s="5"/>
      <c r="SLY183" s="5"/>
      <c r="SLZ183" s="5"/>
      <c r="SMA183" s="5"/>
      <c r="SMB183" s="5"/>
      <c r="SMC183" s="5"/>
      <c r="SMD183" s="5"/>
      <c r="SME183" s="5"/>
      <c r="SMF183" s="5"/>
      <c r="SMG183" s="5"/>
      <c r="SMH183" s="5"/>
      <c r="SMI183" s="5"/>
      <c r="SMJ183" s="5"/>
      <c r="SMK183" s="5"/>
      <c r="SML183" s="5"/>
      <c r="SMM183" s="5"/>
      <c r="SMN183" s="5"/>
      <c r="SMO183" s="5"/>
      <c r="SMP183" s="5"/>
      <c r="SMQ183" s="5"/>
      <c r="SMR183" s="5"/>
      <c r="SMS183" s="5"/>
      <c r="SMT183" s="5"/>
      <c r="SMU183" s="5"/>
      <c r="SMV183" s="5"/>
      <c r="SMW183" s="5"/>
      <c r="SMX183" s="5"/>
      <c r="SMY183" s="5"/>
      <c r="SMZ183" s="5"/>
      <c r="SNA183" s="5"/>
      <c r="SNB183" s="5"/>
      <c r="SNC183" s="5"/>
      <c r="SND183" s="5"/>
      <c r="SNE183" s="5"/>
      <c r="SNF183" s="5"/>
      <c r="SNG183" s="5"/>
      <c r="SNH183" s="5"/>
      <c r="SNI183" s="5"/>
      <c r="SNJ183" s="5"/>
      <c r="SNK183" s="5"/>
      <c r="SNL183" s="5"/>
      <c r="SNM183" s="5"/>
      <c r="SNN183" s="5"/>
      <c r="SNO183" s="5"/>
      <c r="SNP183" s="5"/>
      <c r="SNQ183" s="5"/>
      <c r="SNR183" s="5"/>
      <c r="SNS183" s="5"/>
      <c r="SNT183" s="5"/>
      <c r="SNU183" s="5"/>
      <c r="SNV183" s="5"/>
      <c r="SNW183" s="5"/>
      <c r="SNX183" s="5"/>
      <c r="SNY183" s="5"/>
      <c r="SNZ183" s="5"/>
      <c r="SOA183" s="5"/>
      <c r="SOB183" s="5"/>
      <c r="SOC183" s="5"/>
      <c r="SOD183" s="5"/>
      <c r="SOE183" s="5"/>
      <c r="SOF183" s="5"/>
      <c r="SOG183" s="5"/>
      <c r="SOH183" s="5"/>
      <c r="SOI183" s="5"/>
      <c r="SOJ183" s="5"/>
      <c r="SOK183" s="5"/>
      <c r="SOL183" s="5"/>
      <c r="SOM183" s="5"/>
      <c r="SON183" s="5"/>
      <c r="SOO183" s="5"/>
      <c r="SOP183" s="5"/>
      <c r="SOQ183" s="5"/>
      <c r="SOR183" s="5"/>
      <c r="SOS183" s="5"/>
      <c r="SOT183" s="5"/>
      <c r="SOU183" s="5"/>
      <c r="SOV183" s="5"/>
      <c r="SOW183" s="5"/>
      <c r="SOX183" s="5"/>
      <c r="SOY183" s="5"/>
      <c r="SOZ183" s="5"/>
      <c r="SPA183" s="5"/>
      <c r="SPB183" s="5"/>
      <c r="SPC183" s="5"/>
      <c r="SPD183" s="5"/>
      <c r="SPE183" s="5"/>
      <c r="SPF183" s="5"/>
      <c r="SPG183" s="5"/>
      <c r="SPH183" s="5"/>
      <c r="SPI183" s="5"/>
      <c r="SPJ183" s="5"/>
      <c r="SPK183" s="5"/>
      <c r="SPL183" s="5"/>
      <c r="SPM183" s="5"/>
      <c r="SPN183" s="5"/>
      <c r="SPO183" s="5"/>
      <c r="SPP183" s="5"/>
      <c r="SPQ183" s="5"/>
      <c r="SPR183" s="5"/>
      <c r="SPS183" s="5"/>
      <c r="SPT183" s="5"/>
      <c r="SPU183" s="5"/>
      <c r="SPV183" s="5"/>
      <c r="SPW183" s="5"/>
      <c r="SPX183" s="5"/>
      <c r="SPY183" s="5"/>
      <c r="SPZ183" s="5"/>
      <c r="SQA183" s="5"/>
      <c r="SQB183" s="5"/>
      <c r="SQC183" s="5"/>
      <c r="SQD183" s="5"/>
      <c r="SQE183" s="5"/>
      <c r="SQF183" s="5"/>
      <c r="SQG183" s="5"/>
      <c r="SQH183" s="5"/>
      <c r="SQI183" s="5"/>
      <c r="SQJ183" s="5"/>
      <c r="SQK183" s="5"/>
      <c r="SQL183" s="5"/>
      <c r="SQM183" s="5"/>
      <c r="SQN183" s="5"/>
      <c r="SQO183" s="5"/>
      <c r="SQP183" s="5"/>
      <c r="SQQ183" s="5"/>
      <c r="SQR183" s="5"/>
      <c r="SQS183" s="5"/>
      <c r="SQT183" s="5"/>
      <c r="SQU183" s="5"/>
      <c r="SQV183" s="5"/>
      <c r="SQW183" s="5"/>
      <c r="SQX183" s="5"/>
      <c r="SQY183" s="5"/>
      <c r="SQZ183" s="5"/>
      <c r="SRA183" s="5"/>
      <c r="SRB183" s="5"/>
      <c r="SRC183" s="5"/>
      <c r="SRD183" s="5"/>
      <c r="SRE183" s="5"/>
      <c r="SRF183" s="5"/>
      <c r="SRG183" s="5"/>
      <c r="SRH183" s="5"/>
      <c r="SRI183" s="5"/>
      <c r="SRJ183" s="5"/>
      <c r="SRK183" s="5"/>
      <c r="SRL183" s="5"/>
      <c r="SRM183" s="5"/>
      <c r="SRN183" s="5"/>
      <c r="SRO183" s="5"/>
      <c r="SRP183" s="5"/>
      <c r="SRQ183" s="5"/>
      <c r="SRR183" s="5"/>
      <c r="SRS183" s="5"/>
      <c r="SRT183" s="5"/>
      <c r="SRU183" s="5"/>
      <c r="SRV183" s="5"/>
      <c r="SRW183" s="5"/>
      <c r="SRX183" s="5"/>
      <c r="SRY183" s="5"/>
      <c r="SRZ183" s="5"/>
      <c r="SSA183" s="5"/>
      <c r="SSB183" s="5"/>
      <c r="SSC183" s="5"/>
      <c r="SSD183" s="5"/>
      <c r="SSE183" s="5"/>
      <c r="SSF183" s="5"/>
      <c r="SSG183" s="5"/>
      <c r="SSH183" s="5"/>
      <c r="SSI183" s="5"/>
      <c r="SSJ183" s="5"/>
      <c r="SSK183" s="5"/>
      <c r="SSL183" s="5"/>
      <c r="SSM183" s="5"/>
      <c r="SSN183" s="5"/>
      <c r="SSO183" s="5"/>
      <c r="SSP183" s="5"/>
      <c r="SSQ183" s="5"/>
      <c r="SSR183" s="5"/>
      <c r="SSS183" s="5"/>
      <c r="SST183" s="5"/>
      <c r="SSU183" s="5"/>
      <c r="SSV183" s="5"/>
      <c r="SSW183" s="5"/>
      <c r="SSX183" s="5"/>
      <c r="SSY183" s="5"/>
      <c r="SSZ183" s="5"/>
      <c r="STA183" s="5"/>
      <c r="STB183" s="5"/>
      <c r="STC183" s="5"/>
      <c r="STD183" s="5"/>
      <c r="STE183" s="5"/>
      <c r="STF183" s="5"/>
      <c r="STG183" s="5"/>
      <c r="STH183" s="5"/>
      <c r="STI183" s="5"/>
      <c r="STJ183" s="5"/>
      <c r="STK183" s="5"/>
      <c r="STL183" s="5"/>
      <c r="STM183" s="5"/>
      <c r="STN183" s="5"/>
      <c r="STO183" s="5"/>
      <c r="STP183" s="5"/>
      <c r="STQ183" s="5"/>
      <c r="STR183" s="5"/>
      <c r="STS183" s="5"/>
      <c r="STT183" s="5"/>
      <c r="STU183" s="5"/>
      <c r="STV183" s="5"/>
      <c r="STW183" s="5"/>
      <c r="STX183" s="5"/>
      <c r="STY183" s="5"/>
      <c r="STZ183" s="5"/>
      <c r="SUA183" s="5"/>
      <c r="SUB183" s="5"/>
      <c r="SUC183" s="5"/>
      <c r="SUD183" s="5"/>
      <c r="SUE183" s="5"/>
      <c r="SUF183" s="5"/>
      <c r="SUG183" s="5"/>
      <c r="SUH183" s="5"/>
      <c r="SUI183" s="5"/>
      <c r="SUJ183" s="5"/>
      <c r="SUK183" s="5"/>
      <c r="SUL183" s="5"/>
      <c r="SUM183" s="5"/>
      <c r="SUN183" s="5"/>
      <c r="SUO183" s="5"/>
      <c r="SUP183" s="5"/>
      <c r="SUQ183" s="5"/>
      <c r="SUR183" s="5"/>
      <c r="SUS183" s="5"/>
      <c r="SUT183" s="5"/>
      <c r="SUU183" s="5"/>
      <c r="SUV183" s="5"/>
      <c r="SUW183" s="5"/>
      <c r="SUX183" s="5"/>
      <c r="SUY183" s="5"/>
      <c r="SUZ183" s="5"/>
      <c r="SVA183" s="5"/>
      <c r="SVB183" s="5"/>
      <c r="SVC183" s="5"/>
      <c r="SVD183" s="5"/>
      <c r="SVE183" s="5"/>
      <c r="SVF183" s="5"/>
      <c r="SVG183" s="5"/>
      <c r="SVH183" s="5"/>
      <c r="SVI183" s="5"/>
      <c r="SVJ183" s="5"/>
      <c r="SVK183" s="5"/>
      <c r="SVL183" s="5"/>
      <c r="SVM183" s="5"/>
      <c r="SVN183" s="5"/>
      <c r="SVO183" s="5"/>
      <c r="SVP183" s="5"/>
      <c r="SVQ183" s="5"/>
      <c r="SVR183" s="5"/>
      <c r="SVS183" s="5"/>
      <c r="SVT183" s="5"/>
      <c r="SVU183" s="5"/>
      <c r="SVV183" s="5"/>
      <c r="SVW183" s="5"/>
      <c r="SVX183" s="5"/>
      <c r="SVY183" s="5"/>
      <c r="SVZ183" s="5"/>
      <c r="SWA183" s="5"/>
      <c r="SWB183" s="5"/>
      <c r="SWC183" s="5"/>
      <c r="SWD183" s="5"/>
      <c r="SWE183" s="5"/>
      <c r="SWF183" s="5"/>
      <c r="SWG183" s="5"/>
      <c r="SWH183" s="5"/>
      <c r="SWI183" s="5"/>
      <c r="SWJ183" s="5"/>
      <c r="SWK183" s="5"/>
      <c r="SWL183" s="5"/>
      <c r="SWM183" s="5"/>
      <c r="SWN183" s="5"/>
      <c r="SWO183" s="5"/>
      <c r="SWP183" s="5"/>
      <c r="SWQ183" s="5"/>
      <c r="SWR183" s="5"/>
      <c r="SWS183" s="5"/>
      <c r="SWT183" s="5"/>
      <c r="SWU183" s="5"/>
      <c r="SWV183" s="5"/>
      <c r="SWW183" s="5"/>
      <c r="SWX183" s="5"/>
      <c r="SWY183" s="5"/>
      <c r="SWZ183" s="5"/>
      <c r="SXA183" s="5"/>
      <c r="SXB183" s="5"/>
      <c r="SXC183" s="5"/>
      <c r="SXD183" s="5"/>
      <c r="SXE183" s="5"/>
      <c r="SXF183" s="5"/>
      <c r="SXG183" s="5"/>
      <c r="SXH183" s="5"/>
      <c r="SXI183" s="5"/>
      <c r="SXJ183" s="5"/>
      <c r="SXK183" s="5"/>
      <c r="SXL183" s="5"/>
      <c r="SXM183" s="5"/>
      <c r="SXN183" s="5"/>
      <c r="SXO183" s="5"/>
      <c r="SXP183" s="5"/>
      <c r="SXQ183" s="5"/>
      <c r="SXR183" s="5"/>
      <c r="SXS183" s="5"/>
      <c r="SXT183" s="5"/>
      <c r="SXU183" s="5"/>
      <c r="SXV183" s="5"/>
      <c r="SXW183" s="5"/>
      <c r="SXX183" s="5"/>
      <c r="SXY183" s="5"/>
      <c r="SXZ183" s="5"/>
      <c r="SYA183" s="5"/>
      <c r="SYB183" s="5"/>
      <c r="SYC183" s="5"/>
      <c r="SYD183" s="5"/>
      <c r="SYE183" s="5"/>
      <c r="SYF183" s="5"/>
      <c r="SYG183" s="5"/>
      <c r="SYH183" s="5"/>
      <c r="SYI183" s="5"/>
      <c r="SYJ183" s="5"/>
      <c r="SYK183" s="5"/>
      <c r="SYL183" s="5"/>
      <c r="SYM183" s="5"/>
      <c r="SYN183" s="5"/>
      <c r="SYO183" s="5"/>
      <c r="SYP183" s="5"/>
      <c r="SYQ183" s="5"/>
      <c r="SYR183" s="5"/>
      <c r="SYS183" s="5"/>
      <c r="SYT183" s="5"/>
      <c r="SYU183" s="5"/>
      <c r="SYV183" s="5"/>
      <c r="SYW183" s="5"/>
      <c r="SYX183" s="5"/>
      <c r="SYY183" s="5"/>
      <c r="SYZ183" s="5"/>
      <c r="SZA183" s="5"/>
      <c r="SZB183" s="5"/>
      <c r="SZC183" s="5"/>
      <c r="SZD183" s="5"/>
      <c r="SZE183" s="5"/>
      <c r="SZF183" s="5"/>
      <c r="SZG183" s="5"/>
      <c r="SZH183" s="5"/>
      <c r="SZI183" s="5"/>
      <c r="SZJ183" s="5"/>
      <c r="SZK183" s="5"/>
      <c r="SZL183" s="5"/>
      <c r="SZM183" s="5"/>
      <c r="SZN183" s="5"/>
      <c r="SZO183" s="5"/>
      <c r="SZP183" s="5"/>
      <c r="SZQ183" s="5"/>
      <c r="SZR183" s="5"/>
      <c r="SZS183" s="5"/>
      <c r="SZT183" s="5"/>
      <c r="SZU183" s="5"/>
      <c r="SZV183" s="5"/>
      <c r="SZW183" s="5"/>
      <c r="SZX183" s="5"/>
      <c r="SZY183" s="5"/>
      <c r="SZZ183" s="5"/>
      <c r="TAA183" s="5"/>
      <c r="TAB183" s="5"/>
      <c r="TAC183" s="5"/>
      <c r="TAD183" s="5"/>
      <c r="TAE183" s="5"/>
      <c r="TAF183" s="5"/>
      <c r="TAG183" s="5"/>
      <c r="TAH183" s="5"/>
      <c r="TAI183" s="5"/>
      <c r="TAJ183" s="5"/>
      <c r="TAK183" s="5"/>
      <c r="TAL183" s="5"/>
      <c r="TAM183" s="5"/>
      <c r="TAN183" s="5"/>
      <c r="TAO183" s="5"/>
      <c r="TAP183" s="5"/>
      <c r="TAQ183" s="5"/>
      <c r="TAR183" s="5"/>
      <c r="TAS183" s="5"/>
      <c r="TAT183" s="5"/>
      <c r="TAU183" s="5"/>
      <c r="TAV183" s="5"/>
      <c r="TAW183" s="5"/>
      <c r="TAX183" s="5"/>
      <c r="TAY183" s="5"/>
      <c r="TAZ183" s="5"/>
      <c r="TBA183" s="5"/>
      <c r="TBB183" s="5"/>
      <c r="TBC183" s="5"/>
      <c r="TBD183" s="5"/>
      <c r="TBE183" s="5"/>
      <c r="TBF183" s="5"/>
      <c r="TBG183" s="5"/>
      <c r="TBH183" s="5"/>
      <c r="TBI183" s="5"/>
      <c r="TBJ183" s="5"/>
      <c r="TBK183" s="5"/>
      <c r="TBL183" s="5"/>
      <c r="TBM183" s="5"/>
      <c r="TBN183" s="5"/>
      <c r="TBO183" s="5"/>
      <c r="TBP183" s="5"/>
      <c r="TBQ183" s="5"/>
      <c r="TBR183" s="5"/>
      <c r="TBS183" s="5"/>
      <c r="TBT183" s="5"/>
      <c r="TBU183" s="5"/>
      <c r="TBV183" s="5"/>
      <c r="TBW183" s="5"/>
      <c r="TBX183" s="5"/>
      <c r="TBY183" s="5"/>
      <c r="TBZ183" s="5"/>
      <c r="TCA183" s="5"/>
      <c r="TCB183" s="5"/>
      <c r="TCC183" s="5"/>
      <c r="TCD183" s="5"/>
      <c r="TCE183" s="5"/>
      <c r="TCF183" s="5"/>
      <c r="TCG183" s="5"/>
      <c r="TCH183" s="5"/>
      <c r="TCI183" s="5"/>
      <c r="TCJ183" s="5"/>
      <c r="TCK183" s="5"/>
      <c r="TCL183" s="5"/>
      <c r="TCM183" s="5"/>
      <c r="TCN183" s="5"/>
      <c r="TCO183" s="5"/>
      <c r="TCP183" s="5"/>
      <c r="TCQ183" s="5"/>
      <c r="TCR183" s="5"/>
      <c r="TCS183" s="5"/>
      <c r="TCT183" s="5"/>
      <c r="TCU183" s="5"/>
      <c r="TCV183" s="5"/>
      <c r="TCW183" s="5"/>
      <c r="TCX183" s="5"/>
      <c r="TCY183" s="5"/>
      <c r="TCZ183" s="5"/>
      <c r="TDA183" s="5"/>
      <c r="TDB183" s="5"/>
      <c r="TDC183" s="5"/>
      <c r="TDD183" s="5"/>
      <c r="TDE183" s="5"/>
      <c r="TDF183" s="5"/>
      <c r="TDG183" s="5"/>
      <c r="TDH183" s="5"/>
      <c r="TDI183" s="5"/>
      <c r="TDJ183" s="5"/>
      <c r="TDK183" s="5"/>
      <c r="TDL183" s="5"/>
      <c r="TDM183" s="5"/>
      <c r="TDN183" s="5"/>
      <c r="TDO183" s="5"/>
      <c r="TDP183" s="5"/>
      <c r="TDQ183" s="5"/>
      <c r="TDR183" s="5"/>
      <c r="TDS183" s="5"/>
      <c r="TDT183" s="5"/>
      <c r="TDU183" s="5"/>
      <c r="TDV183" s="5"/>
      <c r="TDW183" s="5"/>
      <c r="TDX183" s="5"/>
      <c r="TDY183" s="5"/>
      <c r="TDZ183" s="5"/>
      <c r="TEA183" s="5"/>
      <c r="TEB183" s="5"/>
      <c r="TEC183" s="5"/>
      <c r="TED183" s="5"/>
      <c r="TEE183" s="5"/>
      <c r="TEF183" s="5"/>
      <c r="TEG183" s="5"/>
      <c r="TEH183" s="5"/>
      <c r="TEI183" s="5"/>
      <c r="TEJ183" s="5"/>
      <c r="TEK183" s="5"/>
      <c r="TEL183" s="5"/>
      <c r="TEM183" s="5"/>
      <c r="TEN183" s="5"/>
      <c r="TEO183" s="5"/>
      <c r="TEP183" s="5"/>
      <c r="TEQ183" s="5"/>
      <c r="TER183" s="5"/>
      <c r="TES183" s="5"/>
      <c r="TET183" s="5"/>
      <c r="TEU183" s="5"/>
      <c r="TEV183" s="5"/>
      <c r="TEW183" s="5"/>
      <c r="TEX183" s="5"/>
      <c r="TEY183" s="5"/>
      <c r="TEZ183" s="5"/>
      <c r="TFA183" s="5"/>
      <c r="TFB183" s="5"/>
      <c r="TFC183" s="5"/>
      <c r="TFD183" s="5"/>
      <c r="TFE183" s="5"/>
      <c r="TFF183" s="5"/>
      <c r="TFG183" s="5"/>
      <c r="TFH183" s="5"/>
      <c r="TFI183" s="5"/>
      <c r="TFJ183" s="5"/>
      <c r="TFK183" s="5"/>
      <c r="TFL183" s="5"/>
      <c r="TFM183" s="5"/>
      <c r="TFN183" s="5"/>
      <c r="TFO183" s="5"/>
      <c r="TFP183" s="5"/>
      <c r="TFQ183" s="5"/>
      <c r="TFR183" s="5"/>
      <c r="TFS183" s="5"/>
      <c r="TFT183" s="5"/>
      <c r="TFU183" s="5"/>
      <c r="TFV183" s="5"/>
      <c r="TFW183" s="5"/>
      <c r="TFX183" s="5"/>
      <c r="TFY183" s="5"/>
      <c r="TFZ183" s="5"/>
      <c r="TGA183" s="5"/>
      <c r="TGB183" s="5"/>
      <c r="TGC183" s="5"/>
      <c r="TGD183" s="5"/>
      <c r="TGE183" s="5"/>
      <c r="TGF183" s="5"/>
      <c r="TGG183" s="5"/>
      <c r="TGH183" s="5"/>
      <c r="TGI183" s="5"/>
      <c r="TGJ183" s="5"/>
      <c r="TGK183" s="5"/>
      <c r="TGL183" s="5"/>
      <c r="TGM183" s="5"/>
      <c r="TGN183" s="5"/>
      <c r="TGO183" s="5"/>
      <c r="TGP183" s="5"/>
      <c r="TGQ183" s="5"/>
      <c r="TGR183" s="5"/>
      <c r="TGS183" s="5"/>
      <c r="TGT183" s="5"/>
      <c r="TGU183" s="5"/>
      <c r="TGV183" s="5"/>
      <c r="TGW183" s="5"/>
      <c r="TGX183" s="5"/>
      <c r="TGY183" s="5"/>
      <c r="TGZ183" s="5"/>
      <c r="THA183" s="5"/>
      <c r="THB183" s="5"/>
      <c r="THC183" s="5"/>
      <c r="THD183" s="5"/>
      <c r="THE183" s="5"/>
      <c r="THF183" s="5"/>
      <c r="THG183" s="5"/>
      <c r="THH183" s="5"/>
      <c r="THI183" s="5"/>
      <c r="THJ183" s="5"/>
      <c r="THK183" s="5"/>
      <c r="THL183" s="5"/>
      <c r="THM183" s="5"/>
      <c r="THN183" s="5"/>
      <c r="THO183" s="5"/>
      <c r="THP183" s="5"/>
      <c r="THQ183" s="5"/>
      <c r="THR183" s="5"/>
      <c r="THS183" s="5"/>
      <c r="THT183" s="5"/>
      <c r="THU183" s="5"/>
      <c r="THV183" s="5"/>
      <c r="THW183" s="5"/>
      <c r="THX183" s="5"/>
      <c r="THY183" s="5"/>
      <c r="THZ183" s="5"/>
      <c r="TIA183" s="5"/>
      <c r="TIB183" s="5"/>
      <c r="TIC183" s="5"/>
      <c r="TID183" s="5"/>
      <c r="TIE183" s="5"/>
      <c r="TIF183" s="5"/>
      <c r="TIG183" s="5"/>
      <c r="TIH183" s="5"/>
      <c r="TII183" s="5"/>
      <c r="TIJ183" s="5"/>
      <c r="TIK183" s="5"/>
      <c r="TIL183" s="5"/>
      <c r="TIM183" s="5"/>
      <c r="TIN183" s="5"/>
      <c r="TIO183" s="5"/>
      <c r="TIP183" s="5"/>
      <c r="TIQ183" s="5"/>
      <c r="TIR183" s="5"/>
      <c r="TIS183" s="5"/>
      <c r="TIT183" s="5"/>
      <c r="TIU183" s="5"/>
      <c r="TIV183" s="5"/>
      <c r="TIW183" s="5"/>
      <c r="TIX183" s="5"/>
      <c r="TIY183" s="5"/>
      <c r="TIZ183" s="5"/>
      <c r="TJA183" s="5"/>
      <c r="TJB183" s="5"/>
      <c r="TJC183" s="5"/>
      <c r="TJD183" s="5"/>
      <c r="TJE183" s="5"/>
      <c r="TJF183" s="5"/>
      <c r="TJG183" s="5"/>
      <c r="TJH183" s="5"/>
      <c r="TJI183" s="5"/>
      <c r="TJJ183" s="5"/>
      <c r="TJK183" s="5"/>
      <c r="TJL183" s="5"/>
      <c r="TJM183" s="5"/>
      <c r="TJN183" s="5"/>
      <c r="TJO183" s="5"/>
      <c r="TJP183" s="5"/>
      <c r="TJQ183" s="5"/>
      <c r="TJR183" s="5"/>
      <c r="TJS183" s="5"/>
      <c r="TJT183" s="5"/>
      <c r="TJU183" s="5"/>
      <c r="TJV183" s="5"/>
      <c r="TJW183" s="5"/>
      <c r="TJX183" s="5"/>
      <c r="TJY183" s="5"/>
      <c r="TJZ183" s="5"/>
      <c r="TKA183" s="5"/>
      <c r="TKB183" s="5"/>
      <c r="TKC183" s="5"/>
      <c r="TKD183" s="5"/>
      <c r="TKE183" s="5"/>
      <c r="TKF183" s="5"/>
      <c r="TKG183" s="5"/>
      <c r="TKH183" s="5"/>
      <c r="TKI183" s="5"/>
      <c r="TKJ183" s="5"/>
      <c r="TKK183" s="5"/>
      <c r="TKL183" s="5"/>
      <c r="TKM183" s="5"/>
      <c r="TKN183" s="5"/>
      <c r="TKO183" s="5"/>
      <c r="TKP183" s="5"/>
      <c r="TKQ183" s="5"/>
      <c r="TKR183" s="5"/>
      <c r="TKS183" s="5"/>
      <c r="TKT183" s="5"/>
      <c r="TKU183" s="5"/>
      <c r="TKV183" s="5"/>
      <c r="TKW183" s="5"/>
      <c r="TKX183" s="5"/>
      <c r="TKY183" s="5"/>
      <c r="TKZ183" s="5"/>
      <c r="TLA183" s="5"/>
      <c r="TLB183" s="5"/>
      <c r="TLC183" s="5"/>
      <c r="TLD183" s="5"/>
      <c r="TLE183" s="5"/>
      <c r="TLF183" s="5"/>
      <c r="TLG183" s="5"/>
      <c r="TLH183" s="5"/>
      <c r="TLI183" s="5"/>
      <c r="TLJ183" s="5"/>
      <c r="TLK183" s="5"/>
      <c r="TLL183" s="5"/>
      <c r="TLM183" s="5"/>
      <c r="TLN183" s="5"/>
      <c r="TLO183" s="5"/>
      <c r="TLP183" s="5"/>
      <c r="TLQ183" s="5"/>
      <c r="TLR183" s="5"/>
      <c r="TLS183" s="5"/>
      <c r="TLT183" s="5"/>
      <c r="TLU183" s="5"/>
      <c r="TLV183" s="5"/>
      <c r="TLW183" s="5"/>
      <c r="TLX183" s="5"/>
      <c r="TLY183" s="5"/>
      <c r="TLZ183" s="5"/>
      <c r="TMA183" s="5"/>
      <c r="TMB183" s="5"/>
      <c r="TMC183" s="5"/>
      <c r="TMD183" s="5"/>
      <c r="TME183" s="5"/>
      <c r="TMF183" s="5"/>
      <c r="TMG183" s="5"/>
      <c r="TMH183" s="5"/>
      <c r="TMI183" s="5"/>
      <c r="TMJ183" s="5"/>
      <c r="TMK183" s="5"/>
      <c r="TML183" s="5"/>
      <c r="TMM183" s="5"/>
      <c r="TMN183" s="5"/>
      <c r="TMO183" s="5"/>
      <c r="TMP183" s="5"/>
      <c r="TMQ183" s="5"/>
      <c r="TMR183" s="5"/>
      <c r="TMS183" s="5"/>
      <c r="TMT183" s="5"/>
      <c r="TMU183" s="5"/>
      <c r="TMV183" s="5"/>
      <c r="TMW183" s="5"/>
      <c r="TMX183" s="5"/>
      <c r="TMY183" s="5"/>
      <c r="TMZ183" s="5"/>
      <c r="TNA183" s="5"/>
      <c r="TNB183" s="5"/>
      <c r="TNC183" s="5"/>
      <c r="TND183" s="5"/>
      <c r="TNE183" s="5"/>
      <c r="TNF183" s="5"/>
      <c r="TNG183" s="5"/>
      <c r="TNH183" s="5"/>
      <c r="TNI183" s="5"/>
      <c r="TNJ183" s="5"/>
      <c r="TNK183" s="5"/>
      <c r="TNL183" s="5"/>
      <c r="TNM183" s="5"/>
      <c r="TNN183" s="5"/>
      <c r="TNO183" s="5"/>
      <c r="TNP183" s="5"/>
      <c r="TNQ183" s="5"/>
      <c r="TNR183" s="5"/>
      <c r="TNS183" s="5"/>
      <c r="TNT183" s="5"/>
      <c r="TNU183" s="5"/>
      <c r="TNV183" s="5"/>
      <c r="TNW183" s="5"/>
      <c r="TNX183" s="5"/>
      <c r="TNY183" s="5"/>
      <c r="TNZ183" s="5"/>
      <c r="TOA183" s="5"/>
      <c r="TOB183" s="5"/>
      <c r="TOC183" s="5"/>
      <c r="TOD183" s="5"/>
      <c r="TOE183" s="5"/>
      <c r="TOF183" s="5"/>
      <c r="TOG183" s="5"/>
      <c r="TOH183" s="5"/>
      <c r="TOI183" s="5"/>
      <c r="TOJ183" s="5"/>
      <c r="TOK183" s="5"/>
      <c r="TOL183" s="5"/>
      <c r="TOM183" s="5"/>
      <c r="TON183" s="5"/>
      <c r="TOO183" s="5"/>
      <c r="TOP183" s="5"/>
      <c r="TOQ183" s="5"/>
      <c r="TOR183" s="5"/>
      <c r="TOS183" s="5"/>
      <c r="TOT183" s="5"/>
      <c r="TOU183" s="5"/>
      <c r="TOV183" s="5"/>
      <c r="TOW183" s="5"/>
      <c r="TOX183" s="5"/>
      <c r="TOY183" s="5"/>
      <c r="TOZ183" s="5"/>
      <c r="TPA183" s="5"/>
      <c r="TPB183" s="5"/>
      <c r="TPC183" s="5"/>
      <c r="TPD183" s="5"/>
      <c r="TPE183" s="5"/>
      <c r="TPF183" s="5"/>
      <c r="TPG183" s="5"/>
      <c r="TPH183" s="5"/>
      <c r="TPI183" s="5"/>
      <c r="TPJ183" s="5"/>
      <c r="TPK183" s="5"/>
      <c r="TPL183" s="5"/>
      <c r="TPM183" s="5"/>
      <c r="TPN183" s="5"/>
      <c r="TPO183" s="5"/>
      <c r="TPP183" s="5"/>
      <c r="TPQ183" s="5"/>
      <c r="TPR183" s="5"/>
      <c r="TPS183" s="5"/>
      <c r="TPT183" s="5"/>
      <c r="TPU183" s="5"/>
      <c r="TPV183" s="5"/>
      <c r="TPW183" s="5"/>
      <c r="TPX183" s="5"/>
      <c r="TPY183" s="5"/>
      <c r="TPZ183" s="5"/>
      <c r="TQA183" s="5"/>
      <c r="TQB183" s="5"/>
      <c r="TQC183" s="5"/>
      <c r="TQD183" s="5"/>
      <c r="TQE183" s="5"/>
      <c r="TQF183" s="5"/>
      <c r="TQG183" s="5"/>
      <c r="TQH183" s="5"/>
      <c r="TQI183" s="5"/>
      <c r="TQJ183" s="5"/>
      <c r="TQK183" s="5"/>
      <c r="TQL183" s="5"/>
      <c r="TQM183" s="5"/>
      <c r="TQN183" s="5"/>
      <c r="TQO183" s="5"/>
      <c r="TQP183" s="5"/>
      <c r="TQQ183" s="5"/>
      <c r="TQR183" s="5"/>
      <c r="TQS183" s="5"/>
      <c r="TQT183" s="5"/>
      <c r="TQU183" s="5"/>
      <c r="TQV183" s="5"/>
      <c r="TQW183" s="5"/>
      <c r="TQX183" s="5"/>
      <c r="TQY183" s="5"/>
      <c r="TQZ183" s="5"/>
      <c r="TRA183" s="5"/>
      <c r="TRB183" s="5"/>
      <c r="TRC183" s="5"/>
      <c r="TRD183" s="5"/>
      <c r="TRE183" s="5"/>
      <c r="TRF183" s="5"/>
      <c r="TRG183" s="5"/>
      <c r="TRH183" s="5"/>
      <c r="TRI183" s="5"/>
      <c r="TRJ183" s="5"/>
      <c r="TRK183" s="5"/>
      <c r="TRL183" s="5"/>
      <c r="TRM183" s="5"/>
      <c r="TRN183" s="5"/>
      <c r="TRO183" s="5"/>
      <c r="TRP183" s="5"/>
      <c r="TRQ183" s="5"/>
      <c r="TRR183" s="5"/>
      <c r="TRS183" s="5"/>
      <c r="TRT183" s="5"/>
      <c r="TRU183" s="5"/>
      <c r="TRV183" s="5"/>
      <c r="TRW183" s="5"/>
      <c r="TRX183" s="5"/>
      <c r="TRY183" s="5"/>
      <c r="TRZ183" s="5"/>
      <c r="TSA183" s="5"/>
      <c r="TSB183" s="5"/>
      <c r="TSC183" s="5"/>
      <c r="TSD183" s="5"/>
      <c r="TSE183" s="5"/>
      <c r="TSF183" s="5"/>
      <c r="TSG183" s="5"/>
      <c r="TSH183" s="5"/>
      <c r="TSI183" s="5"/>
      <c r="TSJ183" s="5"/>
      <c r="TSK183" s="5"/>
      <c r="TSL183" s="5"/>
      <c r="TSM183" s="5"/>
      <c r="TSN183" s="5"/>
      <c r="TSO183" s="5"/>
      <c r="TSP183" s="5"/>
      <c r="TSQ183" s="5"/>
      <c r="TSR183" s="5"/>
      <c r="TSS183" s="5"/>
      <c r="TST183" s="5"/>
      <c r="TSU183" s="5"/>
      <c r="TSV183" s="5"/>
      <c r="TSW183" s="5"/>
      <c r="TSX183" s="5"/>
      <c r="TSY183" s="5"/>
      <c r="TSZ183" s="5"/>
      <c r="TTA183" s="5"/>
      <c r="TTB183" s="5"/>
      <c r="TTC183" s="5"/>
      <c r="TTD183" s="5"/>
      <c r="TTE183" s="5"/>
      <c r="TTF183" s="5"/>
      <c r="TTG183" s="5"/>
      <c r="TTH183" s="5"/>
      <c r="TTI183" s="5"/>
      <c r="TTJ183" s="5"/>
      <c r="TTK183" s="5"/>
      <c r="TTL183" s="5"/>
      <c r="TTM183" s="5"/>
      <c r="TTN183" s="5"/>
      <c r="TTO183" s="5"/>
      <c r="TTP183" s="5"/>
      <c r="TTQ183" s="5"/>
      <c r="TTR183" s="5"/>
      <c r="TTS183" s="5"/>
      <c r="TTT183" s="5"/>
      <c r="TTU183" s="5"/>
      <c r="TTV183" s="5"/>
      <c r="TTW183" s="5"/>
      <c r="TTX183" s="5"/>
      <c r="TTY183" s="5"/>
      <c r="TTZ183" s="5"/>
      <c r="TUA183" s="5"/>
      <c r="TUB183" s="5"/>
      <c r="TUC183" s="5"/>
      <c r="TUD183" s="5"/>
      <c r="TUE183" s="5"/>
      <c r="TUF183" s="5"/>
      <c r="TUG183" s="5"/>
      <c r="TUH183" s="5"/>
      <c r="TUI183" s="5"/>
      <c r="TUJ183" s="5"/>
      <c r="TUK183" s="5"/>
      <c r="TUL183" s="5"/>
      <c r="TUM183" s="5"/>
      <c r="TUN183" s="5"/>
      <c r="TUO183" s="5"/>
      <c r="TUP183" s="5"/>
      <c r="TUQ183" s="5"/>
      <c r="TUR183" s="5"/>
      <c r="TUS183" s="5"/>
      <c r="TUT183" s="5"/>
      <c r="TUU183" s="5"/>
      <c r="TUV183" s="5"/>
      <c r="TUW183" s="5"/>
      <c r="TUX183" s="5"/>
      <c r="TUY183" s="5"/>
      <c r="TUZ183" s="5"/>
      <c r="TVA183" s="5"/>
      <c r="TVB183" s="5"/>
      <c r="TVC183" s="5"/>
      <c r="TVD183" s="5"/>
      <c r="TVE183" s="5"/>
      <c r="TVF183" s="5"/>
      <c r="TVG183" s="5"/>
      <c r="TVH183" s="5"/>
      <c r="TVI183" s="5"/>
      <c r="TVJ183" s="5"/>
      <c r="TVK183" s="5"/>
      <c r="TVL183" s="5"/>
      <c r="TVM183" s="5"/>
      <c r="TVN183" s="5"/>
      <c r="TVO183" s="5"/>
      <c r="TVP183" s="5"/>
      <c r="TVQ183" s="5"/>
      <c r="TVR183" s="5"/>
      <c r="TVS183" s="5"/>
      <c r="TVT183" s="5"/>
      <c r="TVU183" s="5"/>
      <c r="TVV183" s="5"/>
      <c r="TVW183" s="5"/>
      <c r="TVX183" s="5"/>
      <c r="TVY183" s="5"/>
      <c r="TVZ183" s="5"/>
      <c r="TWA183" s="5"/>
      <c r="TWB183" s="5"/>
      <c r="TWC183" s="5"/>
      <c r="TWD183" s="5"/>
      <c r="TWE183" s="5"/>
      <c r="TWF183" s="5"/>
      <c r="TWG183" s="5"/>
      <c r="TWH183" s="5"/>
      <c r="TWI183" s="5"/>
      <c r="TWJ183" s="5"/>
      <c r="TWK183" s="5"/>
      <c r="TWL183" s="5"/>
      <c r="TWM183" s="5"/>
      <c r="TWN183" s="5"/>
      <c r="TWO183" s="5"/>
      <c r="TWP183" s="5"/>
      <c r="TWQ183" s="5"/>
      <c r="TWR183" s="5"/>
      <c r="TWS183" s="5"/>
      <c r="TWT183" s="5"/>
      <c r="TWU183" s="5"/>
      <c r="TWV183" s="5"/>
      <c r="TWW183" s="5"/>
      <c r="TWX183" s="5"/>
      <c r="TWY183" s="5"/>
      <c r="TWZ183" s="5"/>
      <c r="TXA183" s="5"/>
      <c r="TXB183" s="5"/>
      <c r="TXC183" s="5"/>
      <c r="TXD183" s="5"/>
      <c r="TXE183" s="5"/>
      <c r="TXF183" s="5"/>
      <c r="TXG183" s="5"/>
      <c r="TXH183" s="5"/>
      <c r="TXI183" s="5"/>
      <c r="TXJ183" s="5"/>
      <c r="TXK183" s="5"/>
      <c r="TXL183" s="5"/>
      <c r="TXM183" s="5"/>
      <c r="TXN183" s="5"/>
      <c r="TXO183" s="5"/>
      <c r="TXP183" s="5"/>
      <c r="TXQ183" s="5"/>
      <c r="TXR183" s="5"/>
      <c r="TXS183" s="5"/>
      <c r="TXT183" s="5"/>
      <c r="TXU183" s="5"/>
      <c r="TXV183" s="5"/>
      <c r="TXW183" s="5"/>
      <c r="TXX183" s="5"/>
      <c r="TXY183" s="5"/>
      <c r="TXZ183" s="5"/>
      <c r="TYA183" s="5"/>
      <c r="TYB183" s="5"/>
      <c r="TYC183" s="5"/>
      <c r="TYD183" s="5"/>
      <c r="TYE183" s="5"/>
      <c r="TYF183" s="5"/>
      <c r="TYG183" s="5"/>
      <c r="TYH183" s="5"/>
      <c r="TYI183" s="5"/>
      <c r="TYJ183" s="5"/>
      <c r="TYK183" s="5"/>
      <c r="TYL183" s="5"/>
      <c r="TYM183" s="5"/>
      <c r="TYN183" s="5"/>
      <c r="TYO183" s="5"/>
      <c r="TYP183" s="5"/>
      <c r="TYQ183" s="5"/>
      <c r="TYR183" s="5"/>
      <c r="TYS183" s="5"/>
      <c r="TYT183" s="5"/>
      <c r="TYU183" s="5"/>
      <c r="TYV183" s="5"/>
      <c r="TYW183" s="5"/>
      <c r="TYX183" s="5"/>
      <c r="TYY183" s="5"/>
      <c r="TYZ183" s="5"/>
      <c r="TZA183" s="5"/>
      <c r="TZB183" s="5"/>
      <c r="TZC183" s="5"/>
      <c r="TZD183" s="5"/>
      <c r="TZE183" s="5"/>
      <c r="TZF183" s="5"/>
      <c r="TZG183" s="5"/>
      <c r="TZH183" s="5"/>
      <c r="TZI183" s="5"/>
      <c r="TZJ183" s="5"/>
      <c r="TZK183" s="5"/>
      <c r="TZL183" s="5"/>
      <c r="TZM183" s="5"/>
      <c r="TZN183" s="5"/>
      <c r="TZO183" s="5"/>
      <c r="TZP183" s="5"/>
      <c r="TZQ183" s="5"/>
      <c r="TZR183" s="5"/>
      <c r="TZS183" s="5"/>
      <c r="TZT183" s="5"/>
      <c r="TZU183" s="5"/>
      <c r="TZV183" s="5"/>
      <c r="TZW183" s="5"/>
      <c r="TZX183" s="5"/>
      <c r="TZY183" s="5"/>
      <c r="TZZ183" s="5"/>
      <c r="UAA183" s="5"/>
      <c r="UAB183" s="5"/>
      <c r="UAC183" s="5"/>
      <c r="UAD183" s="5"/>
      <c r="UAE183" s="5"/>
      <c r="UAF183" s="5"/>
      <c r="UAG183" s="5"/>
      <c r="UAH183" s="5"/>
      <c r="UAI183" s="5"/>
      <c r="UAJ183" s="5"/>
      <c r="UAK183" s="5"/>
      <c r="UAL183" s="5"/>
      <c r="UAM183" s="5"/>
      <c r="UAN183" s="5"/>
      <c r="UAO183" s="5"/>
      <c r="UAP183" s="5"/>
      <c r="UAQ183" s="5"/>
      <c r="UAR183" s="5"/>
      <c r="UAS183" s="5"/>
      <c r="UAT183" s="5"/>
      <c r="UAU183" s="5"/>
      <c r="UAV183" s="5"/>
      <c r="UAW183" s="5"/>
      <c r="UAX183" s="5"/>
      <c r="UAY183" s="5"/>
      <c r="UAZ183" s="5"/>
      <c r="UBA183" s="5"/>
      <c r="UBB183" s="5"/>
      <c r="UBC183" s="5"/>
      <c r="UBD183" s="5"/>
      <c r="UBE183" s="5"/>
      <c r="UBF183" s="5"/>
      <c r="UBG183" s="5"/>
      <c r="UBH183" s="5"/>
      <c r="UBI183" s="5"/>
      <c r="UBJ183" s="5"/>
      <c r="UBK183" s="5"/>
      <c r="UBL183" s="5"/>
      <c r="UBM183" s="5"/>
      <c r="UBN183" s="5"/>
      <c r="UBO183" s="5"/>
      <c r="UBP183" s="5"/>
      <c r="UBQ183" s="5"/>
      <c r="UBR183" s="5"/>
      <c r="UBS183" s="5"/>
      <c r="UBT183" s="5"/>
      <c r="UBU183" s="5"/>
      <c r="UBV183" s="5"/>
      <c r="UBW183" s="5"/>
      <c r="UBX183" s="5"/>
      <c r="UBY183" s="5"/>
      <c r="UBZ183" s="5"/>
      <c r="UCA183" s="5"/>
      <c r="UCB183" s="5"/>
      <c r="UCC183" s="5"/>
      <c r="UCD183" s="5"/>
      <c r="UCE183" s="5"/>
      <c r="UCF183" s="5"/>
      <c r="UCG183" s="5"/>
      <c r="UCH183" s="5"/>
      <c r="UCI183" s="5"/>
      <c r="UCJ183" s="5"/>
      <c r="UCK183" s="5"/>
      <c r="UCL183" s="5"/>
      <c r="UCM183" s="5"/>
      <c r="UCN183" s="5"/>
      <c r="UCO183" s="5"/>
      <c r="UCP183" s="5"/>
      <c r="UCQ183" s="5"/>
      <c r="UCR183" s="5"/>
      <c r="UCS183" s="5"/>
      <c r="UCT183" s="5"/>
      <c r="UCU183" s="5"/>
      <c r="UCV183" s="5"/>
      <c r="UCW183" s="5"/>
      <c r="UCX183" s="5"/>
      <c r="UCY183" s="5"/>
      <c r="UCZ183" s="5"/>
      <c r="UDA183" s="5"/>
      <c r="UDB183" s="5"/>
      <c r="UDC183" s="5"/>
      <c r="UDD183" s="5"/>
      <c r="UDE183" s="5"/>
      <c r="UDF183" s="5"/>
      <c r="UDG183" s="5"/>
      <c r="UDH183" s="5"/>
      <c r="UDI183" s="5"/>
      <c r="UDJ183" s="5"/>
      <c r="UDK183" s="5"/>
      <c r="UDL183" s="5"/>
      <c r="UDM183" s="5"/>
      <c r="UDN183" s="5"/>
      <c r="UDO183" s="5"/>
      <c r="UDP183" s="5"/>
      <c r="UDQ183" s="5"/>
      <c r="UDR183" s="5"/>
      <c r="UDS183" s="5"/>
      <c r="UDT183" s="5"/>
      <c r="UDU183" s="5"/>
      <c r="UDV183" s="5"/>
      <c r="UDW183" s="5"/>
      <c r="UDX183" s="5"/>
      <c r="UDY183" s="5"/>
      <c r="UDZ183" s="5"/>
      <c r="UEA183" s="5"/>
      <c r="UEB183" s="5"/>
      <c r="UEC183" s="5"/>
      <c r="UED183" s="5"/>
      <c r="UEE183" s="5"/>
      <c r="UEF183" s="5"/>
      <c r="UEG183" s="5"/>
      <c r="UEH183" s="5"/>
      <c r="UEI183" s="5"/>
      <c r="UEJ183" s="5"/>
      <c r="UEK183" s="5"/>
      <c r="UEL183" s="5"/>
      <c r="UEM183" s="5"/>
      <c r="UEN183" s="5"/>
      <c r="UEO183" s="5"/>
      <c r="UEP183" s="5"/>
      <c r="UEQ183" s="5"/>
      <c r="UER183" s="5"/>
      <c r="UES183" s="5"/>
      <c r="UET183" s="5"/>
      <c r="UEU183" s="5"/>
      <c r="UEV183" s="5"/>
      <c r="UEW183" s="5"/>
      <c r="UEX183" s="5"/>
      <c r="UEY183" s="5"/>
      <c r="UEZ183" s="5"/>
      <c r="UFA183" s="5"/>
      <c r="UFB183" s="5"/>
      <c r="UFC183" s="5"/>
      <c r="UFD183" s="5"/>
      <c r="UFE183" s="5"/>
      <c r="UFF183" s="5"/>
      <c r="UFG183" s="5"/>
      <c r="UFH183" s="5"/>
      <c r="UFI183" s="5"/>
      <c r="UFJ183" s="5"/>
      <c r="UFK183" s="5"/>
      <c r="UFL183" s="5"/>
      <c r="UFM183" s="5"/>
      <c r="UFN183" s="5"/>
      <c r="UFO183" s="5"/>
      <c r="UFP183" s="5"/>
      <c r="UFQ183" s="5"/>
      <c r="UFR183" s="5"/>
      <c r="UFS183" s="5"/>
      <c r="UFT183" s="5"/>
      <c r="UFU183" s="5"/>
      <c r="UFV183" s="5"/>
      <c r="UFW183" s="5"/>
      <c r="UFX183" s="5"/>
      <c r="UFY183" s="5"/>
      <c r="UFZ183" s="5"/>
      <c r="UGA183" s="5"/>
      <c r="UGB183" s="5"/>
      <c r="UGC183" s="5"/>
      <c r="UGD183" s="5"/>
      <c r="UGE183" s="5"/>
      <c r="UGF183" s="5"/>
      <c r="UGG183" s="5"/>
      <c r="UGH183" s="5"/>
      <c r="UGI183" s="5"/>
      <c r="UGJ183" s="5"/>
      <c r="UGK183" s="5"/>
      <c r="UGL183" s="5"/>
      <c r="UGM183" s="5"/>
      <c r="UGN183" s="5"/>
      <c r="UGO183" s="5"/>
      <c r="UGP183" s="5"/>
      <c r="UGQ183" s="5"/>
      <c r="UGR183" s="5"/>
      <c r="UGS183" s="5"/>
      <c r="UGT183" s="5"/>
      <c r="UGU183" s="5"/>
      <c r="UGV183" s="5"/>
      <c r="UGW183" s="5"/>
      <c r="UGX183" s="5"/>
      <c r="UGY183" s="5"/>
      <c r="UGZ183" s="5"/>
      <c r="UHA183" s="5"/>
      <c r="UHB183" s="5"/>
      <c r="UHC183" s="5"/>
      <c r="UHD183" s="5"/>
      <c r="UHE183" s="5"/>
      <c r="UHF183" s="5"/>
      <c r="UHG183" s="5"/>
      <c r="UHH183" s="5"/>
      <c r="UHI183" s="5"/>
      <c r="UHJ183" s="5"/>
      <c r="UHK183" s="5"/>
      <c r="UHL183" s="5"/>
      <c r="UHM183" s="5"/>
      <c r="UHN183" s="5"/>
      <c r="UHO183" s="5"/>
      <c r="UHP183" s="5"/>
      <c r="UHQ183" s="5"/>
      <c r="UHR183" s="5"/>
      <c r="UHS183" s="5"/>
      <c r="UHT183" s="5"/>
      <c r="UHU183" s="5"/>
      <c r="UHV183" s="5"/>
      <c r="UHW183" s="5"/>
      <c r="UHX183" s="5"/>
      <c r="UHY183" s="5"/>
      <c r="UHZ183" s="5"/>
      <c r="UIA183" s="5"/>
      <c r="UIB183" s="5"/>
      <c r="UIC183" s="5"/>
      <c r="UID183" s="5"/>
      <c r="UIE183" s="5"/>
      <c r="UIF183" s="5"/>
      <c r="UIG183" s="5"/>
      <c r="UIH183" s="5"/>
      <c r="UII183" s="5"/>
      <c r="UIJ183" s="5"/>
      <c r="UIK183" s="5"/>
      <c r="UIL183" s="5"/>
      <c r="UIM183" s="5"/>
      <c r="UIN183" s="5"/>
      <c r="UIO183" s="5"/>
      <c r="UIP183" s="5"/>
      <c r="UIQ183" s="5"/>
      <c r="UIR183" s="5"/>
      <c r="UIS183" s="5"/>
      <c r="UIT183" s="5"/>
      <c r="UIU183" s="5"/>
      <c r="UIV183" s="5"/>
      <c r="UIW183" s="5"/>
      <c r="UIX183" s="5"/>
      <c r="UIY183" s="5"/>
      <c r="UIZ183" s="5"/>
      <c r="UJA183" s="5"/>
      <c r="UJB183" s="5"/>
      <c r="UJC183" s="5"/>
      <c r="UJD183" s="5"/>
      <c r="UJE183" s="5"/>
      <c r="UJF183" s="5"/>
      <c r="UJG183" s="5"/>
      <c r="UJH183" s="5"/>
      <c r="UJI183" s="5"/>
      <c r="UJJ183" s="5"/>
      <c r="UJK183" s="5"/>
      <c r="UJL183" s="5"/>
      <c r="UJM183" s="5"/>
      <c r="UJN183" s="5"/>
      <c r="UJO183" s="5"/>
      <c r="UJP183" s="5"/>
      <c r="UJQ183" s="5"/>
      <c r="UJR183" s="5"/>
      <c r="UJS183" s="5"/>
      <c r="UJT183" s="5"/>
      <c r="UJU183" s="5"/>
      <c r="UJV183" s="5"/>
      <c r="UJW183" s="5"/>
      <c r="UJX183" s="5"/>
      <c r="UJY183" s="5"/>
      <c r="UJZ183" s="5"/>
      <c r="UKA183" s="5"/>
      <c r="UKB183" s="5"/>
      <c r="UKC183" s="5"/>
      <c r="UKD183" s="5"/>
      <c r="UKE183" s="5"/>
      <c r="UKF183" s="5"/>
      <c r="UKG183" s="5"/>
      <c r="UKH183" s="5"/>
      <c r="UKI183" s="5"/>
      <c r="UKJ183" s="5"/>
      <c r="UKK183" s="5"/>
      <c r="UKL183" s="5"/>
      <c r="UKM183" s="5"/>
      <c r="UKN183" s="5"/>
      <c r="UKO183" s="5"/>
      <c r="UKP183" s="5"/>
      <c r="UKQ183" s="5"/>
      <c r="UKR183" s="5"/>
      <c r="UKS183" s="5"/>
      <c r="UKT183" s="5"/>
      <c r="UKU183" s="5"/>
      <c r="UKV183" s="5"/>
      <c r="UKW183" s="5"/>
      <c r="UKX183" s="5"/>
      <c r="UKY183" s="5"/>
      <c r="UKZ183" s="5"/>
      <c r="ULA183" s="5"/>
      <c r="ULB183" s="5"/>
      <c r="ULC183" s="5"/>
      <c r="ULD183" s="5"/>
      <c r="ULE183" s="5"/>
      <c r="ULF183" s="5"/>
      <c r="ULG183" s="5"/>
      <c r="ULH183" s="5"/>
      <c r="ULI183" s="5"/>
      <c r="ULJ183" s="5"/>
      <c r="ULK183" s="5"/>
      <c r="ULL183" s="5"/>
      <c r="ULM183" s="5"/>
      <c r="ULN183" s="5"/>
      <c r="ULO183" s="5"/>
      <c r="ULP183" s="5"/>
      <c r="ULQ183" s="5"/>
      <c r="ULR183" s="5"/>
      <c r="ULS183" s="5"/>
      <c r="ULT183" s="5"/>
      <c r="ULU183" s="5"/>
      <c r="ULV183" s="5"/>
      <c r="ULW183" s="5"/>
      <c r="ULX183" s="5"/>
      <c r="ULY183" s="5"/>
      <c r="ULZ183" s="5"/>
      <c r="UMA183" s="5"/>
      <c r="UMB183" s="5"/>
      <c r="UMC183" s="5"/>
      <c r="UMD183" s="5"/>
      <c r="UME183" s="5"/>
      <c r="UMF183" s="5"/>
      <c r="UMG183" s="5"/>
      <c r="UMH183" s="5"/>
      <c r="UMI183" s="5"/>
      <c r="UMJ183" s="5"/>
      <c r="UMK183" s="5"/>
      <c r="UML183" s="5"/>
      <c r="UMM183" s="5"/>
      <c r="UMN183" s="5"/>
      <c r="UMO183" s="5"/>
      <c r="UMP183" s="5"/>
      <c r="UMQ183" s="5"/>
      <c r="UMR183" s="5"/>
      <c r="UMS183" s="5"/>
      <c r="UMT183" s="5"/>
      <c r="UMU183" s="5"/>
      <c r="UMV183" s="5"/>
      <c r="UMW183" s="5"/>
      <c r="UMX183" s="5"/>
      <c r="UMY183" s="5"/>
      <c r="UMZ183" s="5"/>
      <c r="UNA183" s="5"/>
      <c r="UNB183" s="5"/>
      <c r="UNC183" s="5"/>
      <c r="UND183" s="5"/>
      <c r="UNE183" s="5"/>
      <c r="UNF183" s="5"/>
      <c r="UNG183" s="5"/>
      <c r="UNH183" s="5"/>
      <c r="UNI183" s="5"/>
      <c r="UNJ183" s="5"/>
      <c r="UNK183" s="5"/>
      <c r="UNL183" s="5"/>
      <c r="UNM183" s="5"/>
      <c r="UNN183" s="5"/>
      <c r="UNO183" s="5"/>
      <c r="UNP183" s="5"/>
      <c r="UNQ183" s="5"/>
      <c r="UNR183" s="5"/>
      <c r="UNS183" s="5"/>
      <c r="UNT183" s="5"/>
      <c r="UNU183" s="5"/>
      <c r="UNV183" s="5"/>
      <c r="UNW183" s="5"/>
      <c r="UNX183" s="5"/>
      <c r="UNY183" s="5"/>
      <c r="UNZ183" s="5"/>
      <c r="UOA183" s="5"/>
      <c r="UOB183" s="5"/>
      <c r="UOC183" s="5"/>
      <c r="UOD183" s="5"/>
      <c r="UOE183" s="5"/>
      <c r="UOF183" s="5"/>
      <c r="UOG183" s="5"/>
      <c r="UOH183" s="5"/>
      <c r="UOI183" s="5"/>
      <c r="UOJ183" s="5"/>
      <c r="UOK183" s="5"/>
      <c r="UOL183" s="5"/>
      <c r="UOM183" s="5"/>
      <c r="UON183" s="5"/>
      <c r="UOO183" s="5"/>
      <c r="UOP183" s="5"/>
      <c r="UOQ183" s="5"/>
      <c r="UOR183" s="5"/>
      <c r="UOS183" s="5"/>
      <c r="UOT183" s="5"/>
      <c r="UOU183" s="5"/>
      <c r="UOV183" s="5"/>
      <c r="UOW183" s="5"/>
      <c r="UOX183" s="5"/>
      <c r="UOY183" s="5"/>
      <c r="UOZ183" s="5"/>
      <c r="UPA183" s="5"/>
      <c r="UPB183" s="5"/>
      <c r="UPC183" s="5"/>
      <c r="UPD183" s="5"/>
      <c r="UPE183" s="5"/>
      <c r="UPF183" s="5"/>
      <c r="UPG183" s="5"/>
      <c r="UPH183" s="5"/>
      <c r="UPI183" s="5"/>
      <c r="UPJ183" s="5"/>
      <c r="UPK183" s="5"/>
      <c r="UPL183" s="5"/>
      <c r="UPM183" s="5"/>
      <c r="UPN183" s="5"/>
      <c r="UPO183" s="5"/>
      <c r="UPP183" s="5"/>
      <c r="UPQ183" s="5"/>
      <c r="UPR183" s="5"/>
      <c r="UPS183" s="5"/>
      <c r="UPT183" s="5"/>
      <c r="UPU183" s="5"/>
      <c r="UPV183" s="5"/>
      <c r="UPW183" s="5"/>
      <c r="UPX183" s="5"/>
      <c r="UPY183" s="5"/>
      <c r="UPZ183" s="5"/>
      <c r="UQA183" s="5"/>
      <c r="UQB183" s="5"/>
      <c r="UQC183" s="5"/>
      <c r="UQD183" s="5"/>
      <c r="UQE183" s="5"/>
      <c r="UQF183" s="5"/>
      <c r="UQG183" s="5"/>
      <c r="UQH183" s="5"/>
      <c r="UQI183" s="5"/>
      <c r="UQJ183" s="5"/>
      <c r="UQK183" s="5"/>
      <c r="UQL183" s="5"/>
      <c r="UQM183" s="5"/>
      <c r="UQN183" s="5"/>
      <c r="UQO183" s="5"/>
      <c r="UQP183" s="5"/>
      <c r="UQQ183" s="5"/>
      <c r="UQR183" s="5"/>
      <c r="UQS183" s="5"/>
      <c r="UQT183" s="5"/>
      <c r="UQU183" s="5"/>
      <c r="UQV183" s="5"/>
      <c r="UQW183" s="5"/>
      <c r="UQX183" s="5"/>
      <c r="UQY183" s="5"/>
      <c r="UQZ183" s="5"/>
      <c r="URA183" s="5"/>
      <c r="URB183" s="5"/>
      <c r="URC183" s="5"/>
      <c r="URD183" s="5"/>
      <c r="URE183" s="5"/>
      <c r="URF183" s="5"/>
      <c r="URG183" s="5"/>
      <c r="URH183" s="5"/>
      <c r="URI183" s="5"/>
      <c r="URJ183" s="5"/>
      <c r="URK183" s="5"/>
      <c r="URL183" s="5"/>
      <c r="URM183" s="5"/>
      <c r="URN183" s="5"/>
      <c r="URO183" s="5"/>
      <c r="URP183" s="5"/>
      <c r="URQ183" s="5"/>
      <c r="URR183" s="5"/>
      <c r="URS183" s="5"/>
      <c r="URT183" s="5"/>
      <c r="URU183" s="5"/>
      <c r="URV183" s="5"/>
      <c r="URW183" s="5"/>
      <c r="URX183" s="5"/>
      <c r="URY183" s="5"/>
      <c r="URZ183" s="5"/>
      <c r="USA183" s="5"/>
      <c r="USB183" s="5"/>
      <c r="USC183" s="5"/>
      <c r="USD183" s="5"/>
      <c r="USE183" s="5"/>
      <c r="USF183" s="5"/>
      <c r="USG183" s="5"/>
      <c r="USH183" s="5"/>
      <c r="USI183" s="5"/>
      <c r="USJ183" s="5"/>
      <c r="USK183" s="5"/>
      <c r="USL183" s="5"/>
      <c r="USM183" s="5"/>
      <c r="USN183" s="5"/>
      <c r="USO183" s="5"/>
      <c r="USP183" s="5"/>
      <c r="USQ183" s="5"/>
      <c r="USR183" s="5"/>
      <c r="USS183" s="5"/>
      <c r="UST183" s="5"/>
      <c r="USU183" s="5"/>
      <c r="USV183" s="5"/>
      <c r="USW183" s="5"/>
      <c r="USX183" s="5"/>
      <c r="USY183" s="5"/>
      <c r="USZ183" s="5"/>
      <c r="UTA183" s="5"/>
      <c r="UTB183" s="5"/>
      <c r="UTC183" s="5"/>
      <c r="UTD183" s="5"/>
      <c r="UTE183" s="5"/>
      <c r="UTF183" s="5"/>
      <c r="UTG183" s="5"/>
      <c r="UTH183" s="5"/>
      <c r="UTI183" s="5"/>
      <c r="UTJ183" s="5"/>
      <c r="UTK183" s="5"/>
      <c r="UTL183" s="5"/>
      <c r="UTM183" s="5"/>
      <c r="UTN183" s="5"/>
      <c r="UTO183" s="5"/>
      <c r="UTP183" s="5"/>
      <c r="UTQ183" s="5"/>
      <c r="UTR183" s="5"/>
      <c r="UTS183" s="5"/>
      <c r="UTT183" s="5"/>
      <c r="UTU183" s="5"/>
      <c r="UTV183" s="5"/>
      <c r="UTW183" s="5"/>
      <c r="UTX183" s="5"/>
      <c r="UTY183" s="5"/>
      <c r="UTZ183" s="5"/>
      <c r="UUA183" s="5"/>
      <c r="UUB183" s="5"/>
      <c r="UUC183" s="5"/>
      <c r="UUD183" s="5"/>
      <c r="UUE183" s="5"/>
      <c r="UUF183" s="5"/>
      <c r="UUG183" s="5"/>
      <c r="UUH183" s="5"/>
      <c r="UUI183" s="5"/>
      <c r="UUJ183" s="5"/>
      <c r="UUK183" s="5"/>
      <c r="UUL183" s="5"/>
      <c r="UUM183" s="5"/>
      <c r="UUN183" s="5"/>
      <c r="UUO183" s="5"/>
      <c r="UUP183" s="5"/>
      <c r="UUQ183" s="5"/>
      <c r="UUR183" s="5"/>
      <c r="UUS183" s="5"/>
      <c r="UUT183" s="5"/>
      <c r="UUU183" s="5"/>
      <c r="UUV183" s="5"/>
      <c r="UUW183" s="5"/>
      <c r="UUX183" s="5"/>
      <c r="UUY183" s="5"/>
      <c r="UUZ183" s="5"/>
      <c r="UVA183" s="5"/>
      <c r="UVB183" s="5"/>
      <c r="UVC183" s="5"/>
      <c r="UVD183" s="5"/>
      <c r="UVE183" s="5"/>
      <c r="UVF183" s="5"/>
      <c r="UVG183" s="5"/>
      <c r="UVH183" s="5"/>
      <c r="UVI183" s="5"/>
      <c r="UVJ183" s="5"/>
      <c r="UVK183" s="5"/>
      <c r="UVL183" s="5"/>
      <c r="UVM183" s="5"/>
      <c r="UVN183" s="5"/>
      <c r="UVO183" s="5"/>
      <c r="UVP183" s="5"/>
      <c r="UVQ183" s="5"/>
      <c r="UVR183" s="5"/>
      <c r="UVS183" s="5"/>
      <c r="UVT183" s="5"/>
      <c r="UVU183" s="5"/>
      <c r="UVV183" s="5"/>
      <c r="UVW183" s="5"/>
      <c r="UVX183" s="5"/>
      <c r="UVY183" s="5"/>
      <c r="UVZ183" s="5"/>
      <c r="UWA183" s="5"/>
      <c r="UWB183" s="5"/>
      <c r="UWC183" s="5"/>
      <c r="UWD183" s="5"/>
      <c r="UWE183" s="5"/>
      <c r="UWF183" s="5"/>
      <c r="UWG183" s="5"/>
      <c r="UWH183" s="5"/>
      <c r="UWI183" s="5"/>
      <c r="UWJ183" s="5"/>
      <c r="UWK183" s="5"/>
      <c r="UWL183" s="5"/>
      <c r="UWM183" s="5"/>
      <c r="UWN183" s="5"/>
      <c r="UWO183" s="5"/>
      <c r="UWP183" s="5"/>
      <c r="UWQ183" s="5"/>
      <c r="UWR183" s="5"/>
      <c r="UWS183" s="5"/>
      <c r="UWT183" s="5"/>
      <c r="UWU183" s="5"/>
      <c r="UWV183" s="5"/>
      <c r="UWW183" s="5"/>
      <c r="UWX183" s="5"/>
      <c r="UWY183" s="5"/>
      <c r="UWZ183" s="5"/>
      <c r="UXA183" s="5"/>
      <c r="UXB183" s="5"/>
      <c r="UXC183" s="5"/>
      <c r="UXD183" s="5"/>
      <c r="UXE183" s="5"/>
      <c r="UXF183" s="5"/>
      <c r="UXG183" s="5"/>
      <c r="UXH183" s="5"/>
      <c r="UXI183" s="5"/>
      <c r="UXJ183" s="5"/>
      <c r="UXK183" s="5"/>
      <c r="UXL183" s="5"/>
      <c r="UXM183" s="5"/>
      <c r="UXN183" s="5"/>
      <c r="UXO183" s="5"/>
      <c r="UXP183" s="5"/>
      <c r="UXQ183" s="5"/>
      <c r="UXR183" s="5"/>
      <c r="UXS183" s="5"/>
      <c r="UXT183" s="5"/>
      <c r="UXU183" s="5"/>
      <c r="UXV183" s="5"/>
      <c r="UXW183" s="5"/>
      <c r="UXX183" s="5"/>
      <c r="UXY183" s="5"/>
      <c r="UXZ183" s="5"/>
      <c r="UYA183" s="5"/>
      <c r="UYB183" s="5"/>
      <c r="UYC183" s="5"/>
      <c r="UYD183" s="5"/>
      <c r="UYE183" s="5"/>
      <c r="UYF183" s="5"/>
      <c r="UYG183" s="5"/>
      <c r="UYH183" s="5"/>
      <c r="UYI183" s="5"/>
      <c r="UYJ183" s="5"/>
      <c r="UYK183" s="5"/>
      <c r="UYL183" s="5"/>
      <c r="UYM183" s="5"/>
      <c r="UYN183" s="5"/>
      <c r="UYO183" s="5"/>
      <c r="UYP183" s="5"/>
      <c r="UYQ183" s="5"/>
      <c r="UYR183" s="5"/>
      <c r="UYS183" s="5"/>
      <c r="UYT183" s="5"/>
      <c r="UYU183" s="5"/>
      <c r="UYV183" s="5"/>
      <c r="UYW183" s="5"/>
      <c r="UYX183" s="5"/>
      <c r="UYY183" s="5"/>
      <c r="UYZ183" s="5"/>
      <c r="UZA183" s="5"/>
      <c r="UZB183" s="5"/>
      <c r="UZC183" s="5"/>
      <c r="UZD183" s="5"/>
      <c r="UZE183" s="5"/>
      <c r="UZF183" s="5"/>
      <c r="UZG183" s="5"/>
      <c r="UZH183" s="5"/>
      <c r="UZI183" s="5"/>
      <c r="UZJ183" s="5"/>
      <c r="UZK183" s="5"/>
      <c r="UZL183" s="5"/>
      <c r="UZM183" s="5"/>
      <c r="UZN183" s="5"/>
      <c r="UZO183" s="5"/>
      <c r="UZP183" s="5"/>
      <c r="UZQ183" s="5"/>
      <c r="UZR183" s="5"/>
      <c r="UZS183" s="5"/>
      <c r="UZT183" s="5"/>
      <c r="UZU183" s="5"/>
      <c r="UZV183" s="5"/>
      <c r="UZW183" s="5"/>
      <c r="UZX183" s="5"/>
      <c r="UZY183" s="5"/>
      <c r="UZZ183" s="5"/>
      <c r="VAA183" s="5"/>
      <c r="VAB183" s="5"/>
      <c r="VAC183" s="5"/>
      <c r="VAD183" s="5"/>
      <c r="VAE183" s="5"/>
      <c r="VAF183" s="5"/>
      <c r="VAG183" s="5"/>
      <c r="VAH183" s="5"/>
      <c r="VAI183" s="5"/>
      <c r="VAJ183" s="5"/>
      <c r="VAK183" s="5"/>
      <c r="VAL183" s="5"/>
      <c r="VAM183" s="5"/>
      <c r="VAN183" s="5"/>
      <c r="VAO183" s="5"/>
      <c r="VAP183" s="5"/>
      <c r="VAQ183" s="5"/>
      <c r="VAR183" s="5"/>
      <c r="VAS183" s="5"/>
      <c r="VAT183" s="5"/>
      <c r="VAU183" s="5"/>
      <c r="VAV183" s="5"/>
      <c r="VAW183" s="5"/>
      <c r="VAX183" s="5"/>
      <c r="VAY183" s="5"/>
      <c r="VAZ183" s="5"/>
      <c r="VBA183" s="5"/>
      <c r="VBB183" s="5"/>
      <c r="VBC183" s="5"/>
      <c r="VBD183" s="5"/>
      <c r="VBE183" s="5"/>
      <c r="VBF183" s="5"/>
      <c r="VBG183" s="5"/>
      <c r="VBH183" s="5"/>
      <c r="VBI183" s="5"/>
      <c r="VBJ183" s="5"/>
      <c r="VBK183" s="5"/>
      <c r="VBL183" s="5"/>
      <c r="VBM183" s="5"/>
      <c r="VBN183" s="5"/>
      <c r="VBO183" s="5"/>
      <c r="VBP183" s="5"/>
      <c r="VBQ183" s="5"/>
      <c r="VBR183" s="5"/>
      <c r="VBS183" s="5"/>
      <c r="VBT183" s="5"/>
      <c r="VBU183" s="5"/>
      <c r="VBV183" s="5"/>
      <c r="VBW183" s="5"/>
      <c r="VBX183" s="5"/>
      <c r="VBY183" s="5"/>
      <c r="VBZ183" s="5"/>
      <c r="VCA183" s="5"/>
      <c r="VCB183" s="5"/>
      <c r="VCC183" s="5"/>
      <c r="VCD183" s="5"/>
      <c r="VCE183" s="5"/>
      <c r="VCF183" s="5"/>
      <c r="VCG183" s="5"/>
      <c r="VCH183" s="5"/>
      <c r="VCI183" s="5"/>
      <c r="VCJ183" s="5"/>
      <c r="VCK183" s="5"/>
      <c r="VCL183" s="5"/>
      <c r="VCM183" s="5"/>
      <c r="VCN183" s="5"/>
      <c r="VCO183" s="5"/>
      <c r="VCP183" s="5"/>
      <c r="VCQ183" s="5"/>
      <c r="VCR183" s="5"/>
      <c r="VCS183" s="5"/>
      <c r="VCT183" s="5"/>
      <c r="VCU183" s="5"/>
      <c r="VCV183" s="5"/>
      <c r="VCW183" s="5"/>
      <c r="VCX183" s="5"/>
      <c r="VCY183" s="5"/>
      <c r="VCZ183" s="5"/>
      <c r="VDA183" s="5"/>
      <c r="VDB183" s="5"/>
      <c r="VDC183" s="5"/>
      <c r="VDD183" s="5"/>
      <c r="VDE183" s="5"/>
      <c r="VDF183" s="5"/>
      <c r="VDG183" s="5"/>
      <c r="VDH183" s="5"/>
      <c r="VDI183" s="5"/>
      <c r="VDJ183" s="5"/>
      <c r="VDK183" s="5"/>
      <c r="VDL183" s="5"/>
      <c r="VDM183" s="5"/>
      <c r="VDN183" s="5"/>
      <c r="VDO183" s="5"/>
      <c r="VDP183" s="5"/>
      <c r="VDQ183" s="5"/>
      <c r="VDR183" s="5"/>
      <c r="VDS183" s="5"/>
      <c r="VDT183" s="5"/>
      <c r="VDU183" s="5"/>
      <c r="VDV183" s="5"/>
      <c r="VDW183" s="5"/>
      <c r="VDX183" s="5"/>
      <c r="VDY183" s="5"/>
      <c r="VDZ183" s="5"/>
      <c r="VEA183" s="5"/>
      <c r="VEB183" s="5"/>
      <c r="VEC183" s="5"/>
      <c r="VED183" s="5"/>
      <c r="VEE183" s="5"/>
      <c r="VEF183" s="5"/>
      <c r="VEG183" s="5"/>
      <c r="VEH183" s="5"/>
      <c r="VEI183" s="5"/>
      <c r="VEJ183" s="5"/>
      <c r="VEK183" s="5"/>
      <c r="VEL183" s="5"/>
      <c r="VEM183" s="5"/>
      <c r="VEN183" s="5"/>
      <c r="VEO183" s="5"/>
      <c r="VEP183" s="5"/>
      <c r="VEQ183" s="5"/>
      <c r="VER183" s="5"/>
      <c r="VES183" s="5"/>
      <c r="VET183" s="5"/>
      <c r="VEU183" s="5"/>
      <c r="VEV183" s="5"/>
      <c r="VEW183" s="5"/>
      <c r="VEX183" s="5"/>
      <c r="VEY183" s="5"/>
      <c r="VEZ183" s="5"/>
      <c r="VFA183" s="5"/>
      <c r="VFB183" s="5"/>
      <c r="VFC183" s="5"/>
      <c r="VFD183" s="5"/>
      <c r="VFE183" s="5"/>
      <c r="VFF183" s="5"/>
      <c r="VFG183" s="5"/>
      <c r="VFH183" s="5"/>
      <c r="VFI183" s="5"/>
      <c r="VFJ183" s="5"/>
      <c r="VFK183" s="5"/>
      <c r="VFL183" s="5"/>
      <c r="VFM183" s="5"/>
      <c r="VFN183" s="5"/>
      <c r="VFO183" s="5"/>
      <c r="VFP183" s="5"/>
      <c r="VFQ183" s="5"/>
      <c r="VFR183" s="5"/>
      <c r="VFS183" s="5"/>
      <c r="VFT183" s="5"/>
      <c r="VFU183" s="5"/>
      <c r="VFV183" s="5"/>
      <c r="VFW183" s="5"/>
      <c r="VFX183" s="5"/>
      <c r="VFY183" s="5"/>
      <c r="VFZ183" s="5"/>
      <c r="VGA183" s="5"/>
      <c r="VGB183" s="5"/>
      <c r="VGC183" s="5"/>
      <c r="VGD183" s="5"/>
      <c r="VGE183" s="5"/>
      <c r="VGF183" s="5"/>
      <c r="VGG183" s="5"/>
      <c r="VGH183" s="5"/>
      <c r="VGI183" s="5"/>
      <c r="VGJ183" s="5"/>
      <c r="VGK183" s="5"/>
      <c r="VGL183" s="5"/>
      <c r="VGM183" s="5"/>
      <c r="VGN183" s="5"/>
      <c r="VGO183" s="5"/>
      <c r="VGP183" s="5"/>
      <c r="VGQ183" s="5"/>
      <c r="VGR183" s="5"/>
      <c r="VGS183" s="5"/>
      <c r="VGT183" s="5"/>
      <c r="VGU183" s="5"/>
      <c r="VGV183" s="5"/>
      <c r="VGW183" s="5"/>
      <c r="VGX183" s="5"/>
      <c r="VGY183" s="5"/>
      <c r="VGZ183" s="5"/>
      <c r="VHA183" s="5"/>
      <c r="VHB183" s="5"/>
      <c r="VHC183" s="5"/>
      <c r="VHD183" s="5"/>
      <c r="VHE183" s="5"/>
      <c r="VHF183" s="5"/>
      <c r="VHG183" s="5"/>
      <c r="VHH183" s="5"/>
      <c r="VHI183" s="5"/>
      <c r="VHJ183" s="5"/>
      <c r="VHK183" s="5"/>
      <c r="VHL183" s="5"/>
      <c r="VHM183" s="5"/>
      <c r="VHN183" s="5"/>
      <c r="VHO183" s="5"/>
      <c r="VHP183" s="5"/>
      <c r="VHQ183" s="5"/>
      <c r="VHR183" s="5"/>
      <c r="VHS183" s="5"/>
      <c r="VHT183" s="5"/>
      <c r="VHU183" s="5"/>
      <c r="VHV183" s="5"/>
      <c r="VHW183" s="5"/>
      <c r="VHX183" s="5"/>
      <c r="VHY183" s="5"/>
      <c r="VHZ183" s="5"/>
      <c r="VIA183" s="5"/>
      <c r="VIB183" s="5"/>
      <c r="VIC183" s="5"/>
      <c r="VID183" s="5"/>
      <c r="VIE183" s="5"/>
      <c r="VIF183" s="5"/>
      <c r="VIG183" s="5"/>
      <c r="VIH183" s="5"/>
      <c r="VII183" s="5"/>
      <c r="VIJ183" s="5"/>
      <c r="VIK183" s="5"/>
      <c r="VIL183" s="5"/>
      <c r="VIM183" s="5"/>
      <c r="VIN183" s="5"/>
      <c r="VIO183" s="5"/>
      <c r="VIP183" s="5"/>
      <c r="VIQ183" s="5"/>
      <c r="VIR183" s="5"/>
      <c r="VIS183" s="5"/>
      <c r="VIT183" s="5"/>
      <c r="VIU183" s="5"/>
      <c r="VIV183" s="5"/>
      <c r="VIW183" s="5"/>
      <c r="VIX183" s="5"/>
      <c r="VIY183" s="5"/>
      <c r="VIZ183" s="5"/>
      <c r="VJA183" s="5"/>
      <c r="VJB183" s="5"/>
      <c r="VJC183" s="5"/>
      <c r="VJD183" s="5"/>
      <c r="VJE183" s="5"/>
      <c r="VJF183" s="5"/>
      <c r="VJG183" s="5"/>
      <c r="VJH183" s="5"/>
      <c r="VJI183" s="5"/>
      <c r="VJJ183" s="5"/>
      <c r="VJK183" s="5"/>
      <c r="VJL183" s="5"/>
      <c r="VJM183" s="5"/>
      <c r="VJN183" s="5"/>
      <c r="VJO183" s="5"/>
      <c r="VJP183" s="5"/>
      <c r="VJQ183" s="5"/>
      <c r="VJR183" s="5"/>
      <c r="VJS183" s="5"/>
      <c r="VJT183" s="5"/>
      <c r="VJU183" s="5"/>
      <c r="VJV183" s="5"/>
      <c r="VJW183" s="5"/>
      <c r="VJX183" s="5"/>
      <c r="VJY183" s="5"/>
      <c r="VJZ183" s="5"/>
      <c r="VKA183" s="5"/>
      <c r="VKB183" s="5"/>
      <c r="VKC183" s="5"/>
      <c r="VKD183" s="5"/>
      <c r="VKE183" s="5"/>
      <c r="VKF183" s="5"/>
      <c r="VKG183" s="5"/>
      <c r="VKH183" s="5"/>
      <c r="VKI183" s="5"/>
      <c r="VKJ183" s="5"/>
      <c r="VKK183" s="5"/>
      <c r="VKL183" s="5"/>
      <c r="VKM183" s="5"/>
      <c r="VKN183" s="5"/>
      <c r="VKO183" s="5"/>
      <c r="VKP183" s="5"/>
      <c r="VKQ183" s="5"/>
      <c r="VKR183" s="5"/>
      <c r="VKS183" s="5"/>
      <c r="VKT183" s="5"/>
      <c r="VKU183" s="5"/>
      <c r="VKV183" s="5"/>
      <c r="VKW183" s="5"/>
      <c r="VKX183" s="5"/>
      <c r="VKY183" s="5"/>
      <c r="VKZ183" s="5"/>
      <c r="VLA183" s="5"/>
      <c r="VLB183" s="5"/>
      <c r="VLC183" s="5"/>
      <c r="VLD183" s="5"/>
      <c r="VLE183" s="5"/>
      <c r="VLF183" s="5"/>
      <c r="VLG183" s="5"/>
      <c r="VLH183" s="5"/>
      <c r="VLI183" s="5"/>
      <c r="VLJ183" s="5"/>
      <c r="VLK183" s="5"/>
      <c r="VLL183" s="5"/>
      <c r="VLM183" s="5"/>
      <c r="VLN183" s="5"/>
      <c r="VLO183" s="5"/>
      <c r="VLP183" s="5"/>
      <c r="VLQ183" s="5"/>
      <c r="VLR183" s="5"/>
      <c r="VLS183" s="5"/>
      <c r="VLT183" s="5"/>
      <c r="VLU183" s="5"/>
      <c r="VLV183" s="5"/>
      <c r="VLW183" s="5"/>
      <c r="VLX183" s="5"/>
      <c r="VLY183" s="5"/>
      <c r="VLZ183" s="5"/>
      <c r="VMA183" s="5"/>
      <c r="VMB183" s="5"/>
      <c r="VMC183" s="5"/>
      <c r="VMD183" s="5"/>
      <c r="VME183" s="5"/>
      <c r="VMF183" s="5"/>
      <c r="VMG183" s="5"/>
      <c r="VMH183" s="5"/>
      <c r="VMI183" s="5"/>
      <c r="VMJ183" s="5"/>
      <c r="VMK183" s="5"/>
      <c r="VML183" s="5"/>
      <c r="VMM183" s="5"/>
      <c r="VMN183" s="5"/>
      <c r="VMO183" s="5"/>
      <c r="VMP183" s="5"/>
      <c r="VMQ183" s="5"/>
      <c r="VMR183" s="5"/>
      <c r="VMS183" s="5"/>
      <c r="VMT183" s="5"/>
      <c r="VMU183" s="5"/>
      <c r="VMV183" s="5"/>
      <c r="VMW183" s="5"/>
      <c r="VMX183" s="5"/>
      <c r="VMY183" s="5"/>
      <c r="VMZ183" s="5"/>
      <c r="VNA183" s="5"/>
      <c r="VNB183" s="5"/>
      <c r="VNC183" s="5"/>
      <c r="VND183" s="5"/>
      <c r="VNE183" s="5"/>
      <c r="VNF183" s="5"/>
      <c r="VNG183" s="5"/>
      <c r="VNH183" s="5"/>
      <c r="VNI183" s="5"/>
      <c r="VNJ183" s="5"/>
      <c r="VNK183" s="5"/>
      <c r="VNL183" s="5"/>
      <c r="VNM183" s="5"/>
      <c r="VNN183" s="5"/>
      <c r="VNO183" s="5"/>
      <c r="VNP183" s="5"/>
      <c r="VNQ183" s="5"/>
      <c r="VNR183" s="5"/>
      <c r="VNS183" s="5"/>
      <c r="VNT183" s="5"/>
      <c r="VNU183" s="5"/>
      <c r="VNV183" s="5"/>
      <c r="VNW183" s="5"/>
      <c r="VNX183" s="5"/>
      <c r="VNY183" s="5"/>
      <c r="VNZ183" s="5"/>
      <c r="VOA183" s="5"/>
      <c r="VOB183" s="5"/>
      <c r="VOC183" s="5"/>
      <c r="VOD183" s="5"/>
      <c r="VOE183" s="5"/>
      <c r="VOF183" s="5"/>
      <c r="VOG183" s="5"/>
      <c r="VOH183" s="5"/>
      <c r="VOI183" s="5"/>
      <c r="VOJ183" s="5"/>
      <c r="VOK183" s="5"/>
      <c r="VOL183" s="5"/>
      <c r="VOM183" s="5"/>
      <c r="VON183" s="5"/>
      <c r="VOO183" s="5"/>
      <c r="VOP183" s="5"/>
      <c r="VOQ183" s="5"/>
      <c r="VOR183" s="5"/>
      <c r="VOS183" s="5"/>
      <c r="VOT183" s="5"/>
      <c r="VOU183" s="5"/>
      <c r="VOV183" s="5"/>
      <c r="VOW183" s="5"/>
      <c r="VOX183" s="5"/>
      <c r="VOY183" s="5"/>
      <c r="VOZ183" s="5"/>
      <c r="VPA183" s="5"/>
      <c r="VPB183" s="5"/>
      <c r="VPC183" s="5"/>
      <c r="VPD183" s="5"/>
      <c r="VPE183" s="5"/>
      <c r="VPF183" s="5"/>
      <c r="VPG183" s="5"/>
      <c r="VPH183" s="5"/>
      <c r="VPI183" s="5"/>
      <c r="VPJ183" s="5"/>
      <c r="VPK183" s="5"/>
      <c r="VPL183" s="5"/>
      <c r="VPM183" s="5"/>
      <c r="VPN183" s="5"/>
      <c r="VPO183" s="5"/>
      <c r="VPP183" s="5"/>
      <c r="VPQ183" s="5"/>
      <c r="VPR183" s="5"/>
      <c r="VPS183" s="5"/>
      <c r="VPT183" s="5"/>
      <c r="VPU183" s="5"/>
      <c r="VPV183" s="5"/>
      <c r="VPW183" s="5"/>
      <c r="VPX183" s="5"/>
      <c r="VPY183" s="5"/>
      <c r="VPZ183" s="5"/>
      <c r="VQA183" s="5"/>
      <c r="VQB183" s="5"/>
      <c r="VQC183" s="5"/>
      <c r="VQD183" s="5"/>
      <c r="VQE183" s="5"/>
      <c r="VQF183" s="5"/>
      <c r="VQG183" s="5"/>
      <c r="VQH183" s="5"/>
      <c r="VQI183" s="5"/>
      <c r="VQJ183" s="5"/>
      <c r="VQK183" s="5"/>
      <c r="VQL183" s="5"/>
      <c r="VQM183" s="5"/>
      <c r="VQN183" s="5"/>
      <c r="VQO183" s="5"/>
      <c r="VQP183" s="5"/>
      <c r="VQQ183" s="5"/>
      <c r="VQR183" s="5"/>
      <c r="VQS183" s="5"/>
      <c r="VQT183" s="5"/>
      <c r="VQU183" s="5"/>
      <c r="VQV183" s="5"/>
      <c r="VQW183" s="5"/>
      <c r="VQX183" s="5"/>
      <c r="VQY183" s="5"/>
      <c r="VQZ183" s="5"/>
      <c r="VRA183" s="5"/>
      <c r="VRB183" s="5"/>
      <c r="VRC183" s="5"/>
      <c r="VRD183" s="5"/>
      <c r="VRE183" s="5"/>
      <c r="VRF183" s="5"/>
      <c r="VRG183" s="5"/>
      <c r="VRH183" s="5"/>
      <c r="VRI183" s="5"/>
      <c r="VRJ183" s="5"/>
      <c r="VRK183" s="5"/>
      <c r="VRL183" s="5"/>
      <c r="VRM183" s="5"/>
      <c r="VRN183" s="5"/>
      <c r="VRO183" s="5"/>
      <c r="VRP183" s="5"/>
      <c r="VRQ183" s="5"/>
      <c r="VRR183" s="5"/>
      <c r="VRS183" s="5"/>
      <c r="VRT183" s="5"/>
      <c r="VRU183" s="5"/>
      <c r="VRV183" s="5"/>
      <c r="VRW183" s="5"/>
      <c r="VRX183" s="5"/>
      <c r="VRY183" s="5"/>
      <c r="VRZ183" s="5"/>
      <c r="VSA183" s="5"/>
      <c r="VSB183" s="5"/>
      <c r="VSC183" s="5"/>
      <c r="VSD183" s="5"/>
      <c r="VSE183" s="5"/>
      <c r="VSF183" s="5"/>
      <c r="VSG183" s="5"/>
      <c r="VSH183" s="5"/>
      <c r="VSI183" s="5"/>
      <c r="VSJ183" s="5"/>
      <c r="VSK183" s="5"/>
      <c r="VSL183" s="5"/>
      <c r="VSM183" s="5"/>
      <c r="VSN183" s="5"/>
      <c r="VSO183" s="5"/>
      <c r="VSP183" s="5"/>
      <c r="VSQ183" s="5"/>
      <c r="VSR183" s="5"/>
      <c r="VSS183" s="5"/>
      <c r="VST183" s="5"/>
      <c r="VSU183" s="5"/>
      <c r="VSV183" s="5"/>
      <c r="VSW183" s="5"/>
      <c r="VSX183" s="5"/>
      <c r="VSY183" s="5"/>
      <c r="VSZ183" s="5"/>
      <c r="VTA183" s="5"/>
      <c r="VTB183" s="5"/>
      <c r="VTC183" s="5"/>
      <c r="VTD183" s="5"/>
      <c r="VTE183" s="5"/>
      <c r="VTF183" s="5"/>
      <c r="VTG183" s="5"/>
      <c r="VTH183" s="5"/>
      <c r="VTI183" s="5"/>
      <c r="VTJ183" s="5"/>
      <c r="VTK183" s="5"/>
      <c r="VTL183" s="5"/>
      <c r="VTM183" s="5"/>
      <c r="VTN183" s="5"/>
      <c r="VTO183" s="5"/>
      <c r="VTP183" s="5"/>
      <c r="VTQ183" s="5"/>
      <c r="VTR183" s="5"/>
      <c r="VTS183" s="5"/>
      <c r="VTT183" s="5"/>
      <c r="VTU183" s="5"/>
      <c r="VTV183" s="5"/>
      <c r="VTW183" s="5"/>
      <c r="VTX183" s="5"/>
      <c r="VTY183" s="5"/>
      <c r="VTZ183" s="5"/>
      <c r="VUA183" s="5"/>
      <c r="VUB183" s="5"/>
      <c r="VUC183" s="5"/>
      <c r="VUD183" s="5"/>
      <c r="VUE183" s="5"/>
      <c r="VUF183" s="5"/>
      <c r="VUG183" s="5"/>
      <c r="VUH183" s="5"/>
      <c r="VUI183" s="5"/>
      <c r="VUJ183" s="5"/>
      <c r="VUK183" s="5"/>
      <c r="VUL183" s="5"/>
      <c r="VUM183" s="5"/>
      <c r="VUN183" s="5"/>
      <c r="VUO183" s="5"/>
      <c r="VUP183" s="5"/>
      <c r="VUQ183" s="5"/>
      <c r="VUR183" s="5"/>
      <c r="VUS183" s="5"/>
      <c r="VUT183" s="5"/>
      <c r="VUU183" s="5"/>
      <c r="VUV183" s="5"/>
      <c r="VUW183" s="5"/>
      <c r="VUX183" s="5"/>
      <c r="VUY183" s="5"/>
      <c r="VUZ183" s="5"/>
      <c r="VVA183" s="5"/>
      <c r="VVB183" s="5"/>
      <c r="VVC183" s="5"/>
      <c r="VVD183" s="5"/>
      <c r="VVE183" s="5"/>
      <c r="VVF183" s="5"/>
      <c r="VVG183" s="5"/>
      <c r="VVH183" s="5"/>
      <c r="VVI183" s="5"/>
      <c r="VVJ183" s="5"/>
      <c r="VVK183" s="5"/>
      <c r="VVL183" s="5"/>
      <c r="VVM183" s="5"/>
      <c r="VVN183" s="5"/>
      <c r="VVO183" s="5"/>
      <c r="VVP183" s="5"/>
      <c r="VVQ183" s="5"/>
      <c r="VVR183" s="5"/>
      <c r="VVS183" s="5"/>
      <c r="VVT183" s="5"/>
      <c r="VVU183" s="5"/>
      <c r="VVV183" s="5"/>
      <c r="VVW183" s="5"/>
      <c r="VVX183" s="5"/>
      <c r="VVY183" s="5"/>
      <c r="VVZ183" s="5"/>
      <c r="VWA183" s="5"/>
      <c r="VWB183" s="5"/>
      <c r="VWC183" s="5"/>
      <c r="VWD183" s="5"/>
      <c r="VWE183" s="5"/>
      <c r="VWF183" s="5"/>
      <c r="VWG183" s="5"/>
      <c r="VWH183" s="5"/>
      <c r="VWI183" s="5"/>
      <c r="VWJ183" s="5"/>
      <c r="VWK183" s="5"/>
      <c r="VWL183" s="5"/>
      <c r="VWM183" s="5"/>
      <c r="VWN183" s="5"/>
      <c r="VWO183" s="5"/>
      <c r="VWP183" s="5"/>
      <c r="VWQ183" s="5"/>
      <c r="VWR183" s="5"/>
      <c r="VWS183" s="5"/>
      <c r="VWT183" s="5"/>
      <c r="VWU183" s="5"/>
      <c r="VWV183" s="5"/>
      <c r="VWW183" s="5"/>
      <c r="VWX183" s="5"/>
      <c r="VWY183" s="5"/>
      <c r="VWZ183" s="5"/>
      <c r="VXA183" s="5"/>
      <c r="VXB183" s="5"/>
      <c r="VXC183" s="5"/>
      <c r="VXD183" s="5"/>
      <c r="VXE183" s="5"/>
      <c r="VXF183" s="5"/>
      <c r="VXG183" s="5"/>
      <c r="VXH183" s="5"/>
      <c r="VXI183" s="5"/>
      <c r="VXJ183" s="5"/>
      <c r="VXK183" s="5"/>
      <c r="VXL183" s="5"/>
      <c r="VXM183" s="5"/>
      <c r="VXN183" s="5"/>
      <c r="VXO183" s="5"/>
      <c r="VXP183" s="5"/>
      <c r="VXQ183" s="5"/>
      <c r="VXR183" s="5"/>
      <c r="VXS183" s="5"/>
      <c r="VXT183" s="5"/>
      <c r="VXU183" s="5"/>
      <c r="VXV183" s="5"/>
      <c r="VXW183" s="5"/>
      <c r="VXX183" s="5"/>
      <c r="VXY183" s="5"/>
      <c r="VXZ183" s="5"/>
      <c r="VYA183" s="5"/>
      <c r="VYB183" s="5"/>
      <c r="VYC183" s="5"/>
      <c r="VYD183" s="5"/>
      <c r="VYE183" s="5"/>
      <c r="VYF183" s="5"/>
      <c r="VYG183" s="5"/>
      <c r="VYH183" s="5"/>
      <c r="VYI183" s="5"/>
      <c r="VYJ183" s="5"/>
      <c r="VYK183" s="5"/>
      <c r="VYL183" s="5"/>
      <c r="VYM183" s="5"/>
      <c r="VYN183" s="5"/>
      <c r="VYO183" s="5"/>
      <c r="VYP183" s="5"/>
      <c r="VYQ183" s="5"/>
      <c r="VYR183" s="5"/>
      <c r="VYS183" s="5"/>
      <c r="VYT183" s="5"/>
      <c r="VYU183" s="5"/>
      <c r="VYV183" s="5"/>
      <c r="VYW183" s="5"/>
      <c r="VYX183" s="5"/>
      <c r="VYY183" s="5"/>
      <c r="VYZ183" s="5"/>
      <c r="VZA183" s="5"/>
      <c r="VZB183" s="5"/>
      <c r="VZC183" s="5"/>
      <c r="VZD183" s="5"/>
      <c r="VZE183" s="5"/>
      <c r="VZF183" s="5"/>
      <c r="VZG183" s="5"/>
      <c r="VZH183" s="5"/>
      <c r="VZI183" s="5"/>
      <c r="VZJ183" s="5"/>
      <c r="VZK183" s="5"/>
      <c r="VZL183" s="5"/>
      <c r="VZM183" s="5"/>
      <c r="VZN183" s="5"/>
      <c r="VZO183" s="5"/>
      <c r="VZP183" s="5"/>
      <c r="VZQ183" s="5"/>
      <c r="VZR183" s="5"/>
      <c r="VZS183" s="5"/>
      <c r="VZT183" s="5"/>
      <c r="VZU183" s="5"/>
      <c r="VZV183" s="5"/>
      <c r="VZW183" s="5"/>
      <c r="VZX183" s="5"/>
      <c r="VZY183" s="5"/>
      <c r="VZZ183" s="5"/>
      <c r="WAA183" s="5"/>
      <c r="WAB183" s="5"/>
      <c r="WAC183" s="5"/>
      <c r="WAD183" s="5"/>
      <c r="WAE183" s="5"/>
      <c r="WAF183" s="5"/>
      <c r="WAG183" s="5"/>
      <c r="WAH183" s="5"/>
      <c r="WAI183" s="5"/>
      <c r="WAJ183" s="5"/>
      <c r="WAK183" s="5"/>
      <c r="WAL183" s="5"/>
      <c r="WAM183" s="5"/>
      <c r="WAN183" s="5"/>
      <c r="WAO183" s="5"/>
      <c r="WAP183" s="5"/>
      <c r="WAQ183" s="5"/>
      <c r="WAR183" s="5"/>
      <c r="WAS183" s="5"/>
      <c r="WAT183" s="5"/>
      <c r="WAU183" s="5"/>
      <c r="WAV183" s="5"/>
      <c r="WAW183" s="5"/>
      <c r="WAX183" s="5"/>
      <c r="WAY183" s="5"/>
      <c r="WAZ183" s="5"/>
      <c r="WBA183" s="5"/>
      <c r="WBB183" s="5"/>
      <c r="WBC183" s="5"/>
      <c r="WBD183" s="5"/>
      <c r="WBE183" s="5"/>
      <c r="WBF183" s="5"/>
      <c r="WBG183" s="5"/>
      <c r="WBH183" s="5"/>
      <c r="WBI183" s="5"/>
      <c r="WBJ183" s="5"/>
      <c r="WBK183" s="5"/>
      <c r="WBL183" s="5"/>
      <c r="WBM183" s="5"/>
      <c r="WBN183" s="5"/>
      <c r="WBO183" s="5"/>
      <c r="WBP183" s="5"/>
      <c r="WBQ183" s="5"/>
      <c r="WBR183" s="5"/>
      <c r="WBS183" s="5"/>
      <c r="WBT183" s="5"/>
      <c r="WBU183" s="5"/>
      <c r="WBV183" s="5"/>
      <c r="WBW183" s="5"/>
      <c r="WBX183" s="5"/>
      <c r="WBY183" s="5"/>
      <c r="WBZ183" s="5"/>
      <c r="WCA183" s="5"/>
      <c r="WCB183" s="5"/>
      <c r="WCC183" s="5"/>
      <c r="WCD183" s="5"/>
      <c r="WCE183" s="5"/>
      <c r="WCF183" s="5"/>
      <c r="WCG183" s="5"/>
      <c r="WCH183" s="5"/>
      <c r="WCI183" s="5"/>
      <c r="WCJ183" s="5"/>
      <c r="WCK183" s="5"/>
      <c r="WCL183" s="5"/>
      <c r="WCM183" s="5"/>
      <c r="WCN183" s="5"/>
      <c r="WCO183" s="5"/>
      <c r="WCP183" s="5"/>
      <c r="WCQ183" s="5"/>
      <c r="WCR183" s="5"/>
      <c r="WCS183" s="5"/>
      <c r="WCT183" s="5"/>
      <c r="WCU183" s="5"/>
      <c r="WCV183" s="5"/>
      <c r="WCW183" s="5"/>
      <c r="WCX183" s="5"/>
      <c r="WCY183" s="5"/>
      <c r="WCZ183" s="5"/>
      <c r="WDA183" s="5"/>
      <c r="WDB183" s="5"/>
      <c r="WDC183" s="5"/>
      <c r="WDD183" s="5"/>
      <c r="WDE183" s="5"/>
      <c r="WDF183" s="5"/>
      <c r="WDG183" s="5"/>
      <c r="WDH183" s="5"/>
      <c r="WDI183" s="5"/>
      <c r="WDJ183" s="5"/>
      <c r="WDK183" s="5"/>
      <c r="WDL183" s="5"/>
      <c r="WDM183" s="5"/>
      <c r="WDN183" s="5"/>
      <c r="WDO183" s="5"/>
      <c r="WDP183" s="5"/>
      <c r="WDQ183" s="5"/>
      <c r="WDR183" s="5"/>
      <c r="WDS183" s="5"/>
      <c r="WDT183" s="5"/>
      <c r="WDU183" s="5"/>
      <c r="WDV183" s="5"/>
      <c r="WDW183" s="5"/>
      <c r="WDX183" s="5"/>
      <c r="WDY183" s="5"/>
      <c r="WDZ183" s="5"/>
      <c r="WEA183" s="5"/>
      <c r="WEB183" s="5"/>
      <c r="WEC183" s="5"/>
      <c r="WED183" s="5"/>
      <c r="WEE183" s="5"/>
      <c r="WEF183" s="5"/>
      <c r="WEG183" s="5"/>
      <c r="WEH183" s="5"/>
      <c r="WEI183" s="5"/>
      <c r="WEJ183" s="5"/>
      <c r="WEK183" s="5"/>
      <c r="WEL183" s="5"/>
      <c r="WEM183" s="5"/>
      <c r="WEN183" s="5"/>
      <c r="WEO183" s="5"/>
      <c r="WEP183" s="5"/>
      <c r="WEQ183" s="5"/>
      <c r="WER183" s="5"/>
      <c r="WES183" s="5"/>
      <c r="WET183" s="5"/>
      <c r="WEU183" s="5"/>
      <c r="WEV183" s="5"/>
      <c r="WEW183" s="5"/>
      <c r="WEX183" s="5"/>
      <c r="WEY183" s="5"/>
      <c r="WEZ183" s="5"/>
      <c r="WFA183" s="5"/>
      <c r="WFB183" s="5"/>
      <c r="WFC183" s="5"/>
      <c r="WFD183" s="5"/>
      <c r="WFE183" s="5"/>
      <c r="WFF183" s="5"/>
      <c r="WFG183" s="5"/>
      <c r="WFH183" s="5"/>
      <c r="WFI183" s="5"/>
      <c r="WFJ183" s="5"/>
      <c r="WFK183" s="5"/>
      <c r="WFL183" s="5"/>
      <c r="WFM183" s="5"/>
      <c r="WFN183" s="5"/>
      <c r="WFO183" s="5"/>
      <c r="WFP183" s="5"/>
      <c r="WFQ183" s="5"/>
      <c r="WFR183" s="5"/>
      <c r="WFS183" s="5"/>
      <c r="WFT183" s="5"/>
      <c r="WFU183" s="5"/>
      <c r="WFV183" s="5"/>
      <c r="WFW183" s="5"/>
      <c r="WFX183" s="5"/>
      <c r="WFY183" s="5"/>
      <c r="WFZ183" s="5"/>
      <c r="WGA183" s="5"/>
      <c r="WGB183" s="5"/>
      <c r="WGC183" s="5"/>
      <c r="WGD183" s="5"/>
      <c r="WGE183" s="5"/>
      <c r="WGF183" s="5"/>
      <c r="WGG183" s="5"/>
      <c r="WGH183" s="5"/>
      <c r="WGI183" s="5"/>
      <c r="WGJ183" s="5"/>
      <c r="WGK183" s="5"/>
      <c r="WGL183" s="5"/>
      <c r="WGM183" s="5"/>
      <c r="WGN183" s="5"/>
      <c r="WGO183" s="5"/>
      <c r="WGP183" s="5"/>
      <c r="WGQ183" s="5"/>
      <c r="WGR183" s="5"/>
      <c r="WGS183" s="5"/>
      <c r="WGT183" s="5"/>
      <c r="WGU183" s="5"/>
      <c r="WGV183" s="5"/>
      <c r="WGW183" s="5"/>
      <c r="WGX183" s="5"/>
      <c r="WGY183" s="5"/>
      <c r="WGZ183" s="5"/>
      <c r="WHA183" s="5"/>
      <c r="WHB183" s="5"/>
      <c r="WHC183" s="5"/>
      <c r="WHD183" s="5"/>
      <c r="WHE183" s="5"/>
      <c r="WHF183" s="5"/>
      <c r="WHG183" s="5"/>
      <c r="WHH183" s="5"/>
      <c r="WHI183" s="5"/>
      <c r="WHJ183" s="5"/>
      <c r="WHK183" s="5"/>
      <c r="WHL183" s="5"/>
      <c r="WHM183" s="5"/>
      <c r="WHN183" s="5"/>
      <c r="WHO183" s="5"/>
      <c r="WHP183" s="5"/>
      <c r="WHQ183" s="5"/>
      <c r="WHR183" s="5"/>
      <c r="WHS183" s="5"/>
      <c r="WHT183" s="5"/>
      <c r="WHU183" s="5"/>
      <c r="WHV183" s="5"/>
      <c r="WHW183" s="5"/>
      <c r="WHX183" s="5"/>
      <c r="WHY183" s="5"/>
      <c r="WHZ183" s="5"/>
      <c r="WIA183" s="5"/>
      <c r="WIB183" s="5"/>
      <c r="WIC183" s="5"/>
      <c r="WID183" s="5"/>
      <c r="WIE183" s="5"/>
      <c r="WIF183" s="5"/>
      <c r="WIG183" s="5"/>
      <c r="WIH183" s="5"/>
      <c r="WII183" s="5"/>
      <c r="WIJ183" s="5"/>
      <c r="WIK183" s="5"/>
      <c r="WIL183" s="5"/>
      <c r="WIM183" s="5"/>
      <c r="WIN183" s="5"/>
      <c r="WIO183" s="5"/>
      <c r="WIP183" s="5"/>
      <c r="WIQ183" s="5"/>
      <c r="WIR183" s="5"/>
      <c r="WIS183" s="5"/>
      <c r="WIT183" s="5"/>
      <c r="WIU183" s="5"/>
      <c r="WIV183" s="5"/>
      <c r="WIW183" s="5"/>
      <c r="WIX183" s="5"/>
      <c r="WIY183" s="5"/>
      <c r="WIZ183" s="5"/>
      <c r="WJA183" s="5"/>
      <c r="WJB183" s="5"/>
      <c r="WJC183" s="5"/>
      <c r="WJD183" s="5"/>
      <c r="WJE183" s="5"/>
      <c r="WJF183" s="5"/>
      <c r="WJG183" s="5"/>
      <c r="WJH183" s="5"/>
      <c r="WJI183" s="5"/>
      <c r="WJJ183" s="5"/>
      <c r="WJK183" s="5"/>
      <c r="WJL183" s="5"/>
      <c r="WJM183" s="5"/>
      <c r="WJN183" s="5"/>
      <c r="WJO183" s="5"/>
      <c r="WJP183" s="5"/>
      <c r="WJQ183" s="5"/>
      <c r="WJR183" s="5"/>
      <c r="WJS183" s="5"/>
      <c r="WJT183" s="5"/>
      <c r="WJU183" s="5"/>
      <c r="WJV183" s="5"/>
      <c r="WJW183" s="5"/>
      <c r="WJX183" s="5"/>
      <c r="WJY183" s="5"/>
      <c r="WJZ183" s="5"/>
      <c r="WKA183" s="5"/>
      <c r="WKB183" s="5"/>
      <c r="WKC183" s="5"/>
      <c r="WKD183" s="5"/>
      <c r="WKE183" s="5"/>
      <c r="WKF183" s="5"/>
      <c r="WKG183" s="5"/>
      <c r="WKH183" s="5"/>
      <c r="WKI183" s="5"/>
      <c r="WKJ183" s="5"/>
      <c r="WKK183" s="5"/>
      <c r="WKL183" s="5"/>
      <c r="WKM183" s="5"/>
      <c r="WKN183" s="5"/>
      <c r="WKO183" s="5"/>
      <c r="WKP183" s="5"/>
      <c r="WKQ183" s="5"/>
      <c r="WKR183" s="5"/>
      <c r="WKS183" s="5"/>
      <c r="WKT183" s="5"/>
      <c r="WKU183" s="5"/>
      <c r="WKV183" s="5"/>
      <c r="WKW183" s="5"/>
      <c r="WKX183" s="5"/>
      <c r="WKY183" s="5"/>
      <c r="WKZ183" s="5"/>
      <c r="WLA183" s="5"/>
      <c r="WLB183" s="5"/>
      <c r="WLC183" s="5"/>
      <c r="WLD183" s="5"/>
      <c r="WLE183" s="5"/>
      <c r="WLF183" s="5"/>
      <c r="WLG183" s="5"/>
      <c r="WLH183" s="5"/>
      <c r="WLI183" s="5"/>
      <c r="WLJ183" s="5"/>
      <c r="WLK183" s="5"/>
      <c r="WLL183" s="5"/>
      <c r="WLM183" s="5"/>
      <c r="WLN183" s="5"/>
      <c r="WLO183" s="5"/>
      <c r="WLP183" s="5"/>
      <c r="WLQ183" s="5"/>
      <c r="WLR183" s="5"/>
      <c r="WLS183" s="5"/>
      <c r="WLT183" s="5"/>
      <c r="WLU183" s="5"/>
      <c r="WLV183" s="5"/>
      <c r="WLW183" s="5"/>
      <c r="WLX183" s="5"/>
      <c r="WLY183" s="5"/>
      <c r="WLZ183" s="5"/>
      <c r="WMA183" s="5"/>
      <c r="WMB183" s="5"/>
      <c r="WMC183" s="5"/>
      <c r="WMD183" s="5"/>
      <c r="WME183" s="5"/>
      <c r="WMF183" s="5"/>
      <c r="WMG183" s="5"/>
      <c r="WMH183" s="5"/>
      <c r="WMI183" s="5"/>
      <c r="WMJ183" s="5"/>
      <c r="WMK183" s="5"/>
      <c r="WML183" s="5"/>
      <c r="WMM183" s="5"/>
      <c r="WMN183" s="5"/>
      <c r="WMO183" s="5"/>
      <c r="WMP183" s="5"/>
      <c r="WMQ183" s="5"/>
      <c r="WMR183" s="5"/>
      <c r="WMS183" s="5"/>
      <c r="WMT183" s="5"/>
      <c r="WMU183" s="5"/>
      <c r="WMV183" s="5"/>
      <c r="WMW183" s="5"/>
      <c r="WMX183" s="5"/>
      <c r="WMY183" s="5"/>
      <c r="WMZ183" s="5"/>
      <c r="WNA183" s="5"/>
      <c r="WNB183" s="5"/>
      <c r="WNC183" s="5"/>
      <c r="WND183" s="5"/>
      <c r="WNE183" s="5"/>
      <c r="WNF183" s="5"/>
      <c r="WNG183" s="5"/>
      <c r="WNH183" s="5"/>
      <c r="WNI183" s="5"/>
      <c r="WNJ183" s="5"/>
      <c r="WNK183" s="5"/>
      <c r="WNL183" s="5"/>
      <c r="WNM183" s="5"/>
      <c r="WNN183" s="5"/>
      <c r="WNO183" s="5"/>
      <c r="WNP183" s="5"/>
      <c r="WNQ183" s="5"/>
      <c r="WNR183" s="5"/>
      <c r="WNS183" s="5"/>
      <c r="WNT183" s="5"/>
      <c r="WNU183" s="5"/>
      <c r="WNV183" s="5"/>
      <c r="WNW183" s="5"/>
      <c r="WNX183" s="5"/>
      <c r="WNY183" s="5"/>
      <c r="WNZ183" s="5"/>
      <c r="WOA183" s="5"/>
      <c r="WOB183" s="5"/>
      <c r="WOC183" s="5"/>
      <c r="WOD183" s="5"/>
      <c r="WOE183" s="5"/>
      <c r="WOF183" s="5"/>
      <c r="WOG183" s="5"/>
      <c r="WOH183" s="5"/>
      <c r="WOI183" s="5"/>
      <c r="WOJ183" s="5"/>
      <c r="WOK183" s="5"/>
      <c r="WOL183" s="5"/>
      <c r="WOM183" s="5"/>
      <c r="WON183" s="5"/>
      <c r="WOO183" s="5"/>
      <c r="WOP183" s="5"/>
      <c r="WOQ183" s="5"/>
      <c r="WOR183" s="5"/>
      <c r="WOS183" s="5"/>
      <c r="WOT183" s="5"/>
      <c r="WOU183" s="5"/>
      <c r="WOV183" s="5"/>
      <c r="WOW183" s="5"/>
      <c r="WOX183" s="5"/>
      <c r="WOY183" s="5"/>
      <c r="WOZ183" s="5"/>
      <c r="WPA183" s="5"/>
      <c r="WPB183" s="5"/>
      <c r="WPC183" s="5"/>
      <c r="WPD183" s="5"/>
      <c r="WPE183" s="5"/>
      <c r="WPF183" s="5"/>
      <c r="WPG183" s="5"/>
      <c r="WPH183" s="5"/>
      <c r="WPI183" s="5"/>
      <c r="WPJ183" s="5"/>
      <c r="WPK183" s="5"/>
      <c r="WPL183" s="5"/>
      <c r="WPM183" s="5"/>
      <c r="WPN183" s="5"/>
      <c r="WPO183" s="5"/>
      <c r="WPP183" s="5"/>
      <c r="WPQ183" s="5"/>
      <c r="WPR183" s="5"/>
      <c r="WPS183" s="5"/>
      <c r="WPT183" s="5"/>
      <c r="WPU183" s="5"/>
      <c r="WPV183" s="5"/>
      <c r="WPW183" s="5"/>
      <c r="WPX183" s="5"/>
      <c r="WPY183" s="5"/>
      <c r="WPZ183" s="5"/>
      <c r="WQA183" s="5"/>
      <c r="WQB183" s="5"/>
      <c r="WQC183" s="5"/>
      <c r="WQD183" s="5"/>
      <c r="WQE183" s="5"/>
      <c r="WQF183" s="5"/>
      <c r="WQG183" s="5"/>
      <c r="WQH183" s="5"/>
      <c r="WQI183" s="5"/>
      <c r="WQJ183" s="5"/>
      <c r="WQK183" s="5"/>
      <c r="WQL183" s="5"/>
      <c r="WQM183" s="5"/>
      <c r="WQN183" s="5"/>
      <c r="WQO183" s="5"/>
      <c r="WQP183" s="5"/>
      <c r="WQQ183" s="5"/>
      <c r="WQR183" s="5"/>
      <c r="WQS183" s="5"/>
      <c r="WQT183" s="5"/>
      <c r="WQU183" s="5"/>
      <c r="WQV183" s="5"/>
      <c r="WQW183" s="5"/>
      <c r="WQX183" s="5"/>
      <c r="WQY183" s="5"/>
      <c r="WQZ183" s="5"/>
      <c r="WRA183" s="5"/>
      <c r="WRB183" s="5"/>
      <c r="WRC183" s="5"/>
      <c r="WRD183" s="5"/>
      <c r="WRE183" s="5"/>
      <c r="WRF183" s="5"/>
      <c r="WRG183" s="5"/>
      <c r="WRH183" s="5"/>
      <c r="WRI183" s="5"/>
      <c r="WRJ183" s="5"/>
      <c r="WRK183" s="5"/>
      <c r="WRL183" s="5"/>
      <c r="WRM183" s="5"/>
      <c r="WRN183" s="5"/>
      <c r="WRO183" s="5"/>
      <c r="WRP183" s="5"/>
      <c r="WRQ183" s="5"/>
      <c r="WRR183" s="5"/>
      <c r="WRS183" s="5"/>
      <c r="WRT183" s="5"/>
      <c r="WRU183" s="5"/>
      <c r="WRV183" s="5"/>
      <c r="WRW183" s="5"/>
      <c r="WRX183" s="5"/>
      <c r="WRY183" s="5"/>
      <c r="WRZ183" s="5"/>
      <c r="WSA183" s="5"/>
      <c r="WSB183" s="5"/>
      <c r="WSC183" s="5"/>
      <c r="WSD183" s="5"/>
      <c r="WSE183" s="5"/>
      <c r="WSF183" s="5"/>
      <c r="WSG183" s="5"/>
      <c r="WSH183" s="5"/>
      <c r="WSI183" s="5"/>
      <c r="WSJ183" s="5"/>
      <c r="WSK183" s="5"/>
      <c r="WSL183" s="5"/>
      <c r="WSM183" s="5"/>
      <c r="WSN183" s="5"/>
      <c r="WSO183" s="5"/>
      <c r="WSP183" s="5"/>
      <c r="WSQ183" s="5"/>
      <c r="WSR183" s="5"/>
      <c r="WSS183" s="5"/>
      <c r="WST183" s="5"/>
      <c r="WSU183" s="5"/>
      <c r="WSV183" s="5"/>
      <c r="WSW183" s="5"/>
      <c r="WSX183" s="5"/>
      <c r="WSY183" s="5"/>
      <c r="WSZ183" s="5"/>
      <c r="WTA183" s="5"/>
      <c r="WTB183" s="5"/>
      <c r="WTC183" s="5"/>
      <c r="WTD183" s="5"/>
      <c r="WTE183" s="5"/>
      <c r="WTF183" s="5"/>
      <c r="WTG183" s="5"/>
      <c r="WTH183" s="5"/>
      <c r="WTI183" s="5"/>
      <c r="WTJ183" s="5"/>
      <c r="WTK183" s="5"/>
      <c r="WTL183" s="5"/>
      <c r="WTM183" s="5"/>
      <c r="WTN183" s="5"/>
      <c r="WTO183" s="5"/>
      <c r="WTP183" s="5"/>
      <c r="WTQ183" s="5"/>
      <c r="WTR183" s="5"/>
      <c r="WTS183" s="5"/>
      <c r="WTT183" s="5"/>
      <c r="WTU183" s="5"/>
      <c r="WTV183" s="5"/>
      <c r="WTW183" s="5"/>
      <c r="WTX183" s="5"/>
      <c r="WTY183" s="5"/>
      <c r="WTZ183" s="5"/>
      <c r="WUA183" s="5"/>
      <c r="WUB183" s="5"/>
      <c r="WUC183" s="5"/>
      <c r="WUD183" s="5"/>
      <c r="WUE183" s="5"/>
      <c r="WUF183" s="5"/>
      <c r="WUG183" s="5"/>
      <c r="WUH183" s="5"/>
      <c r="WUI183" s="5"/>
      <c r="WUJ183" s="5"/>
      <c r="WUK183" s="5"/>
      <c r="WUL183" s="5"/>
      <c r="WUM183" s="5"/>
      <c r="WUN183" s="5"/>
      <c r="WUO183" s="5"/>
      <c r="WUP183" s="5"/>
      <c r="WUQ183" s="5"/>
      <c r="WUR183" s="5"/>
      <c r="WUS183" s="5"/>
      <c r="WUT183" s="5"/>
      <c r="WUU183" s="5"/>
      <c r="WUV183" s="5"/>
      <c r="WUW183" s="5"/>
      <c r="WUX183" s="5"/>
      <c r="WUY183" s="5"/>
      <c r="WUZ183" s="5"/>
      <c r="WVA183" s="5"/>
      <c r="WVB183" s="5"/>
      <c r="WVC183" s="5"/>
      <c r="WVD183" s="5"/>
      <c r="WVE183" s="5"/>
      <c r="WVF183" s="5"/>
      <c r="WVG183" s="5"/>
      <c r="WVH183" s="5"/>
      <c r="WVI183" s="5"/>
      <c r="WVJ183" s="5"/>
      <c r="WVK183" s="5"/>
      <c r="WVL183" s="5"/>
      <c r="WVM183" s="5"/>
      <c r="WVN183" s="5"/>
      <c r="WVO183" s="5"/>
      <c r="WVP183" s="5"/>
      <c r="WVQ183" s="5"/>
      <c r="WVR183" s="5"/>
    </row>
  </sheetData>
  <sheetProtection algorithmName="SHA-512" hashValue="pEJToJkfeh81HwNpofkKgFLHMPJ8BvGY3ua1miRwBXRskhSgcOVAajLvX4k+C71fhS+BelJtC5oakjtxDdG8Vg==" saltValue="biNd5la8eahWBEp5wBhiqQ==" spinCount="100000" sheet="1" objects="1" scenarios="1"/>
  <protectedRanges>
    <protectedRange sqref="B15:B18 B27:B30 B40:B43" name="Range4_1_6"/>
    <protectedRange sqref="B54:B59 B74:B78 B86:B91 B101:B103" name="Range5_1"/>
    <protectedRange sqref="B113:B116 B126:B130 B139:B141 B151:B155 B164:B166" name="Range1"/>
  </protectedRanges>
  <mergeCells count="17">
    <mergeCell ref="C130:F130"/>
    <mergeCell ref="B2:G2"/>
    <mergeCell ref="C74:F74"/>
    <mergeCell ref="C75:F75"/>
    <mergeCell ref="C76:F76"/>
    <mergeCell ref="C77:F77"/>
    <mergeCell ref="C78:F78"/>
    <mergeCell ref="C101:F101"/>
    <mergeCell ref="C102:F102"/>
    <mergeCell ref="C103:F103"/>
    <mergeCell ref="C126:F126"/>
    <mergeCell ref="C129:F129"/>
    <mergeCell ref="C139:F139"/>
    <mergeCell ref="C140:F140"/>
    <mergeCell ref="C164:F164"/>
    <mergeCell ref="C165:F165"/>
    <mergeCell ref="C166:F166"/>
  </mergeCells>
  <conditionalFormatting sqref="C21">
    <cfRule type="cellIs" dxfId="99" priority="101" operator="between">
      <formula>"v"</formula>
      <formula>"v"</formula>
    </cfRule>
  </conditionalFormatting>
  <conditionalFormatting sqref="B15">
    <cfRule type="cellIs" dxfId="98" priority="100" operator="between">
      <formula>"v"</formula>
      <formula>"v"</formula>
    </cfRule>
  </conditionalFormatting>
  <conditionalFormatting sqref="B16">
    <cfRule type="cellIs" dxfId="97" priority="99" operator="between">
      <formula>"v"</formula>
      <formula>"v"</formula>
    </cfRule>
  </conditionalFormatting>
  <conditionalFormatting sqref="B17">
    <cfRule type="cellIs" dxfId="96" priority="98" operator="between">
      <formula>"v"</formula>
      <formula>"v"</formula>
    </cfRule>
  </conditionalFormatting>
  <conditionalFormatting sqref="B18">
    <cfRule type="colorScale" priority="77">
      <colorScale>
        <cfvo type="min"/>
        <cfvo type="max"/>
        <color rgb="FFFF7128"/>
        <color rgb="FFFFEF9C"/>
      </colorScale>
    </cfRule>
    <cfRule type="cellIs" dxfId="95" priority="97" operator="between">
      <formula>"v"</formula>
      <formula>"v"</formula>
    </cfRule>
  </conditionalFormatting>
  <conditionalFormatting sqref="D21">
    <cfRule type="cellIs" dxfId="94" priority="96" operator="between">
      <formula>"v"</formula>
      <formula>"v"</formula>
    </cfRule>
  </conditionalFormatting>
  <conditionalFormatting sqref="E21">
    <cfRule type="cellIs" dxfId="93" priority="95" operator="between">
      <formula>"v"</formula>
      <formula>"v"</formula>
    </cfRule>
  </conditionalFormatting>
  <conditionalFormatting sqref="F21">
    <cfRule type="cellIs" dxfId="92" priority="94" operator="between">
      <formula>"v"</formula>
      <formula>"v"</formula>
    </cfRule>
  </conditionalFormatting>
  <conditionalFormatting sqref="B27">
    <cfRule type="cellIs" dxfId="91" priority="93" operator="between">
      <formula>"v"</formula>
      <formula>"v"</formula>
    </cfRule>
  </conditionalFormatting>
  <conditionalFormatting sqref="B28">
    <cfRule type="cellIs" dxfId="90" priority="92" operator="between">
      <formula>"v"</formula>
      <formula>"v"</formula>
    </cfRule>
  </conditionalFormatting>
  <conditionalFormatting sqref="B29">
    <cfRule type="cellIs" dxfId="89" priority="91" operator="between">
      <formula>"v"</formula>
      <formula>"v"</formula>
    </cfRule>
  </conditionalFormatting>
  <conditionalFormatting sqref="B30">
    <cfRule type="cellIs" dxfId="88" priority="90" operator="between">
      <formula>"v"</formula>
      <formula>"v"</formula>
    </cfRule>
  </conditionalFormatting>
  <conditionalFormatting sqref="F33">
    <cfRule type="cellIs" dxfId="87" priority="86" operator="between">
      <formula>"v"</formula>
      <formula>"v"</formula>
    </cfRule>
  </conditionalFormatting>
  <conditionalFormatting sqref="C33">
    <cfRule type="cellIs" dxfId="86" priority="89" operator="between">
      <formula>"v"</formula>
      <formula>"v"</formula>
    </cfRule>
  </conditionalFormatting>
  <conditionalFormatting sqref="D33">
    <cfRule type="cellIs" dxfId="85" priority="88" operator="between">
      <formula>"v"</formula>
      <formula>"v"</formula>
    </cfRule>
  </conditionalFormatting>
  <conditionalFormatting sqref="E33">
    <cfRule type="cellIs" dxfId="84" priority="87" operator="between">
      <formula>"v"</formula>
      <formula>"v"</formula>
    </cfRule>
  </conditionalFormatting>
  <conditionalFormatting sqref="B40">
    <cfRule type="cellIs" dxfId="83" priority="85" operator="between">
      <formula>"v"</formula>
      <formula>"v"</formula>
    </cfRule>
  </conditionalFormatting>
  <conditionalFormatting sqref="B41">
    <cfRule type="cellIs" dxfId="82" priority="84" operator="between">
      <formula>"v"</formula>
      <formula>"v"</formula>
    </cfRule>
  </conditionalFormatting>
  <conditionalFormatting sqref="B42">
    <cfRule type="cellIs" dxfId="81" priority="83" operator="between">
      <formula>"v"</formula>
      <formula>"v"</formula>
    </cfRule>
  </conditionalFormatting>
  <conditionalFormatting sqref="B43">
    <cfRule type="cellIs" dxfId="80" priority="82" operator="between">
      <formula>"v"</formula>
      <formula>"v"</formula>
    </cfRule>
  </conditionalFormatting>
  <conditionalFormatting sqref="F46">
    <cfRule type="cellIs" dxfId="79" priority="78" operator="between">
      <formula>"v"</formula>
      <formula>"v"</formula>
    </cfRule>
  </conditionalFormatting>
  <conditionalFormatting sqref="C46">
    <cfRule type="cellIs" dxfId="78" priority="81" operator="between">
      <formula>"v"</formula>
      <formula>"v"</formula>
    </cfRule>
  </conditionalFormatting>
  <conditionalFormatting sqref="D46">
    <cfRule type="cellIs" dxfId="77" priority="80" operator="between">
      <formula>"v"</formula>
      <formula>"v"</formula>
    </cfRule>
  </conditionalFormatting>
  <conditionalFormatting sqref="E46">
    <cfRule type="cellIs" dxfId="76" priority="79" operator="between">
      <formula>"v"</formula>
      <formula>"v"</formula>
    </cfRule>
  </conditionalFormatting>
  <conditionalFormatting sqref="B54">
    <cfRule type="cellIs" dxfId="75" priority="76" operator="between">
      <formula>"v"</formula>
      <formula>"v"</formula>
    </cfRule>
  </conditionalFormatting>
  <conditionalFormatting sqref="B55">
    <cfRule type="cellIs" dxfId="74" priority="75" operator="between">
      <formula>"v"</formula>
      <formula>"v"</formula>
    </cfRule>
  </conditionalFormatting>
  <conditionalFormatting sqref="B58">
    <cfRule type="cellIs" dxfId="73" priority="74" operator="between">
      <formula>"v"</formula>
      <formula>"v"</formula>
    </cfRule>
  </conditionalFormatting>
  <conditionalFormatting sqref="B59">
    <cfRule type="cellIs" dxfId="72" priority="73" operator="between">
      <formula>"v"</formula>
      <formula>"v"</formula>
    </cfRule>
  </conditionalFormatting>
  <conditionalFormatting sqref="F62">
    <cfRule type="cellIs" dxfId="71" priority="69" operator="between">
      <formula>"v"</formula>
      <formula>"v"</formula>
    </cfRule>
  </conditionalFormatting>
  <conditionalFormatting sqref="C62">
    <cfRule type="cellIs" dxfId="70" priority="72" operator="between">
      <formula>"v"</formula>
      <formula>"v"</formula>
    </cfRule>
  </conditionalFormatting>
  <conditionalFormatting sqref="D62">
    <cfRule type="cellIs" dxfId="69" priority="71" operator="between">
      <formula>"v"</formula>
      <formula>"v"</formula>
    </cfRule>
  </conditionalFormatting>
  <conditionalFormatting sqref="E62">
    <cfRule type="cellIs" dxfId="68" priority="70" operator="between">
      <formula>"v"</formula>
      <formula>"v"</formula>
    </cfRule>
  </conditionalFormatting>
  <conditionalFormatting sqref="B56">
    <cfRule type="cellIs" dxfId="67" priority="68" operator="between">
      <formula>"v"</formula>
      <formula>"v"</formula>
    </cfRule>
  </conditionalFormatting>
  <conditionalFormatting sqref="B57">
    <cfRule type="cellIs" dxfId="66" priority="67" operator="between">
      <formula>"v"</formula>
      <formula>"v"</formula>
    </cfRule>
  </conditionalFormatting>
  <conditionalFormatting sqref="B74">
    <cfRule type="cellIs" dxfId="65" priority="66" operator="between">
      <formula>"v"</formula>
      <formula>"v"</formula>
    </cfRule>
  </conditionalFormatting>
  <conditionalFormatting sqref="B75">
    <cfRule type="cellIs" dxfId="64" priority="65" operator="between">
      <formula>"v"</formula>
      <formula>"v"</formula>
    </cfRule>
  </conditionalFormatting>
  <conditionalFormatting sqref="B78">
    <cfRule type="cellIs" dxfId="63" priority="64" operator="between">
      <formula>"v"</formula>
      <formula>"v"</formula>
    </cfRule>
  </conditionalFormatting>
  <conditionalFormatting sqref="B91">
    <cfRule type="cellIs" dxfId="62" priority="54" operator="between">
      <formula>"v"</formula>
      <formula>"v"</formula>
    </cfRule>
  </conditionalFormatting>
  <conditionalFormatting sqref="F81">
    <cfRule type="cellIs" dxfId="61" priority="60" operator="between">
      <formula>"v"</formula>
      <formula>"v"</formula>
    </cfRule>
  </conditionalFormatting>
  <conditionalFormatting sqref="C81">
    <cfRule type="cellIs" dxfId="60" priority="63" operator="between">
      <formula>"v"</formula>
      <formula>"v"</formula>
    </cfRule>
  </conditionalFormatting>
  <conditionalFormatting sqref="D81">
    <cfRule type="cellIs" dxfId="59" priority="62" operator="between">
      <formula>"v"</formula>
      <formula>"v"</formula>
    </cfRule>
  </conditionalFormatting>
  <conditionalFormatting sqref="E81">
    <cfRule type="cellIs" dxfId="58" priority="61" operator="between">
      <formula>"v"</formula>
      <formula>"v"</formula>
    </cfRule>
  </conditionalFormatting>
  <conditionalFormatting sqref="B76">
    <cfRule type="cellIs" dxfId="57" priority="59" operator="between">
      <formula>"v"</formula>
      <formula>"v"</formula>
    </cfRule>
  </conditionalFormatting>
  <conditionalFormatting sqref="B77">
    <cfRule type="cellIs" dxfId="56" priority="58" operator="between">
      <formula>"v"</formula>
      <formula>"v"</formula>
    </cfRule>
  </conditionalFormatting>
  <conditionalFormatting sqref="B86">
    <cfRule type="cellIs" dxfId="55" priority="57" operator="between">
      <formula>"v"</formula>
      <formula>"v"</formula>
    </cfRule>
  </conditionalFormatting>
  <conditionalFormatting sqref="B87">
    <cfRule type="cellIs" dxfId="54" priority="56" operator="between">
      <formula>"v"</formula>
      <formula>"v"</formula>
    </cfRule>
  </conditionalFormatting>
  <conditionalFormatting sqref="B90">
    <cfRule type="cellIs" dxfId="53" priority="55" operator="between">
      <formula>"v"</formula>
      <formula>"v"</formula>
    </cfRule>
  </conditionalFormatting>
  <conditionalFormatting sqref="F94">
    <cfRule type="cellIs" dxfId="52" priority="50" operator="between">
      <formula>"v"</formula>
      <formula>"v"</formula>
    </cfRule>
  </conditionalFormatting>
  <conditionalFormatting sqref="C94">
    <cfRule type="cellIs" dxfId="51" priority="53" operator="between">
      <formula>"v"</formula>
      <formula>"v"</formula>
    </cfRule>
  </conditionalFormatting>
  <conditionalFormatting sqref="D94">
    <cfRule type="cellIs" dxfId="50" priority="52" operator="between">
      <formula>"v"</formula>
      <formula>"v"</formula>
    </cfRule>
  </conditionalFormatting>
  <conditionalFormatting sqref="E94">
    <cfRule type="cellIs" dxfId="49" priority="51" operator="between">
      <formula>"v"</formula>
      <formula>"v"</formula>
    </cfRule>
  </conditionalFormatting>
  <conditionalFormatting sqref="B88">
    <cfRule type="cellIs" dxfId="48" priority="49" operator="between">
      <formula>"v"</formula>
      <formula>"v"</formula>
    </cfRule>
  </conditionalFormatting>
  <conditionalFormatting sqref="B89">
    <cfRule type="cellIs" dxfId="47" priority="48" operator="between">
      <formula>"v"</formula>
      <formula>"v"</formula>
    </cfRule>
  </conditionalFormatting>
  <conditionalFormatting sqref="B101">
    <cfRule type="cellIs" dxfId="46" priority="47" operator="between">
      <formula>"v"</formula>
      <formula>"v"</formula>
    </cfRule>
  </conditionalFormatting>
  <conditionalFormatting sqref="B102">
    <cfRule type="cellIs" dxfId="45" priority="46" operator="between">
      <formula>"v"</formula>
      <formula>"v"</formula>
    </cfRule>
  </conditionalFormatting>
  <conditionalFormatting sqref="B103">
    <cfRule type="cellIs" dxfId="44" priority="45" operator="between">
      <formula>"v"</formula>
      <formula>"v"</formula>
    </cfRule>
  </conditionalFormatting>
  <conditionalFormatting sqref="F106">
    <cfRule type="cellIs" dxfId="43" priority="41" operator="between">
      <formula>"v"</formula>
      <formula>"v"</formula>
    </cfRule>
  </conditionalFormatting>
  <conditionalFormatting sqref="C106">
    <cfRule type="cellIs" dxfId="42" priority="44" operator="between">
      <formula>"v"</formula>
      <formula>"v"</formula>
    </cfRule>
  </conditionalFormatting>
  <conditionalFormatting sqref="D106">
    <cfRule type="cellIs" dxfId="41" priority="43" operator="between">
      <formula>"v"</formula>
      <formula>"v"</formula>
    </cfRule>
  </conditionalFormatting>
  <conditionalFormatting sqref="E106">
    <cfRule type="cellIs" dxfId="40" priority="42" operator="between">
      <formula>"v"</formula>
      <formula>"v"</formula>
    </cfRule>
  </conditionalFormatting>
  <conditionalFormatting sqref="C119">
    <cfRule type="cellIs" dxfId="39" priority="40" operator="between">
      <formula>"v"</formula>
      <formula>"v"</formula>
    </cfRule>
  </conditionalFormatting>
  <conditionalFormatting sqref="B113">
    <cfRule type="cellIs" dxfId="38" priority="39" operator="between">
      <formula>"v"</formula>
      <formula>"v"</formula>
    </cfRule>
  </conditionalFormatting>
  <conditionalFormatting sqref="B114">
    <cfRule type="cellIs" dxfId="37" priority="38" operator="between">
      <formula>"v"</formula>
      <formula>"v"</formula>
    </cfRule>
  </conditionalFormatting>
  <conditionalFormatting sqref="B115">
    <cfRule type="cellIs" dxfId="36" priority="37" operator="between">
      <formula>"v"</formula>
      <formula>"v"</formula>
    </cfRule>
  </conditionalFormatting>
  <conditionalFormatting sqref="B116">
    <cfRule type="cellIs" dxfId="35" priority="36" operator="between">
      <formula>"v"</formula>
      <formula>"v"</formula>
    </cfRule>
  </conditionalFormatting>
  <conditionalFormatting sqref="D119">
    <cfRule type="cellIs" dxfId="34" priority="35" operator="between">
      <formula>"v"</formula>
      <formula>"v"</formula>
    </cfRule>
  </conditionalFormatting>
  <conditionalFormatting sqref="E119">
    <cfRule type="cellIs" dxfId="33" priority="34" operator="between">
      <formula>"v"</formula>
      <formula>"v"</formula>
    </cfRule>
  </conditionalFormatting>
  <conditionalFormatting sqref="F119">
    <cfRule type="cellIs" dxfId="32" priority="33" operator="between">
      <formula>"v"</formula>
      <formula>"v"</formula>
    </cfRule>
  </conditionalFormatting>
  <conditionalFormatting sqref="B126">
    <cfRule type="cellIs" dxfId="31" priority="32" operator="between">
      <formula>"v"</formula>
      <formula>"v"</formula>
    </cfRule>
  </conditionalFormatting>
  <conditionalFormatting sqref="B127">
    <cfRule type="cellIs" dxfId="30" priority="31" operator="between">
      <formula>"v"</formula>
      <formula>"v"</formula>
    </cfRule>
  </conditionalFormatting>
  <conditionalFormatting sqref="B129">
    <cfRule type="cellIs" dxfId="29" priority="30" operator="between">
      <formula>"v"</formula>
      <formula>"v"</formula>
    </cfRule>
  </conditionalFormatting>
  <conditionalFormatting sqref="B130">
    <cfRule type="cellIs" dxfId="28" priority="29" operator="between">
      <formula>"v"</formula>
      <formula>"v"</formula>
    </cfRule>
  </conditionalFormatting>
  <conditionalFormatting sqref="F133">
    <cfRule type="cellIs" dxfId="27" priority="25" operator="between">
      <formula>"v"</formula>
      <formula>"v"</formula>
    </cfRule>
  </conditionalFormatting>
  <conditionalFormatting sqref="C133">
    <cfRule type="cellIs" dxfId="26" priority="28" operator="between">
      <formula>"v"</formula>
      <formula>"v"</formula>
    </cfRule>
  </conditionalFormatting>
  <conditionalFormatting sqref="D133">
    <cfRule type="cellIs" dxfId="25" priority="27" operator="between">
      <formula>"v"</formula>
      <formula>"v"</formula>
    </cfRule>
  </conditionalFormatting>
  <conditionalFormatting sqref="E133">
    <cfRule type="cellIs" dxfId="24" priority="26" operator="between">
      <formula>"v"</formula>
      <formula>"v"</formula>
    </cfRule>
  </conditionalFormatting>
  <conditionalFormatting sqref="B139">
    <cfRule type="cellIs" dxfId="23" priority="24" operator="between">
      <formula>"v"</formula>
      <formula>"v"</formula>
    </cfRule>
  </conditionalFormatting>
  <conditionalFormatting sqref="B140">
    <cfRule type="cellIs" dxfId="22" priority="23" operator="between">
      <formula>"v"</formula>
      <formula>"v"</formula>
    </cfRule>
  </conditionalFormatting>
  <conditionalFormatting sqref="B141">
    <cfRule type="cellIs" dxfId="21" priority="22" operator="between">
      <formula>"v"</formula>
      <formula>"v"</formula>
    </cfRule>
  </conditionalFormatting>
  <conditionalFormatting sqref="F144">
    <cfRule type="cellIs" dxfId="20" priority="18" operator="between">
      <formula>"v"</formula>
      <formula>"v"</formula>
    </cfRule>
  </conditionalFormatting>
  <conditionalFormatting sqref="C144">
    <cfRule type="cellIs" dxfId="19" priority="21" operator="between">
      <formula>"v"</formula>
      <formula>"v"</formula>
    </cfRule>
  </conditionalFormatting>
  <conditionalFormatting sqref="D144">
    <cfRule type="cellIs" dxfId="18" priority="20" operator="between">
      <formula>"v"</formula>
      <formula>"v"</formula>
    </cfRule>
  </conditionalFormatting>
  <conditionalFormatting sqref="E144">
    <cfRule type="cellIs" dxfId="17" priority="19" operator="between">
      <formula>"v"</formula>
      <formula>"v"</formula>
    </cfRule>
  </conditionalFormatting>
  <conditionalFormatting sqref="B151">
    <cfRule type="cellIs" dxfId="16" priority="17" operator="between">
      <formula>"v"</formula>
      <formula>"v"</formula>
    </cfRule>
  </conditionalFormatting>
  <conditionalFormatting sqref="B152">
    <cfRule type="cellIs" dxfId="15" priority="16" operator="between">
      <formula>"v"</formula>
      <formula>"v"</formula>
    </cfRule>
  </conditionalFormatting>
  <conditionalFormatting sqref="B155">
    <cfRule type="cellIs" dxfId="14" priority="15" operator="between">
      <formula>"v"</formula>
      <formula>"v"</formula>
    </cfRule>
  </conditionalFormatting>
  <conditionalFormatting sqref="F158">
    <cfRule type="cellIs" dxfId="13" priority="11" operator="between">
      <formula>"v"</formula>
      <formula>"v"</formula>
    </cfRule>
  </conditionalFormatting>
  <conditionalFormatting sqref="C158">
    <cfRule type="cellIs" dxfId="12" priority="14" operator="between">
      <formula>"v"</formula>
      <formula>"v"</formula>
    </cfRule>
  </conditionalFormatting>
  <conditionalFormatting sqref="D158">
    <cfRule type="cellIs" dxfId="11" priority="13" operator="between">
      <formula>"v"</formula>
      <formula>"v"</formula>
    </cfRule>
  </conditionalFormatting>
  <conditionalFormatting sqref="E158">
    <cfRule type="cellIs" dxfId="10" priority="12" operator="between">
      <formula>"v"</formula>
      <formula>"v"</formula>
    </cfRule>
  </conditionalFormatting>
  <conditionalFormatting sqref="B153">
    <cfRule type="cellIs" dxfId="9" priority="10" operator="between">
      <formula>"v"</formula>
      <formula>"v"</formula>
    </cfRule>
  </conditionalFormatting>
  <conditionalFormatting sqref="B154">
    <cfRule type="cellIs" dxfId="8" priority="9" operator="between">
      <formula>"v"</formula>
      <formula>"v"</formula>
    </cfRule>
  </conditionalFormatting>
  <conditionalFormatting sqref="B164">
    <cfRule type="cellIs" dxfId="7" priority="8" operator="between">
      <formula>"v"</formula>
      <formula>"v"</formula>
    </cfRule>
  </conditionalFormatting>
  <conditionalFormatting sqref="B165">
    <cfRule type="cellIs" dxfId="6" priority="7" operator="between">
      <formula>"v"</formula>
      <formula>"v"</formula>
    </cfRule>
  </conditionalFormatting>
  <conditionalFormatting sqref="F169">
    <cfRule type="cellIs" dxfId="5" priority="3" operator="between">
      <formula>"v"</formula>
      <formula>"v"</formula>
    </cfRule>
  </conditionalFormatting>
  <conditionalFormatting sqref="C169">
    <cfRule type="cellIs" dxfId="4" priority="6" operator="between">
      <formula>"v"</formula>
      <formula>"v"</formula>
    </cfRule>
  </conditionalFormatting>
  <conditionalFormatting sqref="D169">
    <cfRule type="cellIs" dxfId="3" priority="5" operator="between">
      <formula>"v"</formula>
      <formula>"v"</formula>
    </cfRule>
  </conditionalFormatting>
  <conditionalFormatting sqref="E169">
    <cfRule type="cellIs" dxfId="2" priority="4" operator="between">
      <formula>"v"</formula>
      <formula>"v"</formula>
    </cfRule>
  </conditionalFormatting>
  <conditionalFormatting sqref="B166">
    <cfRule type="cellIs" dxfId="1" priority="2" operator="between">
      <formula>"v"</formula>
      <formula>"v"</formula>
    </cfRule>
  </conditionalFormatting>
  <conditionalFormatting sqref="B128">
    <cfRule type="cellIs" dxfId="0" priority="1" operator="between">
      <formula>"v"</formula>
      <formula>"v"</formula>
    </cfRule>
  </conditionalFormatting>
  <hyperlinks>
    <hyperlink ref="I21" location="'A1'!A1" display="A1"/>
    <hyperlink ref="I33" location="'A1'!A1" display="A1"/>
    <hyperlink ref="I46" location="'A1'!A1" display="A1"/>
    <hyperlink ref="I62" location="'A1'!A1" display="A1"/>
    <hyperlink ref="I81" location="'A1'!A1" display="A1"/>
    <hyperlink ref="I94" location="'A1'!A1" display="A1"/>
    <hyperlink ref="I106" location="'A1'!A1" display="A1"/>
    <hyperlink ref="I119" location="'A1'!A1" display="A1"/>
    <hyperlink ref="I133" location="'A1'!A1" display="A1"/>
    <hyperlink ref="I144" location="'A1'!A1" display="A1"/>
    <hyperlink ref="I158" location="'A1'!A1" display="A1"/>
    <hyperlink ref="I169" location="'A1'!A1" display="A1"/>
  </hyperlinks>
  <printOptions horizontalCentered="1"/>
  <pageMargins left="0.78740157480314965" right="0.59055118110236227" top="0.78740157480314965" bottom="0.59055118110236227" header="0.39370078740157483" footer="0.59055118110236227"/>
  <pageSetup paperSize="9" scale="80" orientation="portrait" horizontalDpi="4294967293" verticalDpi="300" r:id="rId1"/>
  <headerFooter alignWithMargins="0">
    <oddFooter>&amp;LINSTRUMEN PENILAIAN&amp;CMODEL KOMPETENSI PENGEMBANGAN PROFESIONAL GURU&amp;RHal.  &amp;P</oddFooter>
  </headerFooter>
  <rowBreaks count="5" manualBreakCount="5">
    <brk id="35" min="1" max="6" man="1"/>
    <brk id="69" min="1" max="6" man="1"/>
    <brk id="96" min="1" max="6" man="1"/>
    <brk id="121" min="1" max="6" man="1"/>
    <brk id="146" min="1" max="6"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zoomScaleNormal="100" workbookViewId="0">
      <pane xSplit="7" ySplit="22" topLeftCell="H23" activePane="bottomRight" state="frozen"/>
      <selection pane="topRight" activeCell="H1" sqref="H1"/>
      <selection pane="bottomLeft" activeCell="A23" sqref="A23"/>
      <selection pane="bottomRight"/>
    </sheetView>
  </sheetViews>
  <sheetFormatPr defaultRowHeight="15"/>
  <cols>
    <col min="1" max="16384" width="9.140625" style="241"/>
  </cols>
  <sheetData/>
  <sheetProtection password="CC3D" sheet="1" objects="1" scenarios="1"/>
  <printOptions horizontalCentered="1"/>
  <pageMargins left="0.70866141732283472" right="0.70866141732283472" top="0.74803149606299213" bottom="0.74803149606299213" header="0.31496062992125984" footer="0.31496062992125984"/>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B1:M38"/>
  <sheetViews>
    <sheetView showGridLines="0" zoomScale="130" zoomScaleNormal="130" zoomScaleSheetLayoutView="120" workbookViewId="0">
      <pane xSplit="2" ySplit="3" topLeftCell="C4" activePane="bottomRight" state="frozen"/>
      <selection activeCell="N18" sqref="N18"/>
      <selection pane="topRight" activeCell="N18" sqref="N18"/>
      <selection pane="bottomLeft" activeCell="N18" sqref="N18"/>
      <selection pane="bottomRight" activeCell="B4" sqref="B4"/>
    </sheetView>
  </sheetViews>
  <sheetFormatPr defaultRowHeight="12.75"/>
  <cols>
    <col min="1" max="1" width="3.85546875" style="193" customWidth="1"/>
    <col min="2" max="2" width="2.5703125" style="193" customWidth="1"/>
    <col min="3" max="3" width="21" style="193" customWidth="1"/>
    <col min="4" max="4" width="3.28515625" style="193" customWidth="1"/>
    <col min="5" max="5" width="14.140625" style="193" customWidth="1"/>
    <col min="6" max="6" width="4" style="193" customWidth="1"/>
    <col min="7" max="7" width="15.85546875" style="193" customWidth="1"/>
    <col min="8" max="8" width="9.28515625" style="193" customWidth="1"/>
    <col min="9" max="9" width="4.5703125" style="193" customWidth="1"/>
    <col min="10" max="10" width="10.28515625" style="193" customWidth="1"/>
    <col min="11" max="11" width="12.140625" style="193" customWidth="1"/>
    <col min="12" max="12" width="5.28515625" style="595" customWidth="1"/>
    <col min="13" max="13" width="7.28515625" style="193" customWidth="1"/>
    <col min="14" max="16384" width="9.140625" style="193"/>
  </cols>
  <sheetData>
    <row r="1" spans="2:13" ht="19.5" customHeight="1"/>
    <row r="2" spans="2:13" s="165" customFormat="1" ht="15">
      <c r="B2" s="631" t="s">
        <v>71</v>
      </c>
      <c r="C2" s="631"/>
      <c r="D2" s="631"/>
      <c r="E2" s="631"/>
      <c r="F2" s="631"/>
      <c r="G2" s="631"/>
      <c r="H2" s="631"/>
      <c r="L2" s="596"/>
    </row>
    <row r="3" spans="2:13" s="165" customFormat="1" ht="14.25">
      <c r="B3" s="632" t="s">
        <v>705</v>
      </c>
      <c r="C3" s="632"/>
      <c r="D3" s="632"/>
      <c r="E3" s="632"/>
      <c r="F3" s="632"/>
      <c r="G3" s="632"/>
      <c r="H3" s="632"/>
      <c r="L3" s="596"/>
    </row>
    <row r="4" spans="2:13" s="165" customFormat="1" ht="11.25" customHeight="1">
      <c r="B4" s="166"/>
      <c r="C4" s="167"/>
      <c r="D4" s="150"/>
      <c r="E4" s="150"/>
      <c r="F4" s="168"/>
      <c r="G4" s="150"/>
      <c r="H4" s="150"/>
      <c r="L4" s="596"/>
    </row>
    <row r="5" spans="2:13" s="169" customFormat="1" ht="12" customHeight="1">
      <c r="B5" s="108"/>
      <c r="C5" s="109" t="s">
        <v>411</v>
      </c>
      <c r="D5" s="110" t="s">
        <v>41</v>
      </c>
      <c r="E5" s="118" t="str">
        <f>'00-DATA'!E5&amp;""</f>
        <v>Nanang Triwahyudi S.Pd</v>
      </c>
      <c r="F5" s="118"/>
      <c r="G5" s="118"/>
      <c r="H5" s="112"/>
      <c r="J5" s="635" t="s">
        <v>140</v>
      </c>
      <c r="K5" s="636"/>
      <c r="L5" s="603" t="s">
        <v>1</v>
      </c>
      <c r="M5" s="604" t="s">
        <v>704</v>
      </c>
    </row>
    <row r="6" spans="2:13" s="169" customFormat="1" ht="12" customHeight="1">
      <c r="B6" s="108"/>
      <c r="C6" s="109" t="s">
        <v>20</v>
      </c>
      <c r="D6" s="110" t="s">
        <v>41</v>
      </c>
      <c r="E6" s="118" t="str">
        <f>'00-DATA'!E6&amp;""</f>
        <v>19830308 202221 1 020</v>
      </c>
      <c r="F6" s="118"/>
      <c r="G6" s="118"/>
      <c r="H6" s="112"/>
      <c r="J6" s="601" t="s">
        <v>700</v>
      </c>
      <c r="K6" s="602" t="str">
        <f>'04-RKAP-PKG'!G45&amp;""</f>
        <v>Level 1</v>
      </c>
      <c r="L6" s="598">
        <f>IF(K6="Level 1",1,IF(K6="Level 2",2,IF(K6="Level 3",3,IF(K6="Level 4",4,IF(K6="Level 5",5,"")))))</f>
        <v>1</v>
      </c>
      <c r="M6" s="597"/>
    </row>
    <row r="7" spans="2:13" s="169" customFormat="1" ht="12" customHeight="1">
      <c r="B7" s="108"/>
      <c r="C7" s="109" t="s">
        <v>135</v>
      </c>
      <c r="D7" s="110" t="s">
        <v>41</v>
      </c>
      <c r="E7" s="118" t="str">
        <f>'00-DATA'!E9&amp;" / "&amp;'00-DATA'!F9&amp;" / "&amp;'00-DATA'!G9&amp;""</f>
        <v>Ahli Pertama / IX / 01-02-2022</v>
      </c>
      <c r="F7" s="118"/>
      <c r="G7" s="118"/>
      <c r="H7" s="112"/>
      <c r="J7" s="287" t="s">
        <v>701</v>
      </c>
      <c r="K7" s="599" t="str">
        <f>'05-RKAP-PKGR'!F44&amp;""</f>
        <v>pada Level 1</v>
      </c>
      <c r="L7" s="286">
        <f>IF(K7="pada Level 1",1,IF(K7="pada Level 2",2,IF(K7="pada Level 3",3,IF(K7="pada Level 4",4,IF(K7="pada Level 5",5,"")))))</f>
        <v>1</v>
      </c>
      <c r="M7" s="605" t="str">
        <f>IF(L8=1,"Level 1",IF(L8=2,"Level 2",IF(L8=3,"Level 3",IF(L8=4,"Level 4",IF(L8=5,"Level 5","")))))</f>
        <v>Level 1</v>
      </c>
    </row>
    <row r="8" spans="2:13" s="169" customFormat="1" ht="12" customHeight="1">
      <c r="B8" s="108"/>
      <c r="C8" s="109" t="s">
        <v>83</v>
      </c>
      <c r="D8" s="110" t="s">
        <v>41</v>
      </c>
      <c r="E8" s="118" t="str">
        <f>'00-DATA'!E10&amp;""</f>
        <v>Guru Ahli Pertama</v>
      </c>
      <c r="F8" s="118"/>
      <c r="G8" s="118"/>
      <c r="H8" s="112"/>
      <c r="J8" s="287" t="s">
        <v>703</v>
      </c>
      <c r="K8" s="287" t="s">
        <v>702</v>
      </c>
      <c r="L8" s="286">
        <f>AVERAGE(L6:L7)</f>
        <v>1</v>
      </c>
      <c r="M8" s="606"/>
    </row>
    <row r="9" spans="2:13" s="169" customFormat="1" ht="12" customHeight="1">
      <c r="B9" s="108"/>
      <c r="C9" s="109" t="s">
        <v>82</v>
      </c>
      <c r="D9" s="110" t="s">
        <v>41</v>
      </c>
      <c r="E9" s="118" t="str">
        <f>'00-DATA'!E7&amp;""</f>
        <v>2640761663200010</v>
      </c>
      <c r="F9" s="118"/>
      <c r="G9" s="118"/>
      <c r="H9" s="112"/>
      <c r="L9" s="185"/>
    </row>
    <row r="10" spans="2:13" s="169" customFormat="1">
      <c r="B10" s="108"/>
      <c r="C10" s="109"/>
      <c r="D10" s="110"/>
      <c r="E10" s="118"/>
      <c r="F10" s="118"/>
      <c r="G10" s="118"/>
      <c r="H10" s="112"/>
      <c r="L10" s="185"/>
    </row>
    <row r="11" spans="2:13" s="169" customFormat="1" ht="12" customHeight="1">
      <c r="B11" s="108"/>
      <c r="C11" s="109" t="s">
        <v>72</v>
      </c>
      <c r="D11" s="110" t="s">
        <v>41</v>
      </c>
      <c r="E11" s="118" t="str">
        <f>'00-DATA'!E26&amp;""</f>
        <v>SMKN 10 Malang</v>
      </c>
      <c r="F11" s="118"/>
      <c r="G11" s="118"/>
      <c r="H11" s="112"/>
      <c r="L11" s="185"/>
    </row>
    <row r="12" spans="2:13" s="169" customFormat="1" ht="12" customHeight="1">
      <c r="B12" s="108"/>
      <c r="C12" s="109" t="s">
        <v>73</v>
      </c>
      <c r="D12" s="110" t="s">
        <v>41</v>
      </c>
      <c r="E12" s="118" t="str">
        <f>'00-DATA'!E28&amp;""</f>
        <v>Tlogowaru</v>
      </c>
      <c r="F12" s="118"/>
      <c r="G12" s="118"/>
      <c r="H12" s="112"/>
      <c r="L12" s="185"/>
    </row>
    <row r="13" spans="2:13" s="169" customFormat="1" ht="12" customHeight="1">
      <c r="B13" s="108"/>
      <c r="C13" s="109"/>
      <c r="D13" s="110" t="s">
        <v>41</v>
      </c>
      <c r="E13" s="118" t="str">
        <f>'00-DATA'!E29&amp;""</f>
        <v>Kedungkandang</v>
      </c>
      <c r="F13" s="118"/>
      <c r="G13" s="118"/>
      <c r="H13" s="112"/>
      <c r="L13" s="185"/>
    </row>
    <row r="14" spans="2:13" s="169" customFormat="1" ht="12" customHeight="1">
      <c r="B14" s="108"/>
      <c r="C14" s="109"/>
      <c r="D14" s="110" t="s">
        <v>41</v>
      </c>
      <c r="E14" s="118" t="str">
        <f>'00-DATA'!E30&amp;""</f>
        <v>Kota Malang</v>
      </c>
      <c r="F14" s="118"/>
      <c r="G14" s="118"/>
      <c r="H14" s="112"/>
      <c r="L14" s="185"/>
    </row>
    <row r="15" spans="2:13" s="169" customFormat="1" ht="12" customHeight="1">
      <c r="B15" s="108"/>
      <c r="C15" s="109"/>
      <c r="D15" s="110" t="s">
        <v>41</v>
      </c>
      <c r="E15" s="118" t="str">
        <f>'00-DATA'!E31&amp;""</f>
        <v>Jawa Timur</v>
      </c>
      <c r="F15" s="118"/>
      <c r="G15" s="118"/>
      <c r="H15" s="112"/>
      <c r="L15" s="185"/>
    </row>
    <row r="16" spans="2:13" s="169" customFormat="1" ht="12" customHeight="1">
      <c r="B16" s="108"/>
      <c r="C16" s="109"/>
      <c r="D16" s="110"/>
      <c r="E16" s="118"/>
      <c r="F16" s="118"/>
      <c r="G16" s="118"/>
      <c r="H16" s="112"/>
    </row>
    <row r="17" spans="2:12" s="169" customFormat="1" ht="12" customHeight="1">
      <c r="B17" s="108"/>
      <c r="C17" s="109" t="s">
        <v>74</v>
      </c>
      <c r="D17" s="110" t="s">
        <v>41</v>
      </c>
      <c r="E17" s="170" t="str">
        <f>'00-DATA'!C41&amp;""</f>
        <v>01 Jan 2023</v>
      </c>
      <c r="F17" s="144" t="s">
        <v>75</v>
      </c>
      <c r="G17" s="171" t="str">
        <f>'00-DATA'!E41&amp;""</f>
        <v>31 Des 2023</v>
      </c>
      <c r="H17" s="112"/>
    </row>
    <row r="18" spans="2:12" s="169" customFormat="1">
      <c r="B18" s="108"/>
      <c r="C18" s="109"/>
      <c r="D18" s="110"/>
      <c r="E18" s="148"/>
      <c r="F18" s="118"/>
      <c r="G18" s="118"/>
      <c r="H18" s="112"/>
    </row>
    <row r="19" spans="2:12" s="169" customFormat="1">
      <c r="B19" s="108"/>
      <c r="C19" s="109" t="s">
        <v>471</v>
      </c>
      <c r="D19" s="110" t="s">
        <v>41</v>
      </c>
      <c r="E19" s="112" t="str">
        <f>M7</f>
        <v>Level 1</v>
      </c>
      <c r="F19" s="538">
        <f>IF(E19="Level 1",1,IF(E19="Level 2",2,IF(E19="Level 3",3,IF(E19="Level 4",4,IF(E19="Level 5",5,"")))))</f>
        <v>1</v>
      </c>
      <c r="G19" s="118"/>
      <c r="H19" s="112"/>
    </row>
    <row r="20" spans="2:12" s="169" customFormat="1" ht="123" customHeight="1">
      <c r="B20" s="108"/>
      <c r="C20" s="540" t="s">
        <v>472</v>
      </c>
      <c r="D20" s="539" t="s">
        <v>41</v>
      </c>
      <c r="E20" s="633" t="str">
        <f>IF(F19&lt;&gt;"",VLOOKUP(F19,'RUBRIK-CAPAIAN'!B4:H8,7,FALSE),"")</f>
        <v>Memahami pengetahuan indikator perilaku pedagogi, indikator perilaku kepribadian, indikator sosial dan indikator perilaku profesioan terkait konten pembelajaran dan cara mengajarkannya, pengetahuan karakteristik peserta didik yang mempengaruhi cara belajarnya, serta pengetahuan komponen kurikulum dan cara menggunakannya untuk merancang desain pembelajaran</v>
      </c>
      <c r="F20" s="634"/>
      <c r="G20" s="634"/>
      <c r="H20" s="634"/>
      <c r="L20" s="185"/>
    </row>
    <row r="21" spans="2:12" s="169" customFormat="1">
      <c r="B21" s="108"/>
      <c r="C21" s="109"/>
      <c r="D21" s="110"/>
      <c r="E21" s="118"/>
      <c r="F21" s="118"/>
      <c r="G21" s="118"/>
      <c r="H21" s="112"/>
      <c r="L21" s="185"/>
    </row>
    <row r="22" spans="2:12" s="169" customFormat="1">
      <c r="B22" s="172"/>
      <c r="C22" s="173"/>
      <c r="D22" s="174"/>
      <c r="E22" s="175"/>
      <c r="F22" s="175"/>
      <c r="G22" s="175"/>
      <c r="H22" s="176"/>
      <c r="L22" s="185"/>
    </row>
    <row r="23" spans="2:12" s="169" customFormat="1" ht="12" customHeight="1">
      <c r="B23" s="177"/>
      <c r="C23" s="143"/>
      <c r="D23" s="144"/>
      <c r="E23" s="118" t="s">
        <v>76</v>
      </c>
      <c r="F23" s="118"/>
      <c r="G23" s="118"/>
      <c r="H23" s="178"/>
      <c r="L23" s="185"/>
    </row>
    <row r="24" spans="2:12" s="169" customFormat="1" ht="12" customHeight="1">
      <c r="B24" s="177"/>
      <c r="C24" s="143"/>
      <c r="D24" s="144"/>
      <c r="E24" s="144" t="s">
        <v>420</v>
      </c>
      <c r="F24" s="118"/>
      <c r="G24" s="118"/>
      <c r="H24" s="178"/>
      <c r="L24" s="185"/>
    </row>
    <row r="25" spans="2:12" s="169" customFormat="1" ht="12" customHeight="1">
      <c r="B25" s="177"/>
      <c r="C25" s="143"/>
      <c r="D25" s="118"/>
      <c r="E25" s="118"/>
      <c r="F25" s="118"/>
      <c r="G25" s="118"/>
      <c r="H25" s="178"/>
      <c r="L25" s="185"/>
    </row>
    <row r="26" spans="2:12" s="185" customFormat="1" ht="12" customHeight="1">
      <c r="B26" s="177"/>
      <c r="C26" s="179" t="s">
        <v>421</v>
      </c>
      <c r="D26" s="180"/>
      <c r="E26" s="181"/>
      <c r="F26" s="182"/>
      <c r="G26" s="183"/>
      <c r="H26" s="184"/>
    </row>
    <row r="27" spans="2:12" s="185" customFormat="1" ht="12" customHeight="1">
      <c r="B27" s="177"/>
      <c r="C27" s="118" t="s">
        <v>77</v>
      </c>
      <c r="D27" s="186"/>
      <c r="E27" s="186"/>
      <c r="F27" s="182"/>
      <c r="G27" s="183"/>
      <c r="H27" s="187"/>
    </row>
    <row r="28" spans="2:12" s="185" customFormat="1" ht="12" customHeight="1">
      <c r="B28" s="177"/>
      <c r="C28" s="118"/>
      <c r="D28" s="186"/>
      <c r="E28" s="186"/>
      <c r="F28" s="182"/>
      <c r="G28" s="183"/>
      <c r="H28" s="187"/>
    </row>
    <row r="29" spans="2:12" s="185" customFormat="1" ht="24.75" customHeight="1">
      <c r="B29" s="177"/>
      <c r="C29" s="186" t="s">
        <v>422</v>
      </c>
      <c r="D29" s="186"/>
      <c r="E29" s="186"/>
      <c r="F29" s="182"/>
      <c r="G29" s="186" t="s">
        <v>78</v>
      </c>
      <c r="H29" s="188"/>
    </row>
    <row r="30" spans="2:12">
      <c r="B30" s="189"/>
      <c r="C30" s="190" t="str">
        <f>E5&amp;""</f>
        <v>Nanang Triwahyudi S.Pd</v>
      </c>
      <c r="D30" s="191"/>
      <c r="E30" s="191"/>
      <c r="F30" s="191"/>
      <c r="G30" s="190" t="str">
        <f>'00-DATA'!E33&amp;""</f>
        <v>Drs. Dedi Sarjono M.Pd.</v>
      </c>
      <c r="H30" s="192"/>
    </row>
    <row r="31" spans="2:12" ht="10.5" customHeight="1">
      <c r="B31" s="189"/>
      <c r="C31" s="149" t="str">
        <f>E6&amp;""</f>
        <v>19830308 202221 1 020</v>
      </c>
      <c r="D31" s="191"/>
      <c r="E31" s="191"/>
      <c r="F31" s="191"/>
      <c r="G31" s="149" t="str">
        <f>'00-DATA'!E34&amp;""</f>
        <v>19660605 199403 1 012</v>
      </c>
      <c r="H31" s="192"/>
    </row>
    <row r="32" spans="2:12" s="165" customFormat="1" ht="18.75" customHeight="1">
      <c r="B32" s="194"/>
      <c r="C32" s="149" t="s">
        <v>79</v>
      </c>
      <c r="D32" s="147"/>
      <c r="E32" s="147"/>
      <c r="F32" s="147"/>
      <c r="G32" s="147" t="s">
        <v>79</v>
      </c>
      <c r="H32" s="195"/>
      <c r="L32" s="596"/>
    </row>
    <row r="33" spans="2:12" s="165" customFormat="1">
      <c r="B33" s="194"/>
      <c r="C33" s="147"/>
      <c r="D33" s="147"/>
      <c r="E33" s="147"/>
      <c r="F33" s="147"/>
      <c r="G33" s="147"/>
      <c r="H33" s="195"/>
      <c r="L33" s="596"/>
    </row>
    <row r="34" spans="2:12" s="165" customFormat="1">
      <c r="B34" s="194"/>
      <c r="C34" s="196"/>
      <c r="D34" s="147"/>
      <c r="E34" s="147"/>
      <c r="F34" s="147"/>
      <c r="G34" s="196"/>
      <c r="H34" s="195"/>
      <c r="L34" s="596"/>
    </row>
    <row r="35" spans="2:12" s="165" customFormat="1">
      <c r="B35" s="194"/>
      <c r="C35" s="147"/>
      <c r="D35" s="147"/>
      <c r="E35" s="147"/>
      <c r="F35" s="147"/>
      <c r="G35" s="147"/>
      <c r="H35" s="195"/>
      <c r="L35" s="596"/>
    </row>
    <row r="36" spans="2:12" s="165" customFormat="1">
      <c r="B36" s="194"/>
      <c r="C36" s="197"/>
      <c r="D36" s="147"/>
      <c r="E36" s="542" t="str">
        <f>"Tanggal : "&amp;'00-DATA'!H41&amp;""</f>
        <v>Tanggal : 10 Nov 2023</v>
      </c>
      <c r="F36" s="147"/>
      <c r="G36" s="147"/>
      <c r="H36" s="195"/>
      <c r="L36" s="596"/>
    </row>
    <row r="37" spans="2:12" s="165" customFormat="1">
      <c r="B37" s="198"/>
      <c r="C37" s="196"/>
      <c r="D37" s="196"/>
      <c r="E37" s="196"/>
      <c r="F37" s="196"/>
      <c r="G37" s="196"/>
      <c r="H37" s="199"/>
      <c r="L37" s="596"/>
    </row>
    <row r="38" spans="2:12" s="165" customFormat="1">
      <c r="B38" s="74"/>
      <c r="C38" s="74"/>
      <c r="D38" s="74"/>
      <c r="E38" s="74"/>
      <c r="F38" s="74"/>
      <c r="G38" s="74"/>
      <c r="H38" s="74"/>
      <c r="L38" s="596"/>
    </row>
  </sheetData>
  <sheetProtection password="CC3D" sheet="1" objects="1" scenarios="1"/>
  <mergeCells count="4">
    <mergeCell ref="B2:H2"/>
    <mergeCell ref="B3:H3"/>
    <mergeCell ref="E20:H20"/>
    <mergeCell ref="J5:K5"/>
  </mergeCells>
  <printOptions horizontalCentered="1"/>
  <pageMargins left="0.74803149606299213" right="0.51181102362204722" top="0.78740157480314965" bottom="0.98425196850393704" header="0.51181102362204722" footer="0.51181102362204722"/>
  <pageSetup paperSize="9" scale="120" orientation="portrait" horizontalDpi="4294967292"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H44"/>
  <sheetViews>
    <sheetView showGridLines="0" zoomScale="130" zoomScaleNormal="130" zoomScaleSheetLayoutView="120" workbookViewId="0">
      <pane ySplit="3" topLeftCell="A4" activePane="bottomLeft" state="frozen"/>
      <selection activeCell="N18" sqref="N18"/>
      <selection pane="bottomLeft"/>
    </sheetView>
  </sheetViews>
  <sheetFormatPr defaultRowHeight="12.75"/>
  <cols>
    <col min="1" max="2" width="3.85546875" style="134" customWidth="1"/>
    <col min="3" max="3" width="18.85546875" style="134" customWidth="1"/>
    <col min="4" max="4" width="3.28515625" style="134" customWidth="1"/>
    <col min="5" max="5" width="14.140625" style="134" customWidth="1"/>
    <col min="6" max="6" width="11.85546875" style="134" customWidth="1"/>
    <col min="7" max="7" width="9" style="134" customWidth="1"/>
    <col min="8" max="8" width="3.85546875" style="134" customWidth="1"/>
    <col min="9" max="16384" width="9.140625" style="134"/>
  </cols>
  <sheetData>
    <row r="2" spans="2:8" s="72" customFormat="1" ht="14.25" customHeight="1">
      <c r="B2" s="637" t="s">
        <v>209</v>
      </c>
      <c r="C2" s="637"/>
      <c r="D2" s="637"/>
      <c r="E2" s="637"/>
      <c r="F2" s="637"/>
      <c r="G2" s="637"/>
      <c r="H2" s="637"/>
    </row>
    <row r="3" spans="2:8" s="72" customFormat="1" ht="14.25" customHeight="1">
      <c r="B3" s="446"/>
      <c r="C3" s="446"/>
      <c r="D3" s="446"/>
      <c r="E3" s="446"/>
      <c r="F3" s="446"/>
      <c r="G3" s="446"/>
      <c r="H3" s="446"/>
    </row>
    <row r="4" spans="2:8" s="72" customFormat="1" ht="11.25" customHeight="1">
      <c r="B4" s="264" t="s">
        <v>423</v>
      </c>
      <c r="C4" s="150"/>
      <c r="D4" s="260"/>
      <c r="E4" s="260"/>
      <c r="F4" s="260"/>
      <c r="G4" s="260"/>
      <c r="H4" s="260"/>
    </row>
    <row r="5" spans="2:8" s="72" customFormat="1" ht="11.25" customHeight="1">
      <c r="B5" s="264"/>
      <c r="C5" s="150"/>
      <c r="D5" s="260"/>
      <c r="E5" s="260"/>
      <c r="F5" s="260"/>
      <c r="G5" s="260"/>
      <c r="H5" s="260"/>
    </row>
    <row r="6" spans="2:8" s="83" customFormat="1" ht="12" customHeight="1">
      <c r="B6" s="108" t="s">
        <v>18</v>
      </c>
      <c r="C6" s="109" t="s">
        <v>210</v>
      </c>
      <c r="D6" s="110" t="s">
        <v>41</v>
      </c>
      <c r="E6" s="118" t="str">
        <f>'00-DATA'!E5&amp;""</f>
        <v>Nanang Triwahyudi S.Pd</v>
      </c>
      <c r="F6" s="118"/>
      <c r="G6" s="118"/>
      <c r="H6" s="112"/>
    </row>
    <row r="7" spans="2:8" s="83" customFormat="1" ht="12" customHeight="1">
      <c r="B7" s="108"/>
      <c r="C7" s="109" t="s">
        <v>211</v>
      </c>
      <c r="D7" s="110" t="s">
        <v>41</v>
      </c>
      <c r="E7" s="118" t="str">
        <f>'00-DATA'!E6&amp;""</f>
        <v>19830308 202221 1 020</v>
      </c>
      <c r="F7" s="118"/>
      <c r="G7" s="118"/>
      <c r="H7" s="112"/>
    </row>
    <row r="8" spans="2:8" s="83" customFormat="1" ht="12" customHeight="1">
      <c r="B8" s="108"/>
      <c r="C8" s="109" t="s">
        <v>21</v>
      </c>
      <c r="D8" s="110" t="s">
        <v>41</v>
      </c>
      <c r="E8" s="118" t="str">
        <f>'00-DATA'!E8&amp;""</f>
        <v>Magetan, 08 Maret 1983</v>
      </c>
      <c r="F8" s="118"/>
      <c r="G8" s="118"/>
      <c r="H8" s="112"/>
    </row>
    <row r="9" spans="2:8" s="83" customFormat="1" ht="12" customHeight="1">
      <c r="B9" s="108"/>
      <c r="C9" s="109" t="s">
        <v>136</v>
      </c>
      <c r="D9" s="110" t="s">
        <v>41</v>
      </c>
      <c r="E9" s="118" t="str">
        <f>'00-DATA'!E9&amp;" / "&amp;'00-DATA'!F9&amp;" / "&amp;'00-DATA'!G9&amp;""</f>
        <v>Ahli Pertama / IX / 01-02-2022</v>
      </c>
      <c r="F9" s="118"/>
      <c r="G9" s="118"/>
      <c r="H9" s="112"/>
    </row>
    <row r="10" spans="2:8" s="83" customFormat="1" ht="12" customHeight="1">
      <c r="B10" s="108"/>
      <c r="C10" s="109" t="s">
        <v>83</v>
      </c>
      <c r="D10" s="110" t="s">
        <v>41</v>
      </c>
      <c r="E10" s="118" t="str">
        <f>'00-DATA'!E10&amp;""</f>
        <v>Guru Ahli Pertama</v>
      </c>
      <c r="F10" s="118"/>
      <c r="G10" s="118"/>
      <c r="H10" s="112"/>
    </row>
    <row r="11" spans="2:8" s="83" customFormat="1" ht="12" customHeight="1">
      <c r="B11" s="108"/>
      <c r="C11" s="109" t="s">
        <v>42</v>
      </c>
      <c r="D11" s="110" t="s">
        <v>41</v>
      </c>
      <c r="E11" s="118" t="str">
        <f>'00-DATA'!E7&amp;""</f>
        <v>2640761663200010</v>
      </c>
      <c r="F11" s="118"/>
      <c r="G11" s="118"/>
      <c r="H11" s="112"/>
    </row>
    <row r="12" spans="2:8" s="83" customFormat="1" ht="12" customHeight="1">
      <c r="B12" s="108"/>
      <c r="C12" s="109" t="s">
        <v>23</v>
      </c>
      <c r="D12" s="110" t="s">
        <v>41</v>
      </c>
      <c r="E12" s="447" t="str">
        <f>'00-DATA'!E11&amp;""</f>
        <v>40 Tahun</v>
      </c>
      <c r="F12" s="118"/>
      <c r="G12" s="118"/>
      <c r="H12" s="112"/>
    </row>
    <row r="13" spans="2:8" s="83" customFormat="1" ht="12" customHeight="1">
      <c r="B13" s="108"/>
      <c r="C13" s="109" t="s">
        <v>24</v>
      </c>
      <c r="D13" s="110" t="s">
        <v>41</v>
      </c>
      <c r="E13" s="447" t="str">
        <f>'00-DATA'!E12&amp;""</f>
        <v>Laki-laki</v>
      </c>
      <c r="F13" s="118"/>
      <c r="G13" s="118"/>
      <c r="H13" s="112"/>
    </row>
    <row r="14" spans="2:8" s="83" customFormat="1" ht="12" customHeight="1">
      <c r="B14" s="108"/>
      <c r="C14" s="109" t="s">
        <v>25</v>
      </c>
      <c r="D14" s="110" t="s">
        <v>41</v>
      </c>
      <c r="E14" s="447" t="str">
        <f>'00-DATA'!E13&amp;""</f>
        <v>S-1</v>
      </c>
      <c r="F14" s="118"/>
      <c r="G14" s="118"/>
      <c r="H14" s="112"/>
    </row>
    <row r="15" spans="2:8" s="83" customFormat="1" ht="12" customHeight="1">
      <c r="B15" s="108"/>
      <c r="C15" s="109" t="s">
        <v>26</v>
      </c>
      <c r="D15" s="110" t="s">
        <v>41</v>
      </c>
      <c r="E15" s="447" t="str">
        <f>'00-DATA'!E14&amp;""</f>
        <v>Pendidikan Teknik Informatika</v>
      </c>
      <c r="F15" s="118"/>
      <c r="G15" s="118"/>
      <c r="H15" s="112"/>
    </row>
    <row r="16" spans="2:8" s="83" customFormat="1" ht="12" customHeight="1">
      <c r="B16" s="108"/>
      <c r="C16" s="109" t="s">
        <v>137</v>
      </c>
      <c r="D16" s="110"/>
      <c r="E16" s="447" t="str">
        <f>'00-DATA'!E15&amp;""</f>
        <v>2023</v>
      </c>
      <c r="F16" s="118"/>
      <c r="G16" s="118"/>
      <c r="H16" s="112"/>
    </row>
    <row r="17" spans="2:8" s="83" customFormat="1" ht="12" customHeight="1">
      <c r="B17" s="108"/>
      <c r="C17" s="109"/>
      <c r="D17" s="110"/>
      <c r="E17" s="447" t="str">
        <f>'00-DATA'!E16&amp;""</f>
        <v/>
      </c>
      <c r="F17" s="118"/>
      <c r="G17" s="118"/>
      <c r="H17" s="112"/>
    </row>
    <row r="18" spans="2:8" s="83" customFormat="1" ht="12" customHeight="1">
      <c r="B18" s="108" t="s">
        <v>27</v>
      </c>
      <c r="C18" s="109" t="s">
        <v>28</v>
      </c>
      <c r="D18" s="110" t="s">
        <v>41</v>
      </c>
      <c r="E18" s="118" t="str">
        <f>'00-DATA'!E26&amp;""</f>
        <v>SMKN 10 Malang</v>
      </c>
      <c r="F18" s="118"/>
      <c r="G18" s="118"/>
      <c r="H18" s="112"/>
    </row>
    <row r="19" spans="2:8" s="83" customFormat="1" ht="12" customHeight="1">
      <c r="B19" s="108"/>
      <c r="C19" s="109" t="s">
        <v>29</v>
      </c>
      <c r="D19" s="110" t="s">
        <v>41</v>
      </c>
      <c r="E19" s="118" t="str">
        <f>'00-DATA'!E27&amp;""</f>
        <v>-</v>
      </c>
      <c r="F19" s="118"/>
      <c r="G19" s="118"/>
      <c r="H19" s="112"/>
    </row>
    <row r="20" spans="2:8" s="83" customFormat="1" ht="12" customHeight="1">
      <c r="B20" s="108"/>
      <c r="C20" s="109" t="s">
        <v>30</v>
      </c>
      <c r="D20" s="110" t="s">
        <v>41</v>
      </c>
      <c r="E20" s="118" t="str">
        <f>'00-DATA'!E28&amp;""</f>
        <v>Tlogowaru</v>
      </c>
      <c r="F20" s="118"/>
      <c r="G20" s="118"/>
      <c r="H20" s="112"/>
    </row>
    <row r="21" spans="2:8" s="83" customFormat="1" ht="12" customHeight="1">
      <c r="B21" s="108"/>
      <c r="C21" s="109" t="s">
        <v>31</v>
      </c>
      <c r="D21" s="110" t="s">
        <v>41</v>
      </c>
      <c r="E21" s="118" t="str">
        <f>'00-DATA'!E29&amp;""</f>
        <v>Kedungkandang</v>
      </c>
      <c r="F21" s="118"/>
      <c r="G21" s="118"/>
      <c r="H21" s="112"/>
    </row>
    <row r="22" spans="2:8" s="83" customFormat="1" ht="12" customHeight="1">
      <c r="B22" s="108"/>
      <c r="C22" s="109" t="s">
        <v>138</v>
      </c>
      <c r="D22" s="110" t="s">
        <v>41</v>
      </c>
      <c r="E22" s="118" t="str">
        <f>'00-DATA'!E30&amp;""</f>
        <v>Kota Malang</v>
      </c>
      <c r="F22" s="118"/>
      <c r="G22" s="118"/>
      <c r="H22" s="112"/>
    </row>
    <row r="23" spans="2:8" s="83" customFormat="1" ht="12" customHeight="1">
      <c r="B23" s="108"/>
      <c r="C23" s="109" t="s">
        <v>164</v>
      </c>
      <c r="D23" s="110" t="s">
        <v>41</v>
      </c>
      <c r="E23" s="118" t="str">
        <f>'00-DATA'!E31&amp;""</f>
        <v>Jawa Timur</v>
      </c>
      <c r="F23" s="118"/>
      <c r="G23" s="118"/>
      <c r="H23" s="112"/>
    </row>
    <row r="24" spans="2:8" s="83" customFormat="1">
      <c r="B24" s="108"/>
      <c r="C24" s="109"/>
      <c r="D24" s="110"/>
      <c r="E24" s="118"/>
      <c r="F24" s="118"/>
      <c r="G24" s="118"/>
      <c r="H24" s="112"/>
    </row>
    <row r="25" spans="2:8" s="83" customFormat="1">
      <c r="B25" s="109" t="s">
        <v>212</v>
      </c>
      <c r="C25" s="109"/>
      <c r="D25" s="110"/>
      <c r="E25" s="118"/>
      <c r="F25" s="118"/>
      <c r="G25" s="118"/>
      <c r="H25" s="112"/>
    </row>
    <row r="26" spans="2:8" s="83" customFormat="1" ht="12" customHeight="1">
      <c r="B26" s="108" t="s">
        <v>18</v>
      </c>
      <c r="C26" s="109" t="s">
        <v>50</v>
      </c>
      <c r="D26" s="110" t="s">
        <v>41</v>
      </c>
      <c r="E26" s="118" t="str">
        <f>'00-DATA'!E33&amp;""</f>
        <v>Drs. Dedi Sarjono M.Pd.</v>
      </c>
      <c r="F26" s="118"/>
      <c r="G26" s="118"/>
      <c r="H26" s="112"/>
    </row>
    <row r="27" spans="2:8" s="83" customFormat="1" ht="12" customHeight="1">
      <c r="B27" s="108"/>
      <c r="C27" s="109" t="s">
        <v>48</v>
      </c>
      <c r="D27" s="110" t="s">
        <v>41</v>
      </c>
      <c r="E27" s="118" t="str">
        <f>'00-DATA'!E34&amp;""</f>
        <v>19660605 199403 1 012</v>
      </c>
      <c r="F27" s="118"/>
      <c r="G27" s="118"/>
      <c r="H27" s="112"/>
    </row>
    <row r="28" spans="2:8" s="83" customFormat="1" ht="12" customHeight="1">
      <c r="B28" s="108" t="s">
        <v>27</v>
      </c>
      <c r="C28" s="109" t="s">
        <v>51</v>
      </c>
      <c r="D28" s="110" t="s">
        <v>41</v>
      </c>
      <c r="E28" s="118" t="str">
        <f>'00-DATA'!E35&amp;""</f>
        <v>SK. Tim PK-Guru SMK</v>
      </c>
      <c r="F28" s="118"/>
      <c r="G28" s="118"/>
      <c r="H28" s="112"/>
    </row>
    <row r="29" spans="2:8" s="83" customFormat="1" ht="12" customHeight="1">
      <c r="B29" s="108"/>
      <c r="C29" s="109" t="s">
        <v>52</v>
      </c>
      <c r="D29" s="110" t="s">
        <v>41</v>
      </c>
      <c r="E29" s="118" t="str">
        <f>'00-DATA'!E36&amp;""</f>
        <v>0122/PK-G/XI/2022</v>
      </c>
      <c r="F29" s="118"/>
      <c r="G29" s="118"/>
      <c r="H29" s="112"/>
    </row>
    <row r="30" spans="2:8" s="83" customFormat="1" ht="12" customHeight="1">
      <c r="B30" s="108"/>
      <c r="C30" s="109" t="s">
        <v>53</v>
      </c>
      <c r="D30" s="110" t="s">
        <v>41</v>
      </c>
      <c r="E30" s="118" t="str">
        <f>'00-DATA'!E37&amp;""</f>
        <v>17 Juli 2022</v>
      </c>
      <c r="F30" s="118"/>
      <c r="G30" s="118"/>
      <c r="H30" s="112"/>
    </row>
    <row r="31" spans="2:8" s="83" customFormat="1" ht="12" customHeight="1">
      <c r="B31" s="108"/>
      <c r="C31" s="109" t="s">
        <v>54</v>
      </c>
      <c r="D31" s="110" t="s">
        <v>41</v>
      </c>
      <c r="E31" s="118" t="str">
        <f>'00-DATA'!E38&amp;""</f>
        <v>31 Des 2022</v>
      </c>
      <c r="F31" s="118"/>
      <c r="G31" s="118"/>
      <c r="H31" s="112"/>
    </row>
    <row r="32" spans="2:8" s="83" customFormat="1">
      <c r="B32" s="108"/>
      <c r="C32" s="109"/>
      <c r="D32" s="110"/>
      <c r="E32" s="118"/>
      <c r="F32" s="118"/>
      <c r="G32" s="118"/>
      <c r="H32" s="112"/>
    </row>
    <row r="33" spans="2:8" s="83" customFormat="1">
      <c r="B33" s="108"/>
      <c r="C33" s="109"/>
      <c r="D33" s="110"/>
      <c r="E33" s="118"/>
      <c r="F33" s="118"/>
      <c r="G33" s="118"/>
      <c r="H33" s="112"/>
    </row>
    <row r="34" spans="2:8" s="83" customFormat="1">
      <c r="B34" s="443"/>
      <c r="C34" s="150"/>
      <c r="D34" s="150"/>
      <c r="E34" s="112"/>
      <c r="F34" s="166" t="str">
        <f>E21&amp;""</f>
        <v>Kedungkandang</v>
      </c>
      <c r="G34" s="448" t="str">
        <f>'00-DATA'!H41&amp;""</f>
        <v>10 Nov 2023</v>
      </c>
      <c r="H34" s="118"/>
    </row>
    <row r="35" spans="2:8" s="93" customFormat="1" ht="12.75" customHeight="1">
      <c r="B35" s="443"/>
      <c r="C35" s="322" t="s">
        <v>39</v>
      </c>
      <c r="D35" s="150"/>
      <c r="E35" s="110"/>
      <c r="F35" s="110"/>
      <c r="G35" s="166" t="s">
        <v>424</v>
      </c>
      <c r="H35" s="186"/>
    </row>
    <row r="36" spans="2:8" s="93" customFormat="1" ht="12.75" customHeight="1">
      <c r="B36" s="443"/>
      <c r="C36" s="322"/>
      <c r="D36" s="150"/>
      <c r="E36" s="110"/>
      <c r="F36" s="150"/>
      <c r="G36" s="166"/>
      <c r="H36" s="449"/>
    </row>
    <row r="37" spans="2:8" s="93" customFormat="1" ht="24.75" customHeight="1">
      <c r="B37" s="443"/>
      <c r="C37" s="322"/>
      <c r="D37" s="150"/>
      <c r="E37" s="110"/>
      <c r="F37" s="150"/>
      <c r="G37" s="166"/>
      <c r="H37" s="183"/>
    </row>
    <row r="38" spans="2:8" ht="12" customHeight="1">
      <c r="B38" s="191"/>
      <c r="C38" s="450" t="str">
        <f>E26&amp;""</f>
        <v>Drs. Dedi Sarjono M.Pd.</v>
      </c>
      <c r="D38" s="451"/>
      <c r="E38" s="191"/>
      <c r="F38" s="338"/>
      <c r="G38" s="452" t="str">
        <f>E6&amp;""</f>
        <v>Nanang Triwahyudi S.Pd</v>
      </c>
      <c r="H38" s="191"/>
    </row>
    <row r="39" spans="2:8" ht="12" customHeight="1">
      <c r="B39" s="191"/>
      <c r="C39" s="453" t="str">
        <f>"NIP. "&amp;E27&amp;""</f>
        <v>NIP. 19660605 199403 1 012</v>
      </c>
      <c r="D39" s="147"/>
      <c r="E39" s="191"/>
      <c r="F39" s="338"/>
      <c r="G39" s="197" t="str">
        <f>"NIP. "&amp;E7&amp;""</f>
        <v>NIP. 19830308 202221 1 020</v>
      </c>
      <c r="H39" s="191"/>
    </row>
    <row r="40" spans="2:8">
      <c r="B40" s="191"/>
      <c r="C40" s="191"/>
      <c r="D40" s="191"/>
      <c r="E40" s="191"/>
      <c r="F40" s="191"/>
      <c r="G40" s="191"/>
      <c r="H40" s="191"/>
    </row>
    <row r="41" spans="2:8">
      <c r="B41" s="454"/>
      <c r="C41" s="454"/>
      <c r="D41" s="454"/>
      <c r="E41" s="454"/>
      <c r="F41" s="454"/>
      <c r="G41" s="454"/>
      <c r="H41" s="454"/>
    </row>
    <row r="42" spans="2:8">
      <c r="B42" s="454"/>
      <c r="C42" s="454"/>
      <c r="D42" s="454"/>
      <c r="E42" s="454"/>
      <c r="F42" s="454"/>
      <c r="G42" s="454"/>
      <c r="H42" s="454"/>
    </row>
    <row r="43" spans="2:8">
      <c r="B43" s="454"/>
      <c r="C43" s="454"/>
      <c r="D43" s="454"/>
      <c r="E43" s="454"/>
      <c r="F43" s="454"/>
      <c r="G43" s="454"/>
      <c r="H43" s="454"/>
    </row>
    <row r="44" spans="2:8">
      <c r="B44" s="455"/>
      <c r="C44" s="455"/>
      <c r="D44" s="455"/>
      <c r="E44" s="455"/>
      <c r="F44" s="455"/>
      <c r="G44" s="455"/>
      <c r="H44" s="455"/>
    </row>
  </sheetData>
  <sheetProtection sheet="1" objects="1" scenarios="1"/>
  <mergeCells count="1">
    <mergeCell ref="B2:H2"/>
  </mergeCells>
  <printOptions horizontalCentered="1"/>
  <pageMargins left="0.98425196850393704" right="0.78740157480314965" top="0.98425196850393704" bottom="0.98425196850393704" header="0.51181102362204722" footer="0.51181102362204722"/>
  <pageSetup paperSize="9" scale="125" orientation="portrait" horizontalDpi="4294967293"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WVU43"/>
  <sheetViews>
    <sheetView showGridLines="0" zoomScaleNormal="100" zoomScaleSheetLayoutView="70" workbookViewId="0">
      <pane xSplit="2" ySplit="4" topLeftCell="C5" activePane="bottomRight" state="frozen"/>
      <selection pane="topRight" activeCell="C1" sqref="C1"/>
      <selection pane="bottomLeft" activeCell="A5" sqref="A5"/>
      <selection pane="bottomRight"/>
    </sheetView>
  </sheetViews>
  <sheetFormatPr defaultRowHeight="12.75"/>
  <cols>
    <col min="1" max="1" width="5.28515625" style="5" customWidth="1"/>
    <col min="2" max="2" width="6.28515625" style="7" customWidth="1"/>
    <col min="3" max="3" width="5.85546875" style="7" customWidth="1"/>
    <col min="4" max="8" width="19.7109375" style="5" customWidth="1"/>
    <col min="9" max="9" width="14.5703125" style="8" customWidth="1"/>
    <col min="10" max="10" width="5.85546875" style="5" customWidth="1"/>
    <col min="11" max="11" width="7" style="32" hidden="1" customWidth="1"/>
    <col min="12" max="13" width="5.85546875" style="4" hidden="1" customWidth="1"/>
    <col min="14" max="15" width="5.85546875" style="4" customWidth="1"/>
    <col min="16" max="16" width="5.7109375" style="257" customWidth="1"/>
    <col min="17" max="238" width="9.140625" style="5"/>
    <col min="239" max="239" width="5.28515625" style="5" customWidth="1"/>
    <col min="240" max="256" width="5.85546875" style="5" customWidth="1"/>
    <col min="257" max="257" width="0" style="5" hidden="1" customWidth="1"/>
    <col min="258" max="258" width="5.85546875" style="5" customWidth="1"/>
    <col min="259" max="259" width="4" style="5" customWidth="1"/>
    <col min="260" max="494" width="9.140625" style="5"/>
    <col min="495" max="495" width="5.28515625" style="5" customWidth="1"/>
    <col min="496" max="512" width="5.85546875" style="5" customWidth="1"/>
    <col min="513" max="513" width="0" style="5" hidden="1" customWidth="1"/>
    <col min="514" max="514" width="5.85546875" style="5" customWidth="1"/>
    <col min="515" max="515" width="4" style="5" customWidth="1"/>
    <col min="516" max="750" width="9.140625" style="5"/>
    <col min="751" max="751" width="5.28515625" style="5" customWidth="1"/>
    <col min="752" max="768" width="5.85546875" style="5" customWidth="1"/>
    <col min="769" max="769" width="0" style="5" hidden="1" customWidth="1"/>
    <col min="770" max="770" width="5.85546875" style="5" customWidth="1"/>
    <col min="771" max="771" width="4" style="5" customWidth="1"/>
    <col min="772" max="1006" width="9.140625" style="5"/>
    <col min="1007" max="1007" width="5.28515625" style="5" customWidth="1"/>
    <col min="1008" max="1024" width="5.85546875" style="5" customWidth="1"/>
    <col min="1025" max="1025" width="0" style="5" hidden="1" customWidth="1"/>
    <col min="1026" max="1026" width="5.85546875" style="5" customWidth="1"/>
    <col min="1027" max="1027" width="4" style="5" customWidth="1"/>
    <col min="1028" max="1262" width="9.140625" style="5"/>
    <col min="1263" max="1263" width="5.28515625" style="5" customWidth="1"/>
    <col min="1264" max="1280" width="5.85546875" style="5" customWidth="1"/>
    <col min="1281" max="1281" width="0" style="5" hidden="1" customWidth="1"/>
    <col min="1282" max="1282" width="5.85546875" style="5" customWidth="1"/>
    <col min="1283" max="1283" width="4" style="5" customWidth="1"/>
    <col min="1284" max="1518" width="9.140625" style="5"/>
    <col min="1519" max="1519" width="5.28515625" style="5" customWidth="1"/>
    <col min="1520" max="1536" width="5.85546875" style="5" customWidth="1"/>
    <col min="1537" max="1537" width="0" style="5" hidden="1" customWidth="1"/>
    <col min="1538" max="1538" width="5.85546875" style="5" customWidth="1"/>
    <col min="1539" max="1539" width="4" style="5" customWidth="1"/>
    <col min="1540" max="1774" width="9.140625" style="5"/>
    <col min="1775" max="1775" width="5.28515625" style="5" customWidth="1"/>
    <col min="1776" max="1792" width="5.85546875" style="5" customWidth="1"/>
    <col min="1793" max="1793" width="0" style="5" hidden="1" customWidth="1"/>
    <col min="1794" max="1794" width="5.85546875" style="5" customWidth="1"/>
    <col min="1795" max="1795" width="4" style="5" customWidth="1"/>
    <col min="1796" max="2030" width="9.140625" style="5"/>
    <col min="2031" max="2031" width="5.28515625" style="5" customWidth="1"/>
    <col min="2032" max="2048" width="5.85546875" style="5" customWidth="1"/>
    <col min="2049" max="2049" width="0" style="5" hidden="1" customWidth="1"/>
    <col min="2050" max="2050" width="5.85546875" style="5" customWidth="1"/>
    <col min="2051" max="2051" width="4" style="5" customWidth="1"/>
    <col min="2052" max="2286" width="9.140625" style="5"/>
    <col min="2287" max="2287" width="5.28515625" style="5" customWidth="1"/>
    <col min="2288" max="2304" width="5.85546875" style="5" customWidth="1"/>
    <col min="2305" max="2305" width="0" style="5" hidden="1" customWidth="1"/>
    <col min="2306" max="2306" width="5.85546875" style="5" customWidth="1"/>
    <col min="2307" max="2307" width="4" style="5" customWidth="1"/>
    <col min="2308" max="2542" width="9.140625" style="5"/>
    <col min="2543" max="2543" width="5.28515625" style="5" customWidth="1"/>
    <col min="2544" max="2560" width="5.85546875" style="5" customWidth="1"/>
    <col min="2561" max="2561" width="0" style="5" hidden="1" customWidth="1"/>
    <col min="2562" max="2562" width="5.85546875" style="5" customWidth="1"/>
    <col min="2563" max="2563" width="4" style="5" customWidth="1"/>
    <col min="2564" max="2798" width="9.140625" style="5"/>
    <col min="2799" max="2799" width="5.28515625" style="5" customWidth="1"/>
    <col min="2800" max="2816" width="5.85546875" style="5" customWidth="1"/>
    <col min="2817" max="2817" width="0" style="5" hidden="1" customWidth="1"/>
    <col min="2818" max="2818" width="5.85546875" style="5" customWidth="1"/>
    <col min="2819" max="2819" width="4" style="5" customWidth="1"/>
    <col min="2820" max="3054" width="9.140625" style="5"/>
    <col min="3055" max="3055" width="5.28515625" style="5" customWidth="1"/>
    <col min="3056" max="3072" width="5.85546875" style="5" customWidth="1"/>
    <col min="3073" max="3073" width="0" style="5" hidden="1" customWidth="1"/>
    <col min="3074" max="3074" width="5.85546875" style="5" customWidth="1"/>
    <col min="3075" max="3075" width="4" style="5" customWidth="1"/>
    <col min="3076" max="3310" width="9.140625" style="5"/>
    <col min="3311" max="3311" width="5.28515625" style="5" customWidth="1"/>
    <col min="3312" max="3328" width="5.85546875" style="5" customWidth="1"/>
    <col min="3329" max="3329" width="0" style="5" hidden="1" customWidth="1"/>
    <col min="3330" max="3330" width="5.85546875" style="5" customWidth="1"/>
    <col min="3331" max="3331" width="4" style="5" customWidth="1"/>
    <col min="3332" max="3566" width="9.140625" style="5"/>
    <col min="3567" max="3567" width="5.28515625" style="5" customWidth="1"/>
    <col min="3568" max="3584" width="5.85546875" style="5" customWidth="1"/>
    <col min="3585" max="3585" width="0" style="5" hidden="1" customWidth="1"/>
    <col min="3586" max="3586" width="5.85546875" style="5" customWidth="1"/>
    <col min="3587" max="3587" width="4" style="5" customWidth="1"/>
    <col min="3588" max="3822" width="9.140625" style="5"/>
    <col min="3823" max="3823" width="5.28515625" style="5" customWidth="1"/>
    <col min="3824" max="3840" width="5.85546875" style="5" customWidth="1"/>
    <col min="3841" max="3841" width="0" style="5" hidden="1" customWidth="1"/>
    <col min="3842" max="3842" width="5.85546875" style="5" customWidth="1"/>
    <col min="3843" max="3843" width="4" style="5" customWidth="1"/>
    <col min="3844" max="4078" width="9.140625" style="5"/>
    <col min="4079" max="4079" width="5.28515625" style="5" customWidth="1"/>
    <col min="4080" max="4096" width="5.85546875" style="5" customWidth="1"/>
    <col min="4097" max="4097" width="0" style="5" hidden="1" customWidth="1"/>
    <col min="4098" max="4098" width="5.85546875" style="5" customWidth="1"/>
    <col min="4099" max="4099" width="4" style="5" customWidth="1"/>
    <col min="4100" max="4334" width="9.140625" style="5"/>
    <col min="4335" max="4335" width="5.28515625" style="5" customWidth="1"/>
    <col min="4336" max="4352" width="5.85546875" style="5" customWidth="1"/>
    <col min="4353" max="4353" width="0" style="5" hidden="1" customWidth="1"/>
    <col min="4354" max="4354" width="5.85546875" style="5" customWidth="1"/>
    <col min="4355" max="4355" width="4" style="5" customWidth="1"/>
    <col min="4356" max="4590" width="9.140625" style="5"/>
    <col min="4591" max="4591" width="5.28515625" style="5" customWidth="1"/>
    <col min="4592" max="4608" width="5.85546875" style="5" customWidth="1"/>
    <col min="4609" max="4609" width="0" style="5" hidden="1" customWidth="1"/>
    <col min="4610" max="4610" width="5.85546875" style="5" customWidth="1"/>
    <col min="4611" max="4611" width="4" style="5" customWidth="1"/>
    <col min="4612" max="4846" width="9.140625" style="5"/>
    <col min="4847" max="4847" width="5.28515625" style="5" customWidth="1"/>
    <col min="4848" max="4864" width="5.85546875" style="5" customWidth="1"/>
    <col min="4865" max="4865" width="0" style="5" hidden="1" customWidth="1"/>
    <col min="4866" max="4866" width="5.85546875" style="5" customWidth="1"/>
    <col min="4867" max="4867" width="4" style="5" customWidth="1"/>
    <col min="4868" max="5102" width="9.140625" style="5"/>
    <col min="5103" max="5103" width="5.28515625" style="5" customWidth="1"/>
    <col min="5104" max="5120" width="5.85546875" style="5" customWidth="1"/>
    <col min="5121" max="5121" width="0" style="5" hidden="1" customWidth="1"/>
    <col min="5122" max="5122" width="5.85546875" style="5" customWidth="1"/>
    <col min="5123" max="5123" width="4" style="5" customWidth="1"/>
    <col min="5124" max="5358" width="9.140625" style="5"/>
    <col min="5359" max="5359" width="5.28515625" style="5" customWidth="1"/>
    <col min="5360" max="5376" width="5.85546875" style="5" customWidth="1"/>
    <col min="5377" max="5377" width="0" style="5" hidden="1" customWidth="1"/>
    <col min="5378" max="5378" width="5.85546875" style="5" customWidth="1"/>
    <col min="5379" max="5379" width="4" style="5" customWidth="1"/>
    <col min="5380" max="5614" width="9.140625" style="5"/>
    <col min="5615" max="5615" width="5.28515625" style="5" customWidth="1"/>
    <col min="5616" max="5632" width="5.85546875" style="5" customWidth="1"/>
    <col min="5633" max="5633" width="0" style="5" hidden="1" customWidth="1"/>
    <col min="5634" max="5634" width="5.85546875" style="5" customWidth="1"/>
    <col min="5635" max="5635" width="4" style="5" customWidth="1"/>
    <col min="5636" max="5870" width="9.140625" style="5"/>
    <col min="5871" max="5871" width="5.28515625" style="5" customWidth="1"/>
    <col min="5872" max="5888" width="5.85546875" style="5" customWidth="1"/>
    <col min="5889" max="5889" width="0" style="5" hidden="1" customWidth="1"/>
    <col min="5890" max="5890" width="5.85546875" style="5" customWidth="1"/>
    <col min="5891" max="5891" width="4" style="5" customWidth="1"/>
    <col min="5892" max="6126" width="9.140625" style="5"/>
    <col min="6127" max="6127" width="5.28515625" style="5" customWidth="1"/>
    <col min="6128" max="6144" width="5.85546875" style="5" customWidth="1"/>
    <col min="6145" max="6145" width="0" style="5" hidden="1" customWidth="1"/>
    <col min="6146" max="6146" width="5.85546875" style="5" customWidth="1"/>
    <col min="6147" max="6147" width="4" style="5" customWidth="1"/>
    <col min="6148" max="6382" width="9.140625" style="5"/>
    <col min="6383" max="6383" width="5.28515625" style="5" customWidth="1"/>
    <col min="6384" max="6400" width="5.85546875" style="5" customWidth="1"/>
    <col min="6401" max="6401" width="0" style="5" hidden="1" customWidth="1"/>
    <col min="6402" max="6402" width="5.85546875" style="5" customWidth="1"/>
    <col min="6403" max="6403" width="4" style="5" customWidth="1"/>
    <col min="6404" max="6638" width="9.140625" style="5"/>
    <col min="6639" max="6639" width="5.28515625" style="5" customWidth="1"/>
    <col min="6640" max="6656" width="5.85546875" style="5" customWidth="1"/>
    <col min="6657" max="6657" width="0" style="5" hidden="1" customWidth="1"/>
    <col min="6658" max="6658" width="5.85546875" style="5" customWidth="1"/>
    <col min="6659" max="6659" width="4" style="5" customWidth="1"/>
    <col min="6660" max="6894" width="9.140625" style="5"/>
    <col min="6895" max="6895" width="5.28515625" style="5" customWidth="1"/>
    <col min="6896" max="6912" width="5.85546875" style="5" customWidth="1"/>
    <col min="6913" max="6913" width="0" style="5" hidden="1" customWidth="1"/>
    <col min="6914" max="6914" width="5.85546875" style="5" customWidth="1"/>
    <col min="6915" max="6915" width="4" style="5" customWidth="1"/>
    <col min="6916" max="7150" width="9.140625" style="5"/>
    <col min="7151" max="7151" width="5.28515625" style="5" customWidth="1"/>
    <col min="7152" max="7168" width="5.85546875" style="5" customWidth="1"/>
    <col min="7169" max="7169" width="0" style="5" hidden="1" customWidth="1"/>
    <col min="7170" max="7170" width="5.85546875" style="5" customWidth="1"/>
    <col min="7171" max="7171" width="4" style="5" customWidth="1"/>
    <col min="7172" max="7406" width="9.140625" style="5"/>
    <col min="7407" max="7407" width="5.28515625" style="5" customWidth="1"/>
    <col min="7408" max="7424" width="5.85546875" style="5" customWidth="1"/>
    <col min="7425" max="7425" width="0" style="5" hidden="1" customWidth="1"/>
    <col min="7426" max="7426" width="5.85546875" style="5" customWidth="1"/>
    <col min="7427" max="7427" width="4" style="5" customWidth="1"/>
    <col min="7428" max="7662" width="9.140625" style="5"/>
    <col min="7663" max="7663" width="5.28515625" style="5" customWidth="1"/>
    <col min="7664" max="7680" width="5.85546875" style="5" customWidth="1"/>
    <col min="7681" max="7681" width="0" style="5" hidden="1" customWidth="1"/>
    <col min="7682" max="7682" width="5.85546875" style="5" customWidth="1"/>
    <col min="7683" max="7683" width="4" style="5" customWidth="1"/>
    <col min="7684" max="7918" width="9.140625" style="5"/>
    <col min="7919" max="7919" width="5.28515625" style="5" customWidth="1"/>
    <col min="7920" max="7936" width="5.85546875" style="5" customWidth="1"/>
    <col min="7937" max="7937" width="0" style="5" hidden="1" customWidth="1"/>
    <col min="7938" max="7938" width="5.85546875" style="5" customWidth="1"/>
    <col min="7939" max="7939" width="4" style="5" customWidth="1"/>
    <col min="7940" max="8174" width="9.140625" style="5"/>
    <col min="8175" max="8175" width="5.28515625" style="5" customWidth="1"/>
    <col min="8176" max="8192" width="5.85546875" style="5" customWidth="1"/>
    <col min="8193" max="8193" width="0" style="5" hidden="1" customWidth="1"/>
    <col min="8194" max="8194" width="5.85546875" style="5" customWidth="1"/>
    <col min="8195" max="8195" width="4" style="5" customWidth="1"/>
    <col min="8196" max="8430" width="9.140625" style="5"/>
    <col min="8431" max="8431" width="5.28515625" style="5" customWidth="1"/>
    <col min="8432" max="8448" width="5.85546875" style="5" customWidth="1"/>
    <col min="8449" max="8449" width="0" style="5" hidden="1" customWidth="1"/>
    <col min="8450" max="8450" width="5.85546875" style="5" customWidth="1"/>
    <col min="8451" max="8451" width="4" style="5" customWidth="1"/>
    <col min="8452" max="8686" width="9.140625" style="5"/>
    <col min="8687" max="8687" width="5.28515625" style="5" customWidth="1"/>
    <col min="8688" max="8704" width="5.85546875" style="5" customWidth="1"/>
    <col min="8705" max="8705" width="0" style="5" hidden="1" customWidth="1"/>
    <col min="8706" max="8706" width="5.85546875" style="5" customWidth="1"/>
    <col min="8707" max="8707" width="4" style="5" customWidth="1"/>
    <col min="8708" max="8942" width="9.140625" style="5"/>
    <col min="8943" max="8943" width="5.28515625" style="5" customWidth="1"/>
    <col min="8944" max="8960" width="5.85546875" style="5" customWidth="1"/>
    <col min="8961" max="8961" width="0" style="5" hidden="1" customWidth="1"/>
    <col min="8962" max="8962" width="5.85546875" style="5" customWidth="1"/>
    <col min="8963" max="8963" width="4" style="5" customWidth="1"/>
    <col min="8964" max="9198" width="9.140625" style="5"/>
    <col min="9199" max="9199" width="5.28515625" style="5" customWidth="1"/>
    <col min="9200" max="9216" width="5.85546875" style="5" customWidth="1"/>
    <col min="9217" max="9217" width="0" style="5" hidden="1" customWidth="1"/>
    <col min="9218" max="9218" width="5.85546875" style="5" customWidth="1"/>
    <col min="9219" max="9219" width="4" style="5" customWidth="1"/>
    <col min="9220" max="9454" width="9.140625" style="5"/>
    <col min="9455" max="9455" width="5.28515625" style="5" customWidth="1"/>
    <col min="9456" max="9472" width="5.85546875" style="5" customWidth="1"/>
    <col min="9473" max="9473" width="0" style="5" hidden="1" customWidth="1"/>
    <col min="9474" max="9474" width="5.85546875" style="5" customWidth="1"/>
    <col min="9475" max="9475" width="4" style="5" customWidth="1"/>
    <col min="9476" max="9710" width="9.140625" style="5"/>
    <col min="9711" max="9711" width="5.28515625" style="5" customWidth="1"/>
    <col min="9712" max="9728" width="5.85546875" style="5" customWidth="1"/>
    <col min="9729" max="9729" width="0" style="5" hidden="1" customWidth="1"/>
    <col min="9730" max="9730" width="5.85546875" style="5" customWidth="1"/>
    <col min="9731" max="9731" width="4" style="5" customWidth="1"/>
    <col min="9732" max="9966" width="9.140625" style="5"/>
    <col min="9967" max="9967" width="5.28515625" style="5" customWidth="1"/>
    <col min="9968" max="9984" width="5.85546875" style="5" customWidth="1"/>
    <col min="9985" max="9985" width="0" style="5" hidden="1" customWidth="1"/>
    <col min="9986" max="9986" width="5.85546875" style="5" customWidth="1"/>
    <col min="9987" max="9987" width="4" style="5" customWidth="1"/>
    <col min="9988" max="10222" width="9.140625" style="5"/>
    <col min="10223" max="10223" width="5.28515625" style="5" customWidth="1"/>
    <col min="10224" max="10240" width="5.85546875" style="5" customWidth="1"/>
    <col min="10241" max="10241" width="0" style="5" hidden="1" customWidth="1"/>
    <col min="10242" max="10242" width="5.85546875" style="5" customWidth="1"/>
    <col min="10243" max="10243" width="4" style="5" customWidth="1"/>
    <col min="10244" max="10478" width="9.140625" style="5"/>
    <col min="10479" max="10479" width="5.28515625" style="5" customWidth="1"/>
    <col min="10480" max="10496" width="5.85546875" style="5" customWidth="1"/>
    <col min="10497" max="10497" width="0" style="5" hidden="1" customWidth="1"/>
    <col min="10498" max="10498" width="5.85546875" style="5" customWidth="1"/>
    <col min="10499" max="10499" width="4" style="5" customWidth="1"/>
    <col min="10500" max="10734" width="9.140625" style="5"/>
    <col min="10735" max="10735" width="5.28515625" style="5" customWidth="1"/>
    <col min="10736" max="10752" width="5.85546875" style="5" customWidth="1"/>
    <col min="10753" max="10753" width="0" style="5" hidden="1" customWidth="1"/>
    <col min="10754" max="10754" width="5.85546875" style="5" customWidth="1"/>
    <col min="10755" max="10755" width="4" style="5" customWidth="1"/>
    <col min="10756" max="10990" width="9.140625" style="5"/>
    <col min="10991" max="10991" width="5.28515625" style="5" customWidth="1"/>
    <col min="10992" max="11008" width="5.85546875" style="5" customWidth="1"/>
    <col min="11009" max="11009" width="0" style="5" hidden="1" customWidth="1"/>
    <col min="11010" max="11010" width="5.85546875" style="5" customWidth="1"/>
    <col min="11011" max="11011" width="4" style="5" customWidth="1"/>
    <col min="11012" max="11246" width="9.140625" style="5"/>
    <col min="11247" max="11247" width="5.28515625" style="5" customWidth="1"/>
    <col min="11248" max="11264" width="5.85546875" style="5" customWidth="1"/>
    <col min="11265" max="11265" width="0" style="5" hidden="1" customWidth="1"/>
    <col min="11266" max="11266" width="5.85546875" style="5" customWidth="1"/>
    <col min="11267" max="11267" width="4" style="5" customWidth="1"/>
    <col min="11268" max="11502" width="9.140625" style="5"/>
    <col min="11503" max="11503" width="5.28515625" style="5" customWidth="1"/>
    <col min="11504" max="11520" width="5.85546875" style="5" customWidth="1"/>
    <col min="11521" max="11521" width="0" style="5" hidden="1" customWidth="1"/>
    <col min="11522" max="11522" width="5.85546875" style="5" customWidth="1"/>
    <col min="11523" max="11523" width="4" style="5" customWidth="1"/>
    <col min="11524" max="11758" width="9.140625" style="5"/>
    <col min="11759" max="11759" width="5.28515625" style="5" customWidth="1"/>
    <col min="11760" max="11776" width="5.85546875" style="5" customWidth="1"/>
    <col min="11777" max="11777" width="0" style="5" hidden="1" customWidth="1"/>
    <col min="11778" max="11778" width="5.85546875" style="5" customWidth="1"/>
    <col min="11779" max="11779" width="4" style="5" customWidth="1"/>
    <col min="11780" max="12014" width="9.140625" style="5"/>
    <col min="12015" max="12015" width="5.28515625" style="5" customWidth="1"/>
    <col min="12016" max="12032" width="5.85546875" style="5" customWidth="1"/>
    <col min="12033" max="12033" width="0" style="5" hidden="1" customWidth="1"/>
    <col min="12034" max="12034" width="5.85546875" style="5" customWidth="1"/>
    <col min="12035" max="12035" width="4" style="5" customWidth="1"/>
    <col min="12036" max="12270" width="9.140625" style="5"/>
    <col min="12271" max="12271" width="5.28515625" style="5" customWidth="1"/>
    <col min="12272" max="12288" width="5.85546875" style="5" customWidth="1"/>
    <col min="12289" max="12289" width="0" style="5" hidden="1" customWidth="1"/>
    <col min="12290" max="12290" width="5.85546875" style="5" customWidth="1"/>
    <col min="12291" max="12291" width="4" style="5" customWidth="1"/>
    <col min="12292" max="12526" width="9.140625" style="5"/>
    <col min="12527" max="12527" width="5.28515625" style="5" customWidth="1"/>
    <col min="12528" max="12544" width="5.85546875" style="5" customWidth="1"/>
    <col min="12545" max="12545" width="0" style="5" hidden="1" customWidth="1"/>
    <col min="12546" max="12546" width="5.85546875" style="5" customWidth="1"/>
    <col min="12547" max="12547" width="4" style="5" customWidth="1"/>
    <col min="12548" max="12782" width="9.140625" style="5"/>
    <col min="12783" max="12783" width="5.28515625" style="5" customWidth="1"/>
    <col min="12784" max="12800" width="5.85546875" style="5" customWidth="1"/>
    <col min="12801" max="12801" width="0" style="5" hidden="1" customWidth="1"/>
    <col min="12802" max="12802" width="5.85546875" style="5" customWidth="1"/>
    <col min="12803" max="12803" width="4" style="5" customWidth="1"/>
    <col min="12804" max="13038" width="9.140625" style="5"/>
    <col min="13039" max="13039" width="5.28515625" style="5" customWidth="1"/>
    <col min="13040" max="13056" width="5.85546875" style="5" customWidth="1"/>
    <col min="13057" max="13057" width="0" style="5" hidden="1" customWidth="1"/>
    <col min="13058" max="13058" width="5.85546875" style="5" customWidth="1"/>
    <col min="13059" max="13059" width="4" style="5" customWidth="1"/>
    <col min="13060" max="13294" width="9.140625" style="5"/>
    <col min="13295" max="13295" width="5.28515625" style="5" customWidth="1"/>
    <col min="13296" max="13312" width="5.85546875" style="5" customWidth="1"/>
    <col min="13313" max="13313" width="0" style="5" hidden="1" customWidth="1"/>
    <col min="13314" max="13314" width="5.85546875" style="5" customWidth="1"/>
    <col min="13315" max="13315" width="4" style="5" customWidth="1"/>
    <col min="13316" max="13550" width="9.140625" style="5"/>
    <col min="13551" max="13551" width="5.28515625" style="5" customWidth="1"/>
    <col min="13552" max="13568" width="5.85546875" style="5" customWidth="1"/>
    <col min="13569" max="13569" width="0" style="5" hidden="1" customWidth="1"/>
    <col min="13570" max="13570" width="5.85546875" style="5" customWidth="1"/>
    <col min="13571" max="13571" width="4" style="5" customWidth="1"/>
    <col min="13572" max="13806" width="9.140625" style="5"/>
    <col min="13807" max="13807" width="5.28515625" style="5" customWidth="1"/>
    <col min="13808" max="13824" width="5.85546875" style="5" customWidth="1"/>
    <col min="13825" max="13825" width="0" style="5" hidden="1" customWidth="1"/>
    <col min="13826" max="13826" width="5.85546875" style="5" customWidth="1"/>
    <col min="13827" max="13827" width="4" style="5" customWidth="1"/>
    <col min="13828" max="14062" width="9.140625" style="5"/>
    <col min="14063" max="14063" width="5.28515625" style="5" customWidth="1"/>
    <col min="14064" max="14080" width="5.85546875" style="5" customWidth="1"/>
    <col min="14081" max="14081" width="0" style="5" hidden="1" customWidth="1"/>
    <col min="14082" max="14082" width="5.85546875" style="5" customWidth="1"/>
    <col min="14083" max="14083" width="4" style="5" customWidth="1"/>
    <col min="14084" max="14318" width="9.140625" style="5"/>
    <col min="14319" max="14319" width="5.28515625" style="5" customWidth="1"/>
    <col min="14320" max="14336" width="5.85546875" style="5" customWidth="1"/>
    <col min="14337" max="14337" width="0" style="5" hidden="1" customWidth="1"/>
    <col min="14338" max="14338" width="5.85546875" style="5" customWidth="1"/>
    <col min="14339" max="14339" width="4" style="5" customWidth="1"/>
    <col min="14340" max="14574" width="9.140625" style="5"/>
    <col min="14575" max="14575" width="5.28515625" style="5" customWidth="1"/>
    <col min="14576" max="14592" width="5.85546875" style="5" customWidth="1"/>
    <col min="14593" max="14593" width="0" style="5" hidden="1" customWidth="1"/>
    <col min="14594" max="14594" width="5.85546875" style="5" customWidth="1"/>
    <col min="14595" max="14595" width="4" style="5" customWidth="1"/>
    <col min="14596" max="14830" width="9.140625" style="5"/>
    <col min="14831" max="14831" width="5.28515625" style="5" customWidth="1"/>
    <col min="14832" max="14848" width="5.85546875" style="5" customWidth="1"/>
    <col min="14849" max="14849" width="0" style="5" hidden="1" customWidth="1"/>
    <col min="14850" max="14850" width="5.85546875" style="5" customWidth="1"/>
    <col min="14851" max="14851" width="4" style="5" customWidth="1"/>
    <col min="14852" max="15086" width="9.140625" style="5"/>
    <col min="15087" max="15087" width="5.28515625" style="5" customWidth="1"/>
    <col min="15088" max="15104" width="5.85546875" style="5" customWidth="1"/>
    <col min="15105" max="15105" width="0" style="5" hidden="1" customWidth="1"/>
    <col min="15106" max="15106" width="5.85546875" style="5" customWidth="1"/>
    <col min="15107" max="15107" width="4" style="5" customWidth="1"/>
    <col min="15108" max="15342" width="9.140625" style="5"/>
    <col min="15343" max="15343" width="5.28515625" style="5" customWidth="1"/>
    <col min="15344" max="15360" width="5.85546875" style="5" customWidth="1"/>
    <col min="15361" max="15361" width="0" style="5" hidden="1" customWidth="1"/>
    <col min="15362" max="15362" width="5.85546875" style="5" customWidth="1"/>
    <col min="15363" max="15363" width="4" style="5" customWidth="1"/>
    <col min="15364" max="15598" width="9.140625" style="5"/>
    <col min="15599" max="15599" width="5.28515625" style="5" customWidth="1"/>
    <col min="15600" max="15616" width="5.85546875" style="5" customWidth="1"/>
    <col min="15617" max="15617" width="0" style="5" hidden="1" customWidth="1"/>
    <col min="15618" max="15618" width="5.85546875" style="5" customWidth="1"/>
    <col min="15619" max="15619" width="4" style="5" customWidth="1"/>
    <col min="15620" max="15854" width="9.140625" style="5"/>
    <col min="15855" max="15855" width="5.28515625" style="5" customWidth="1"/>
    <col min="15856" max="15872" width="5.85546875" style="5" customWidth="1"/>
    <col min="15873" max="15873" width="0" style="5" hidden="1" customWidth="1"/>
    <col min="15874" max="15874" width="5.85546875" style="5" customWidth="1"/>
    <col min="15875" max="15875" width="4" style="5" customWidth="1"/>
    <col min="15876" max="16110" width="9.140625" style="5"/>
    <col min="16111" max="16111" width="5.28515625" style="5" customWidth="1"/>
    <col min="16112" max="16128" width="5.85546875" style="5" customWidth="1"/>
    <col min="16129" max="16129" width="0" style="5" hidden="1" customWidth="1"/>
    <col min="16130" max="16130" width="5.85546875" style="5" customWidth="1"/>
    <col min="16131" max="16131" width="4" style="5" customWidth="1"/>
    <col min="16132" max="16384" width="9.140625" style="5"/>
  </cols>
  <sheetData>
    <row r="1" spans="1:16141" s="6" customFormat="1" ht="22.5" customHeight="1">
      <c r="A1" s="1"/>
      <c r="B1" s="2"/>
      <c r="C1" s="2"/>
      <c r="D1" s="1"/>
      <c r="E1" s="1"/>
      <c r="F1" s="1"/>
      <c r="G1" s="1"/>
      <c r="H1" s="1"/>
      <c r="I1" s="3"/>
      <c r="J1" s="1"/>
      <c r="K1" s="30"/>
      <c r="L1" s="4"/>
      <c r="M1" s="4"/>
      <c r="N1" s="4"/>
      <c r="O1" s="4"/>
      <c r="P1" s="25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c r="IW1" s="5"/>
      <c r="IX1" s="5"/>
      <c r="IY1" s="5"/>
      <c r="IZ1" s="5"/>
      <c r="JA1" s="5"/>
      <c r="JB1" s="5"/>
      <c r="JC1" s="5"/>
      <c r="JD1" s="5"/>
      <c r="JE1" s="5"/>
      <c r="JF1" s="5"/>
      <c r="JG1" s="5"/>
      <c r="JH1" s="5"/>
      <c r="JI1" s="5"/>
      <c r="JJ1" s="5"/>
      <c r="JK1" s="5"/>
      <c r="JL1" s="5"/>
      <c r="JM1" s="5"/>
      <c r="JN1" s="5"/>
      <c r="JO1" s="5"/>
      <c r="JP1" s="5"/>
      <c r="JQ1" s="5"/>
      <c r="JR1" s="5"/>
      <c r="JS1" s="5"/>
      <c r="JT1" s="5"/>
      <c r="JU1" s="5"/>
      <c r="JV1" s="5"/>
      <c r="JW1" s="5"/>
      <c r="JX1" s="5"/>
      <c r="JY1" s="5"/>
      <c r="JZ1" s="5"/>
      <c r="KA1" s="5"/>
      <c r="KB1" s="5"/>
      <c r="KC1" s="5"/>
      <c r="KD1" s="5"/>
      <c r="KE1" s="5"/>
      <c r="KF1" s="5"/>
      <c r="KG1" s="5"/>
      <c r="KH1" s="5"/>
      <c r="KI1" s="5"/>
      <c r="KJ1" s="5"/>
      <c r="KK1" s="5"/>
      <c r="KL1" s="5"/>
      <c r="KM1" s="5"/>
      <c r="KN1" s="5"/>
      <c r="KO1" s="5"/>
      <c r="KP1" s="5"/>
      <c r="KQ1" s="5"/>
      <c r="KR1" s="5"/>
      <c r="KS1" s="5"/>
      <c r="KT1" s="5"/>
      <c r="KU1" s="5"/>
      <c r="KV1" s="5"/>
      <c r="KW1" s="5"/>
      <c r="KX1" s="5"/>
      <c r="KY1" s="5"/>
      <c r="KZ1" s="5"/>
      <c r="LA1" s="5"/>
      <c r="LB1" s="5"/>
      <c r="LC1" s="5"/>
      <c r="LD1" s="5"/>
      <c r="LE1" s="5"/>
      <c r="LF1" s="5"/>
      <c r="LG1" s="5"/>
      <c r="LH1" s="5"/>
      <c r="LI1" s="5"/>
      <c r="LJ1" s="5"/>
      <c r="LK1" s="5"/>
      <c r="LL1" s="5"/>
      <c r="LM1" s="5"/>
      <c r="LN1" s="5"/>
      <c r="LO1" s="5"/>
      <c r="LP1" s="5"/>
      <c r="LQ1" s="5"/>
      <c r="LR1" s="5"/>
      <c r="LS1" s="5"/>
      <c r="LT1" s="5"/>
      <c r="LU1" s="5"/>
      <c r="LV1" s="5"/>
      <c r="LW1" s="5"/>
      <c r="LX1" s="5"/>
      <c r="LY1" s="5"/>
      <c r="LZ1" s="5"/>
      <c r="MA1" s="5"/>
      <c r="MB1" s="5"/>
      <c r="MC1" s="5"/>
      <c r="MD1" s="5"/>
      <c r="ME1" s="5"/>
      <c r="MF1" s="5"/>
      <c r="MG1" s="5"/>
      <c r="MH1" s="5"/>
      <c r="MI1" s="5"/>
      <c r="MJ1" s="5"/>
      <c r="MK1" s="5"/>
      <c r="ML1" s="5"/>
      <c r="MM1" s="5"/>
      <c r="MN1" s="5"/>
      <c r="MO1" s="5"/>
      <c r="MP1" s="5"/>
      <c r="MQ1" s="5"/>
      <c r="MR1" s="5"/>
      <c r="MS1" s="5"/>
      <c r="MT1" s="5"/>
      <c r="MU1" s="5"/>
      <c r="MV1" s="5"/>
      <c r="MW1" s="5"/>
      <c r="MX1" s="5"/>
      <c r="MY1" s="5"/>
      <c r="MZ1" s="5"/>
      <c r="NA1" s="5"/>
      <c r="NB1" s="5"/>
      <c r="NC1" s="5"/>
      <c r="ND1" s="5"/>
      <c r="NE1" s="5"/>
      <c r="NF1" s="5"/>
      <c r="NG1" s="5"/>
      <c r="NH1" s="5"/>
      <c r="NI1" s="5"/>
      <c r="NJ1" s="5"/>
      <c r="NK1" s="5"/>
      <c r="NL1" s="5"/>
      <c r="NM1" s="5"/>
      <c r="NN1" s="5"/>
      <c r="NO1" s="5"/>
      <c r="NP1" s="5"/>
      <c r="NQ1" s="5"/>
      <c r="NR1" s="5"/>
      <c r="NS1" s="5"/>
      <c r="NT1" s="5"/>
      <c r="NU1" s="5"/>
      <c r="NV1" s="5"/>
      <c r="NW1" s="5"/>
      <c r="NX1" s="5"/>
      <c r="NY1" s="5"/>
      <c r="NZ1" s="5"/>
      <c r="OA1" s="5"/>
      <c r="OB1" s="5"/>
      <c r="OC1" s="5"/>
      <c r="OD1" s="5"/>
      <c r="OE1" s="5"/>
      <c r="OF1" s="5"/>
      <c r="OG1" s="5"/>
      <c r="OH1" s="5"/>
      <c r="OI1" s="5"/>
      <c r="OJ1" s="5"/>
      <c r="OK1" s="5"/>
      <c r="OL1" s="5"/>
      <c r="OM1" s="5"/>
      <c r="ON1" s="5"/>
      <c r="OO1" s="5"/>
      <c r="OP1" s="5"/>
      <c r="OQ1" s="5"/>
      <c r="OR1" s="5"/>
      <c r="OS1" s="5"/>
      <c r="OT1" s="5"/>
      <c r="OU1" s="5"/>
      <c r="OV1" s="5"/>
      <c r="OW1" s="5"/>
      <c r="OX1" s="5"/>
      <c r="OY1" s="5"/>
      <c r="OZ1" s="5"/>
      <c r="PA1" s="5"/>
      <c r="PB1" s="5"/>
      <c r="PC1" s="5"/>
      <c r="PD1" s="5"/>
      <c r="PE1" s="5"/>
      <c r="PF1" s="5"/>
      <c r="PG1" s="5"/>
      <c r="PH1" s="5"/>
      <c r="PI1" s="5"/>
      <c r="PJ1" s="5"/>
      <c r="PK1" s="5"/>
      <c r="PL1" s="5"/>
      <c r="PM1" s="5"/>
      <c r="PN1" s="5"/>
      <c r="PO1" s="5"/>
      <c r="PP1" s="5"/>
      <c r="PQ1" s="5"/>
      <c r="PR1" s="5"/>
      <c r="PS1" s="5"/>
      <c r="PT1" s="5"/>
      <c r="PU1" s="5"/>
      <c r="PV1" s="5"/>
      <c r="PW1" s="5"/>
      <c r="PX1" s="5"/>
      <c r="PY1" s="5"/>
      <c r="PZ1" s="5"/>
      <c r="QA1" s="5"/>
      <c r="QB1" s="5"/>
      <c r="QC1" s="5"/>
      <c r="QD1" s="5"/>
      <c r="QE1" s="5"/>
      <c r="QF1" s="5"/>
      <c r="QG1" s="5"/>
      <c r="QH1" s="5"/>
      <c r="QI1" s="5"/>
      <c r="QJ1" s="5"/>
      <c r="QK1" s="5"/>
      <c r="QL1" s="5"/>
      <c r="QM1" s="5"/>
      <c r="QN1" s="5"/>
      <c r="QO1" s="5"/>
      <c r="QP1" s="5"/>
      <c r="QQ1" s="5"/>
      <c r="QR1" s="5"/>
      <c r="QS1" s="5"/>
      <c r="QT1" s="5"/>
      <c r="QU1" s="5"/>
      <c r="QV1" s="5"/>
      <c r="QW1" s="5"/>
      <c r="QX1" s="5"/>
      <c r="QY1" s="5"/>
      <c r="QZ1" s="5"/>
      <c r="RA1" s="5"/>
      <c r="RB1" s="5"/>
      <c r="RC1" s="5"/>
      <c r="RD1" s="5"/>
      <c r="RE1" s="5"/>
      <c r="RF1" s="5"/>
      <c r="RG1" s="5"/>
      <c r="RH1" s="5"/>
      <c r="RI1" s="5"/>
      <c r="RJ1" s="5"/>
      <c r="RK1" s="5"/>
      <c r="RL1" s="5"/>
      <c r="RM1" s="5"/>
      <c r="RN1" s="5"/>
      <c r="RO1" s="5"/>
      <c r="RP1" s="5"/>
      <c r="RQ1" s="5"/>
      <c r="RR1" s="5"/>
      <c r="RS1" s="5"/>
      <c r="RT1" s="5"/>
      <c r="RU1" s="5"/>
      <c r="RV1" s="5"/>
      <c r="RW1" s="5"/>
      <c r="RX1" s="5"/>
      <c r="RY1" s="5"/>
      <c r="RZ1" s="5"/>
      <c r="SA1" s="5"/>
      <c r="SB1" s="5"/>
      <c r="SC1" s="5"/>
      <c r="SD1" s="5"/>
      <c r="SE1" s="5"/>
      <c r="SF1" s="5"/>
      <c r="SG1" s="5"/>
      <c r="SH1" s="5"/>
      <c r="SI1" s="5"/>
      <c r="SJ1" s="5"/>
      <c r="SK1" s="5"/>
      <c r="SL1" s="5"/>
      <c r="SM1" s="5"/>
      <c r="SN1" s="5"/>
      <c r="SO1" s="5"/>
      <c r="SP1" s="5"/>
      <c r="SQ1" s="5"/>
      <c r="SR1" s="5"/>
      <c r="SS1" s="5"/>
      <c r="ST1" s="5"/>
      <c r="SU1" s="5"/>
      <c r="SV1" s="5"/>
      <c r="SW1" s="5"/>
      <c r="SX1" s="5"/>
      <c r="SY1" s="5"/>
      <c r="SZ1" s="5"/>
      <c r="TA1" s="5"/>
      <c r="TB1" s="5"/>
      <c r="TC1" s="5"/>
      <c r="TD1" s="5"/>
      <c r="TE1" s="5"/>
      <c r="TF1" s="5"/>
      <c r="TG1" s="5"/>
      <c r="TH1" s="5"/>
      <c r="TI1" s="5"/>
      <c r="TJ1" s="5"/>
      <c r="TK1" s="5"/>
      <c r="TL1" s="5"/>
      <c r="TM1" s="5"/>
      <c r="TN1" s="5"/>
      <c r="TO1" s="5"/>
      <c r="TP1" s="5"/>
      <c r="TQ1" s="5"/>
      <c r="TR1" s="5"/>
      <c r="TS1" s="5"/>
      <c r="TT1" s="5"/>
      <c r="TU1" s="5"/>
      <c r="TV1" s="5"/>
      <c r="TW1" s="5"/>
      <c r="TX1" s="5"/>
      <c r="TY1" s="5"/>
      <c r="TZ1" s="5"/>
      <c r="UA1" s="5"/>
      <c r="UB1" s="5"/>
      <c r="UC1" s="5"/>
      <c r="UD1" s="5"/>
      <c r="UE1" s="5"/>
      <c r="UF1" s="5"/>
      <c r="UG1" s="5"/>
      <c r="UH1" s="5"/>
      <c r="UI1" s="5"/>
      <c r="UJ1" s="5"/>
      <c r="UK1" s="5"/>
      <c r="UL1" s="5"/>
      <c r="UM1" s="5"/>
      <c r="UN1" s="5"/>
      <c r="UO1" s="5"/>
      <c r="UP1" s="5"/>
      <c r="UQ1" s="5"/>
      <c r="UR1" s="5"/>
      <c r="US1" s="5"/>
      <c r="UT1" s="5"/>
      <c r="UU1" s="5"/>
      <c r="UV1" s="5"/>
      <c r="UW1" s="5"/>
      <c r="UX1" s="5"/>
      <c r="UY1" s="5"/>
      <c r="UZ1" s="5"/>
      <c r="VA1" s="5"/>
      <c r="VB1" s="5"/>
      <c r="VC1" s="5"/>
      <c r="VD1" s="5"/>
      <c r="VE1" s="5"/>
      <c r="VF1" s="5"/>
      <c r="VG1" s="5"/>
      <c r="VH1" s="5"/>
      <c r="VI1" s="5"/>
      <c r="VJ1" s="5"/>
      <c r="VK1" s="5"/>
      <c r="VL1" s="5"/>
      <c r="VM1" s="5"/>
      <c r="VN1" s="5"/>
      <c r="VO1" s="5"/>
      <c r="VP1" s="5"/>
      <c r="VQ1" s="5"/>
      <c r="VR1" s="5"/>
      <c r="VS1" s="5"/>
      <c r="VT1" s="5"/>
      <c r="VU1" s="5"/>
      <c r="VV1" s="5"/>
      <c r="VW1" s="5"/>
      <c r="VX1" s="5"/>
      <c r="VY1" s="5"/>
      <c r="VZ1" s="5"/>
      <c r="WA1" s="5"/>
      <c r="WB1" s="5"/>
      <c r="WC1" s="5"/>
      <c r="WD1" s="5"/>
      <c r="WE1" s="5"/>
      <c r="WF1" s="5"/>
      <c r="WG1" s="5"/>
      <c r="WH1" s="5"/>
      <c r="WI1" s="5"/>
      <c r="WJ1" s="5"/>
      <c r="WK1" s="5"/>
      <c r="WL1" s="5"/>
      <c r="WM1" s="5"/>
      <c r="WN1" s="5"/>
      <c r="WO1" s="5"/>
      <c r="WP1" s="5"/>
      <c r="WQ1" s="5"/>
      <c r="WR1" s="5"/>
      <c r="WS1" s="5"/>
      <c r="WT1" s="5"/>
      <c r="WU1" s="5"/>
      <c r="WV1" s="5"/>
      <c r="WW1" s="5"/>
      <c r="WX1" s="5"/>
      <c r="WY1" s="5"/>
      <c r="WZ1" s="5"/>
      <c r="XA1" s="5"/>
      <c r="XB1" s="5"/>
      <c r="XC1" s="5"/>
      <c r="XD1" s="5"/>
      <c r="XE1" s="5"/>
      <c r="XF1" s="5"/>
      <c r="XG1" s="5"/>
      <c r="XH1" s="5"/>
      <c r="XI1" s="5"/>
      <c r="XJ1" s="5"/>
      <c r="XK1" s="5"/>
      <c r="XL1" s="5"/>
      <c r="XM1" s="5"/>
      <c r="XN1" s="5"/>
      <c r="XO1" s="5"/>
      <c r="XP1" s="5"/>
      <c r="XQ1" s="5"/>
      <c r="XR1" s="5"/>
      <c r="XS1" s="5"/>
      <c r="XT1" s="5"/>
      <c r="XU1" s="5"/>
      <c r="XV1" s="5"/>
      <c r="XW1" s="5"/>
      <c r="XX1" s="5"/>
      <c r="XY1" s="5"/>
      <c r="XZ1" s="5"/>
      <c r="YA1" s="5"/>
      <c r="YB1" s="5"/>
      <c r="YC1" s="5"/>
      <c r="YD1" s="5"/>
      <c r="YE1" s="5"/>
      <c r="YF1" s="5"/>
      <c r="YG1" s="5"/>
      <c r="YH1" s="5"/>
      <c r="YI1" s="5"/>
      <c r="YJ1" s="5"/>
      <c r="YK1" s="5"/>
      <c r="YL1" s="5"/>
      <c r="YM1" s="5"/>
      <c r="YN1" s="5"/>
      <c r="YO1" s="5"/>
      <c r="YP1" s="5"/>
      <c r="YQ1" s="5"/>
      <c r="YR1" s="5"/>
      <c r="YS1" s="5"/>
      <c r="YT1" s="5"/>
      <c r="YU1" s="5"/>
      <c r="YV1" s="5"/>
      <c r="YW1" s="5"/>
      <c r="YX1" s="5"/>
      <c r="YY1" s="5"/>
      <c r="YZ1" s="5"/>
      <c r="ZA1" s="5"/>
      <c r="ZB1" s="5"/>
      <c r="ZC1" s="5"/>
      <c r="ZD1" s="5"/>
      <c r="ZE1" s="5"/>
      <c r="ZF1" s="5"/>
      <c r="ZG1" s="5"/>
      <c r="ZH1" s="5"/>
      <c r="ZI1" s="5"/>
      <c r="ZJ1" s="5"/>
      <c r="ZK1" s="5"/>
      <c r="ZL1" s="5"/>
      <c r="ZM1" s="5"/>
      <c r="ZN1" s="5"/>
      <c r="ZO1" s="5"/>
      <c r="ZP1" s="5"/>
      <c r="ZQ1" s="5"/>
      <c r="ZR1" s="5"/>
      <c r="ZS1" s="5"/>
      <c r="ZT1" s="5"/>
      <c r="ZU1" s="5"/>
      <c r="ZV1" s="5"/>
      <c r="ZW1" s="5"/>
      <c r="ZX1" s="5"/>
      <c r="ZY1" s="5"/>
      <c r="ZZ1" s="5"/>
      <c r="AAA1" s="5"/>
      <c r="AAB1" s="5"/>
      <c r="AAC1" s="5"/>
      <c r="AAD1" s="5"/>
      <c r="AAE1" s="5"/>
      <c r="AAF1" s="5"/>
      <c r="AAG1" s="5"/>
      <c r="AAH1" s="5"/>
      <c r="AAI1" s="5"/>
      <c r="AAJ1" s="5"/>
      <c r="AAK1" s="5"/>
      <c r="AAL1" s="5"/>
      <c r="AAM1" s="5"/>
      <c r="AAN1" s="5"/>
      <c r="AAO1" s="5"/>
      <c r="AAP1" s="5"/>
      <c r="AAQ1" s="5"/>
      <c r="AAR1" s="5"/>
      <c r="AAS1" s="5"/>
      <c r="AAT1" s="5"/>
      <c r="AAU1" s="5"/>
      <c r="AAV1" s="5"/>
      <c r="AAW1" s="5"/>
      <c r="AAX1" s="5"/>
      <c r="AAY1" s="5"/>
      <c r="AAZ1" s="5"/>
      <c r="ABA1" s="5"/>
      <c r="ABB1" s="5"/>
      <c r="ABC1" s="5"/>
      <c r="ABD1" s="5"/>
      <c r="ABE1" s="5"/>
      <c r="ABF1" s="5"/>
      <c r="ABG1" s="5"/>
      <c r="ABH1" s="5"/>
      <c r="ABI1" s="5"/>
      <c r="ABJ1" s="5"/>
      <c r="ABK1" s="5"/>
      <c r="ABL1" s="5"/>
      <c r="ABM1" s="5"/>
      <c r="ABN1" s="5"/>
      <c r="ABO1" s="5"/>
      <c r="ABP1" s="5"/>
      <c r="ABQ1" s="5"/>
      <c r="ABR1" s="5"/>
      <c r="ABS1" s="5"/>
      <c r="ABT1" s="5"/>
      <c r="ABU1" s="5"/>
      <c r="ABV1" s="5"/>
      <c r="ABW1" s="5"/>
      <c r="ABX1" s="5"/>
      <c r="ABY1" s="5"/>
      <c r="ABZ1" s="5"/>
      <c r="ACA1" s="5"/>
      <c r="ACB1" s="5"/>
      <c r="ACC1" s="5"/>
      <c r="ACD1" s="5"/>
      <c r="ACE1" s="5"/>
      <c r="ACF1" s="5"/>
      <c r="ACG1" s="5"/>
      <c r="ACH1" s="5"/>
      <c r="ACI1" s="5"/>
      <c r="ACJ1" s="5"/>
      <c r="ACK1" s="5"/>
      <c r="ACL1" s="5"/>
      <c r="ACM1" s="5"/>
      <c r="ACN1" s="5"/>
      <c r="ACO1" s="5"/>
      <c r="ACP1" s="5"/>
      <c r="ACQ1" s="5"/>
      <c r="ACR1" s="5"/>
      <c r="ACS1" s="5"/>
      <c r="ACT1" s="5"/>
      <c r="ACU1" s="5"/>
      <c r="ACV1" s="5"/>
      <c r="ACW1" s="5"/>
      <c r="ACX1" s="5"/>
      <c r="ACY1" s="5"/>
      <c r="ACZ1" s="5"/>
      <c r="ADA1" s="5"/>
      <c r="ADB1" s="5"/>
      <c r="ADC1" s="5"/>
      <c r="ADD1" s="5"/>
      <c r="ADE1" s="5"/>
      <c r="ADF1" s="5"/>
      <c r="ADG1" s="5"/>
      <c r="ADH1" s="5"/>
      <c r="ADI1" s="5"/>
      <c r="ADJ1" s="5"/>
      <c r="ADK1" s="5"/>
      <c r="ADL1" s="5"/>
      <c r="ADM1" s="5"/>
      <c r="ADN1" s="5"/>
      <c r="ADO1" s="5"/>
      <c r="ADP1" s="5"/>
      <c r="ADQ1" s="5"/>
      <c r="ADR1" s="5"/>
      <c r="ADS1" s="5"/>
      <c r="ADT1" s="5"/>
      <c r="ADU1" s="5"/>
      <c r="ADV1" s="5"/>
      <c r="ADW1" s="5"/>
      <c r="ADX1" s="5"/>
      <c r="ADY1" s="5"/>
      <c r="ADZ1" s="5"/>
      <c r="AEA1" s="5"/>
      <c r="AEB1" s="5"/>
      <c r="AEC1" s="5"/>
      <c r="AED1" s="5"/>
      <c r="AEE1" s="5"/>
      <c r="AEF1" s="5"/>
      <c r="AEG1" s="5"/>
      <c r="AEH1" s="5"/>
      <c r="AEI1" s="5"/>
      <c r="AEJ1" s="5"/>
      <c r="AEK1" s="5"/>
      <c r="AEL1" s="5"/>
      <c r="AEM1" s="5"/>
      <c r="AEN1" s="5"/>
      <c r="AEO1" s="5"/>
      <c r="AEP1" s="5"/>
      <c r="AEQ1" s="5"/>
      <c r="AER1" s="5"/>
      <c r="AES1" s="5"/>
      <c r="AET1" s="5"/>
      <c r="AEU1" s="5"/>
      <c r="AEV1" s="5"/>
      <c r="AEW1" s="5"/>
      <c r="AEX1" s="5"/>
      <c r="AEY1" s="5"/>
      <c r="AEZ1" s="5"/>
      <c r="AFA1" s="5"/>
      <c r="AFB1" s="5"/>
      <c r="AFC1" s="5"/>
      <c r="AFD1" s="5"/>
      <c r="AFE1" s="5"/>
      <c r="AFF1" s="5"/>
      <c r="AFG1" s="5"/>
      <c r="AFH1" s="5"/>
      <c r="AFI1" s="5"/>
      <c r="AFJ1" s="5"/>
      <c r="AFK1" s="5"/>
      <c r="AFL1" s="5"/>
      <c r="AFM1" s="5"/>
      <c r="AFN1" s="5"/>
      <c r="AFO1" s="5"/>
      <c r="AFP1" s="5"/>
      <c r="AFQ1" s="5"/>
      <c r="AFR1" s="5"/>
      <c r="AFS1" s="5"/>
      <c r="AFT1" s="5"/>
      <c r="AFU1" s="5"/>
      <c r="AFV1" s="5"/>
      <c r="AFW1" s="5"/>
      <c r="AFX1" s="5"/>
      <c r="AFY1" s="5"/>
      <c r="AFZ1" s="5"/>
      <c r="AGA1" s="5"/>
      <c r="AGB1" s="5"/>
      <c r="AGC1" s="5"/>
      <c r="AGD1" s="5"/>
      <c r="AGE1" s="5"/>
      <c r="AGF1" s="5"/>
      <c r="AGG1" s="5"/>
      <c r="AGH1" s="5"/>
      <c r="AGI1" s="5"/>
      <c r="AGJ1" s="5"/>
      <c r="AGK1" s="5"/>
      <c r="AGL1" s="5"/>
      <c r="AGM1" s="5"/>
      <c r="AGN1" s="5"/>
      <c r="AGO1" s="5"/>
      <c r="AGP1" s="5"/>
      <c r="AGQ1" s="5"/>
      <c r="AGR1" s="5"/>
      <c r="AGS1" s="5"/>
      <c r="AGT1" s="5"/>
      <c r="AGU1" s="5"/>
      <c r="AGV1" s="5"/>
      <c r="AGW1" s="5"/>
      <c r="AGX1" s="5"/>
      <c r="AGY1" s="5"/>
      <c r="AGZ1" s="5"/>
      <c r="AHA1" s="5"/>
      <c r="AHB1" s="5"/>
      <c r="AHC1" s="5"/>
      <c r="AHD1" s="5"/>
      <c r="AHE1" s="5"/>
      <c r="AHF1" s="5"/>
      <c r="AHG1" s="5"/>
      <c r="AHH1" s="5"/>
      <c r="AHI1" s="5"/>
      <c r="AHJ1" s="5"/>
      <c r="AHK1" s="5"/>
      <c r="AHL1" s="5"/>
      <c r="AHM1" s="5"/>
      <c r="AHN1" s="5"/>
      <c r="AHO1" s="5"/>
      <c r="AHP1" s="5"/>
      <c r="AHQ1" s="5"/>
      <c r="AHR1" s="5"/>
      <c r="AHS1" s="5"/>
      <c r="AHT1" s="5"/>
      <c r="AHU1" s="5"/>
      <c r="AHV1" s="5"/>
      <c r="AHW1" s="5"/>
      <c r="AHX1" s="5"/>
      <c r="AHY1" s="5"/>
      <c r="AHZ1" s="5"/>
      <c r="AIA1" s="5"/>
      <c r="AIB1" s="5"/>
      <c r="AIC1" s="5"/>
      <c r="AID1" s="5"/>
      <c r="AIE1" s="5"/>
      <c r="AIF1" s="5"/>
      <c r="AIG1" s="5"/>
      <c r="AIH1" s="5"/>
      <c r="AII1" s="5"/>
      <c r="AIJ1" s="5"/>
      <c r="AIK1" s="5"/>
      <c r="AIL1" s="5"/>
      <c r="AIM1" s="5"/>
      <c r="AIN1" s="5"/>
      <c r="AIO1" s="5"/>
      <c r="AIP1" s="5"/>
      <c r="AIQ1" s="5"/>
      <c r="AIR1" s="5"/>
      <c r="AIS1" s="5"/>
      <c r="AIT1" s="5"/>
      <c r="AIU1" s="5"/>
      <c r="AIV1" s="5"/>
      <c r="AIW1" s="5"/>
      <c r="AIX1" s="5"/>
      <c r="AIY1" s="5"/>
      <c r="AIZ1" s="5"/>
      <c r="AJA1" s="5"/>
      <c r="AJB1" s="5"/>
      <c r="AJC1" s="5"/>
      <c r="AJD1" s="5"/>
      <c r="AJE1" s="5"/>
      <c r="AJF1" s="5"/>
      <c r="AJG1" s="5"/>
      <c r="AJH1" s="5"/>
      <c r="AJI1" s="5"/>
      <c r="AJJ1" s="5"/>
      <c r="AJK1" s="5"/>
      <c r="AJL1" s="5"/>
      <c r="AJM1" s="5"/>
      <c r="AJN1" s="5"/>
      <c r="AJO1" s="5"/>
      <c r="AJP1" s="5"/>
      <c r="AJQ1" s="5"/>
      <c r="AJR1" s="5"/>
      <c r="AJS1" s="5"/>
      <c r="AJT1" s="5"/>
      <c r="AJU1" s="5"/>
      <c r="AJV1" s="5"/>
      <c r="AJW1" s="5"/>
      <c r="AJX1" s="5"/>
      <c r="AJY1" s="5"/>
      <c r="AJZ1" s="5"/>
      <c r="AKA1" s="5"/>
      <c r="AKB1" s="5"/>
      <c r="AKC1" s="5"/>
      <c r="AKD1" s="5"/>
      <c r="AKE1" s="5"/>
      <c r="AKF1" s="5"/>
      <c r="AKG1" s="5"/>
      <c r="AKH1" s="5"/>
      <c r="AKI1" s="5"/>
      <c r="AKJ1" s="5"/>
      <c r="AKK1" s="5"/>
      <c r="AKL1" s="5"/>
      <c r="AKM1" s="5"/>
      <c r="AKN1" s="5"/>
      <c r="AKO1" s="5"/>
      <c r="AKP1" s="5"/>
      <c r="AKQ1" s="5"/>
      <c r="AKR1" s="5"/>
      <c r="AKS1" s="5"/>
      <c r="AKT1" s="5"/>
      <c r="AKU1" s="5"/>
      <c r="AKV1" s="5"/>
      <c r="AKW1" s="5"/>
      <c r="AKX1" s="5"/>
      <c r="AKY1" s="5"/>
      <c r="AKZ1" s="5"/>
      <c r="ALA1" s="5"/>
      <c r="ALB1" s="5"/>
      <c r="ALC1" s="5"/>
      <c r="ALD1" s="5"/>
      <c r="ALE1" s="5"/>
      <c r="ALF1" s="5"/>
      <c r="ALG1" s="5"/>
      <c r="ALH1" s="5"/>
      <c r="ALI1" s="5"/>
      <c r="ALJ1" s="5"/>
      <c r="ALK1" s="5"/>
      <c r="ALL1" s="5"/>
      <c r="ALM1" s="5"/>
      <c r="ALN1" s="5"/>
      <c r="ALO1" s="5"/>
      <c r="ALP1" s="5"/>
      <c r="ALQ1" s="5"/>
      <c r="ALR1" s="5"/>
      <c r="ALS1" s="5"/>
      <c r="ALT1" s="5"/>
      <c r="ALU1" s="5"/>
      <c r="ALV1" s="5"/>
      <c r="ALW1" s="5"/>
      <c r="ALX1" s="5"/>
      <c r="ALY1" s="5"/>
      <c r="ALZ1" s="5"/>
      <c r="AMA1" s="5"/>
      <c r="AMB1" s="5"/>
      <c r="AMC1" s="5"/>
      <c r="AMD1" s="5"/>
      <c r="AME1" s="5"/>
      <c r="AMF1" s="5"/>
      <c r="AMG1" s="5"/>
      <c r="AMH1" s="5"/>
      <c r="AMI1" s="5"/>
      <c r="AMJ1" s="5"/>
      <c r="AMK1" s="5"/>
      <c r="AML1" s="5"/>
      <c r="AMM1" s="5"/>
      <c r="AMN1" s="5"/>
      <c r="AMO1" s="5"/>
      <c r="AMP1" s="5"/>
      <c r="AMQ1" s="5"/>
      <c r="AMR1" s="5"/>
      <c r="AMS1" s="5"/>
      <c r="AMT1" s="5"/>
      <c r="AMU1" s="5"/>
      <c r="AMV1" s="5"/>
      <c r="AMW1" s="5"/>
      <c r="AMX1" s="5"/>
      <c r="AMY1" s="5"/>
      <c r="AMZ1" s="5"/>
      <c r="ANA1" s="5"/>
      <c r="ANB1" s="5"/>
      <c r="ANC1" s="5"/>
      <c r="AND1" s="5"/>
      <c r="ANE1" s="5"/>
      <c r="ANF1" s="5"/>
      <c r="ANG1" s="5"/>
      <c r="ANH1" s="5"/>
      <c r="ANI1" s="5"/>
      <c r="ANJ1" s="5"/>
      <c r="ANK1" s="5"/>
      <c r="ANL1" s="5"/>
      <c r="ANM1" s="5"/>
      <c r="ANN1" s="5"/>
      <c r="ANO1" s="5"/>
      <c r="ANP1" s="5"/>
      <c r="ANQ1" s="5"/>
      <c r="ANR1" s="5"/>
      <c r="ANS1" s="5"/>
      <c r="ANT1" s="5"/>
      <c r="ANU1" s="5"/>
      <c r="ANV1" s="5"/>
      <c r="ANW1" s="5"/>
      <c r="ANX1" s="5"/>
      <c r="ANY1" s="5"/>
      <c r="ANZ1" s="5"/>
      <c r="AOA1" s="5"/>
      <c r="AOB1" s="5"/>
      <c r="AOC1" s="5"/>
      <c r="AOD1" s="5"/>
      <c r="AOE1" s="5"/>
      <c r="AOF1" s="5"/>
      <c r="AOG1" s="5"/>
      <c r="AOH1" s="5"/>
      <c r="AOI1" s="5"/>
      <c r="AOJ1" s="5"/>
      <c r="AOK1" s="5"/>
      <c r="AOL1" s="5"/>
      <c r="AOM1" s="5"/>
      <c r="AON1" s="5"/>
      <c r="AOO1" s="5"/>
      <c r="AOP1" s="5"/>
      <c r="AOQ1" s="5"/>
      <c r="AOR1" s="5"/>
      <c r="AOS1" s="5"/>
      <c r="AOT1" s="5"/>
      <c r="AOU1" s="5"/>
      <c r="AOV1" s="5"/>
      <c r="AOW1" s="5"/>
      <c r="AOX1" s="5"/>
      <c r="AOY1" s="5"/>
      <c r="AOZ1" s="5"/>
      <c r="APA1" s="5"/>
      <c r="APB1" s="5"/>
      <c r="APC1" s="5"/>
      <c r="APD1" s="5"/>
      <c r="APE1" s="5"/>
      <c r="APF1" s="5"/>
      <c r="APG1" s="5"/>
      <c r="APH1" s="5"/>
      <c r="API1" s="5"/>
      <c r="APJ1" s="5"/>
      <c r="APK1" s="5"/>
      <c r="APL1" s="5"/>
      <c r="APM1" s="5"/>
      <c r="APN1" s="5"/>
      <c r="APO1" s="5"/>
      <c r="APP1" s="5"/>
      <c r="APQ1" s="5"/>
      <c r="APR1" s="5"/>
      <c r="APS1" s="5"/>
      <c r="APT1" s="5"/>
      <c r="APU1" s="5"/>
      <c r="APV1" s="5"/>
      <c r="APW1" s="5"/>
      <c r="APX1" s="5"/>
      <c r="APY1" s="5"/>
      <c r="APZ1" s="5"/>
      <c r="AQA1" s="5"/>
      <c r="AQB1" s="5"/>
      <c r="AQC1" s="5"/>
      <c r="AQD1" s="5"/>
      <c r="AQE1" s="5"/>
      <c r="AQF1" s="5"/>
      <c r="AQG1" s="5"/>
      <c r="AQH1" s="5"/>
      <c r="AQI1" s="5"/>
      <c r="AQJ1" s="5"/>
      <c r="AQK1" s="5"/>
      <c r="AQL1" s="5"/>
      <c r="AQM1" s="5"/>
      <c r="AQN1" s="5"/>
      <c r="AQO1" s="5"/>
      <c r="AQP1" s="5"/>
      <c r="AQQ1" s="5"/>
      <c r="AQR1" s="5"/>
      <c r="AQS1" s="5"/>
      <c r="AQT1" s="5"/>
      <c r="AQU1" s="5"/>
      <c r="AQV1" s="5"/>
      <c r="AQW1" s="5"/>
      <c r="AQX1" s="5"/>
      <c r="AQY1" s="5"/>
      <c r="AQZ1" s="5"/>
      <c r="ARA1" s="5"/>
      <c r="ARB1" s="5"/>
      <c r="ARC1" s="5"/>
      <c r="ARD1" s="5"/>
      <c r="ARE1" s="5"/>
      <c r="ARF1" s="5"/>
      <c r="ARG1" s="5"/>
      <c r="ARH1" s="5"/>
      <c r="ARI1" s="5"/>
      <c r="ARJ1" s="5"/>
      <c r="ARK1" s="5"/>
      <c r="ARL1" s="5"/>
      <c r="ARM1" s="5"/>
      <c r="ARN1" s="5"/>
      <c r="ARO1" s="5"/>
      <c r="ARP1" s="5"/>
      <c r="ARQ1" s="5"/>
      <c r="ARR1" s="5"/>
      <c r="ARS1" s="5"/>
      <c r="ART1" s="5"/>
      <c r="ARU1" s="5"/>
      <c r="ARV1" s="5"/>
      <c r="ARW1" s="5"/>
      <c r="ARX1" s="5"/>
      <c r="ARY1" s="5"/>
      <c r="ARZ1" s="5"/>
      <c r="ASA1" s="5"/>
      <c r="ASB1" s="5"/>
      <c r="ASC1" s="5"/>
      <c r="ASD1" s="5"/>
      <c r="ASE1" s="5"/>
      <c r="ASF1" s="5"/>
      <c r="ASG1" s="5"/>
      <c r="ASH1" s="5"/>
      <c r="ASI1" s="5"/>
      <c r="ASJ1" s="5"/>
      <c r="ASK1" s="5"/>
      <c r="ASL1" s="5"/>
      <c r="ASM1" s="5"/>
      <c r="ASN1" s="5"/>
      <c r="ASO1" s="5"/>
      <c r="ASP1" s="5"/>
      <c r="ASQ1" s="5"/>
      <c r="ASR1" s="5"/>
      <c r="ASS1" s="5"/>
      <c r="AST1" s="5"/>
      <c r="ASU1" s="5"/>
      <c r="ASV1" s="5"/>
      <c r="ASW1" s="5"/>
      <c r="ASX1" s="5"/>
      <c r="ASY1" s="5"/>
      <c r="ASZ1" s="5"/>
      <c r="ATA1" s="5"/>
      <c r="ATB1" s="5"/>
      <c r="ATC1" s="5"/>
      <c r="ATD1" s="5"/>
      <c r="ATE1" s="5"/>
      <c r="ATF1" s="5"/>
      <c r="ATG1" s="5"/>
      <c r="ATH1" s="5"/>
      <c r="ATI1" s="5"/>
      <c r="ATJ1" s="5"/>
      <c r="ATK1" s="5"/>
      <c r="ATL1" s="5"/>
      <c r="ATM1" s="5"/>
      <c r="ATN1" s="5"/>
      <c r="ATO1" s="5"/>
      <c r="ATP1" s="5"/>
      <c r="ATQ1" s="5"/>
      <c r="ATR1" s="5"/>
      <c r="ATS1" s="5"/>
      <c r="ATT1" s="5"/>
      <c r="ATU1" s="5"/>
      <c r="ATV1" s="5"/>
      <c r="ATW1" s="5"/>
      <c r="ATX1" s="5"/>
      <c r="ATY1" s="5"/>
      <c r="ATZ1" s="5"/>
      <c r="AUA1" s="5"/>
      <c r="AUB1" s="5"/>
      <c r="AUC1" s="5"/>
      <c r="AUD1" s="5"/>
      <c r="AUE1" s="5"/>
      <c r="AUF1" s="5"/>
      <c r="AUG1" s="5"/>
      <c r="AUH1" s="5"/>
      <c r="AUI1" s="5"/>
      <c r="AUJ1" s="5"/>
      <c r="AUK1" s="5"/>
      <c r="AUL1" s="5"/>
      <c r="AUM1" s="5"/>
      <c r="AUN1" s="5"/>
      <c r="AUO1" s="5"/>
      <c r="AUP1" s="5"/>
      <c r="AUQ1" s="5"/>
      <c r="AUR1" s="5"/>
      <c r="AUS1" s="5"/>
      <c r="AUT1" s="5"/>
      <c r="AUU1" s="5"/>
      <c r="AUV1" s="5"/>
      <c r="AUW1" s="5"/>
      <c r="AUX1" s="5"/>
      <c r="AUY1" s="5"/>
      <c r="AUZ1" s="5"/>
      <c r="AVA1" s="5"/>
      <c r="AVB1" s="5"/>
      <c r="AVC1" s="5"/>
      <c r="AVD1" s="5"/>
      <c r="AVE1" s="5"/>
      <c r="AVF1" s="5"/>
      <c r="AVG1" s="5"/>
      <c r="AVH1" s="5"/>
      <c r="AVI1" s="5"/>
      <c r="AVJ1" s="5"/>
      <c r="AVK1" s="5"/>
      <c r="AVL1" s="5"/>
      <c r="AVM1" s="5"/>
      <c r="AVN1" s="5"/>
      <c r="AVO1" s="5"/>
      <c r="AVP1" s="5"/>
      <c r="AVQ1" s="5"/>
      <c r="AVR1" s="5"/>
      <c r="AVS1" s="5"/>
      <c r="AVT1" s="5"/>
      <c r="AVU1" s="5"/>
      <c r="AVV1" s="5"/>
      <c r="AVW1" s="5"/>
      <c r="AVX1" s="5"/>
      <c r="AVY1" s="5"/>
      <c r="AVZ1" s="5"/>
      <c r="AWA1" s="5"/>
      <c r="AWB1" s="5"/>
      <c r="AWC1" s="5"/>
      <c r="AWD1" s="5"/>
      <c r="AWE1" s="5"/>
      <c r="AWF1" s="5"/>
      <c r="AWG1" s="5"/>
      <c r="AWH1" s="5"/>
      <c r="AWI1" s="5"/>
      <c r="AWJ1" s="5"/>
      <c r="AWK1" s="5"/>
      <c r="AWL1" s="5"/>
      <c r="AWM1" s="5"/>
      <c r="AWN1" s="5"/>
      <c r="AWO1" s="5"/>
      <c r="AWP1" s="5"/>
      <c r="AWQ1" s="5"/>
      <c r="AWR1" s="5"/>
      <c r="AWS1" s="5"/>
      <c r="AWT1" s="5"/>
      <c r="AWU1" s="5"/>
      <c r="AWV1" s="5"/>
      <c r="AWW1" s="5"/>
      <c r="AWX1" s="5"/>
      <c r="AWY1" s="5"/>
      <c r="AWZ1" s="5"/>
      <c r="AXA1" s="5"/>
      <c r="AXB1" s="5"/>
      <c r="AXC1" s="5"/>
      <c r="AXD1" s="5"/>
      <c r="AXE1" s="5"/>
      <c r="AXF1" s="5"/>
      <c r="AXG1" s="5"/>
      <c r="AXH1" s="5"/>
      <c r="AXI1" s="5"/>
      <c r="AXJ1" s="5"/>
      <c r="AXK1" s="5"/>
      <c r="AXL1" s="5"/>
      <c r="AXM1" s="5"/>
      <c r="AXN1" s="5"/>
      <c r="AXO1" s="5"/>
      <c r="AXP1" s="5"/>
      <c r="AXQ1" s="5"/>
      <c r="AXR1" s="5"/>
      <c r="AXS1" s="5"/>
      <c r="AXT1" s="5"/>
      <c r="AXU1" s="5"/>
      <c r="AXV1" s="5"/>
      <c r="AXW1" s="5"/>
      <c r="AXX1" s="5"/>
      <c r="AXY1" s="5"/>
      <c r="AXZ1" s="5"/>
      <c r="AYA1" s="5"/>
      <c r="AYB1" s="5"/>
      <c r="AYC1" s="5"/>
      <c r="AYD1" s="5"/>
      <c r="AYE1" s="5"/>
      <c r="AYF1" s="5"/>
      <c r="AYG1" s="5"/>
      <c r="AYH1" s="5"/>
      <c r="AYI1" s="5"/>
      <c r="AYJ1" s="5"/>
      <c r="AYK1" s="5"/>
      <c r="AYL1" s="5"/>
      <c r="AYM1" s="5"/>
      <c r="AYN1" s="5"/>
      <c r="AYO1" s="5"/>
      <c r="AYP1" s="5"/>
      <c r="AYQ1" s="5"/>
      <c r="AYR1" s="5"/>
      <c r="AYS1" s="5"/>
      <c r="AYT1" s="5"/>
      <c r="AYU1" s="5"/>
      <c r="AYV1" s="5"/>
      <c r="AYW1" s="5"/>
      <c r="AYX1" s="5"/>
      <c r="AYY1" s="5"/>
      <c r="AYZ1" s="5"/>
      <c r="AZA1" s="5"/>
      <c r="AZB1" s="5"/>
      <c r="AZC1" s="5"/>
      <c r="AZD1" s="5"/>
      <c r="AZE1" s="5"/>
      <c r="AZF1" s="5"/>
      <c r="AZG1" s="5"/>
      <c r="AZH1" s="5"/>
      <c r="AZI1" s="5"/>
      <c r="AZJ1" s="5"/>
      <c r="AZK1" s="5"/>
      <c r="AZL1" s="5"/>
      <c r="AZM1" s="5"/>
      <c r="AZN1" s="5"/>
      <c r="AZO1" s="5"/>
      <c r="AZP1" s="5"/>
      <c r="AZQ1" s="5"/>
      <c r="AZR1" s="5"/>
      <c r="AZS1" s="5"/>
      <c r="AZT1" s="5"/>
      <c r="AZU1" s="5"/>
      <c r="AZV1" s="5"/>
      <c r="AZW1" s="5"/>
      <c r="AZX1" s="5"/>
      <c r="AZY1" s="5"/>
      <c r="AZZ1" s="5"/>
      <c r="BAA1" s="5"/>
      <c r="BAB1" s="5"/>
      <c r="BAC1" s="5"/>
      <c r="BAD1" s="5"/>
      <c r="BAE1" s="5"/>
      <c r="BAF1" s="5"/>
      <c r="BAG1" s="5"/>
      <c r="BAH1" s="5"/>
      <c r="BAI1" s="5"/>
      <c r="BAJ1" s="5"/>
      <c r="BAK1" s="5"/>
      <c r="BAL1" s="5"/>
      <c r="BAM1" s="5"/>
      <c r="BAN1" s="5"/>
      <c r="BAO1" s="5"/>
      <c r="BAP1" s="5"/>
      <c r="BAQ1" s="5"/>
      <c r="BAR1" s="5"/>
      <c r="BAS1" s="5"/>
      <c r="BAT1" s="5"/>
      <c r="BAU1" s="5"/>
      <c r="BAV1" s="5"/>
      <c r="BAW1" s="5"/>
      <c r="BAX1" s="5"/>
      <c r="BAY1" s="5"/>
      <c r="BAZ1" s="5"/>
      <c r="BBA1" s="5"/>
      <c r="BBB1" s="5"/>
      <c r="BBC1" s="5"/>
      <c r="BBD1" s="5"/>
      <c r="BBE1" s="5"/>
      <c r="BBF1" s="5"/>
      <c r="BBG1" s="5"/>
      <c r="BBH1" s="5"/>
      <c r="BBI1" s="5"/>
      <c r="BBJ1" s="5"/>
      <c r="BBK1" s="5"/>
      <c r="BBL1" s="5"/>
      <c r="BBM1" s="5"/>
      <c r="BBN1" s="5"/>
      <c r="BBO1" s="5"/>
      <c r="BBP1" s="5"/>
      <c r="BBQ1" s="5"/>
      <c r="BBR1" s="5"/>
      <c r="BBS1" s="5"/>
      <c r="BBT1" s="5"/>
      <c r="BBU1" s="5"/>
      <c r="BBV1" s="5"/>
      <c r="BBW1" s="5"/>
      <c r="BBX1" s="5"/>
      <c r="BBY1" s="5"/>
      <c r="BBZ1" s="5"/>
      <c r="BCA1" s="5"/>
      <c r="BCB1" s="5"/>
      <c r="BCC1" s="5"/>
      <c r="BCD1" s="5"/>
      <c r="BCE1" s="5"/>
      <c r="BCF1" s="5"/>
      <c r="BCG1" s="5"/>
      <c r="BCH1" s="5"/>
      <c r="BCI1" s="5"/>
      <c r="BCJ1" s="5"/>
      <c r="BCK1" s="5"/>
      <c r="BCL1" s="5"/>
      <c r="BCM1" s="5"/>
      <c r="BCN1" s="5"/>
      <c r="BCO1" s="5"/>
      <c r="BCP1" s="5"/>
      <c r="BCQ1" s="5"/>
      <c r="BCR1" s="5"/>
      <c r="BCS1" s="5"/>
      <c r="BCT1" s="5"/>
      <c r="BCU1" s="5"/>
      <c r="BCV1" s="5"/>
      <c r="BCW1" s="5"/>
      <c r="BCX1" s="5"/>
      <c r="BCY1" s="5"/>
      <c r="BCZ1" s="5"/>
      <c r="BDA1" s="5"/>
      <c r="BDB1" s="5"/>
      <c r="BDC1" s="5"/>
      <c r="BDD1" s="5"/>
      <c r="BDE1" s="5"/>
      <c r="BDF1" s="5"/>
      <c r="BDG1" s="5"/>
      <c r="BDH1" s="5"/>
      <c r="BDI1" s="5"/>
      <c r="BDJ1" s="5"/>
      <c r="BDK1" s="5"/>
      <c r="BDL1" s="5"/>
      <c r="BDM1" s="5"/>
      <c r="BDN1" s="5"/>
      <c r="BDO1" s="5"/>
      <c r="BDP1" s="5"/>
      <c r="BDQ1" s="5"/>
      <c r="BDR1" s="5"/>
      <c r="BDS1" s="5"/>
      <c r="BDT1" s="5"/>
      <c r="BDU1" s="5"/>
      <c r="BDV1" s="5"/>
      <c r="BDW1" s="5"/>
      <c r="BDX1" s="5"/>
      <c r="BDY1" s="5"/>
      <c r="BDZ1" s="5"/>
      <c r="BEA1" s="5"/>
      <c r="BEB1" s="5"/>
      <c r="BEC1" s="5"/>
      <c r="BED1" s="5"/>
      <c r="BEE1" s="5"/>
      <c r="BEF1" s="5"/>
      <c r="BEG1" s="5"/>
      <c r="BEH1" s="5"/>
      <c r="BEI1" s="5"/>
      <c r="BEJ1" s="5"/>
      <c r="BEK1" s="5"/>
      <c r="BEL1" s="5"/>
      <c r="BEM1" s="5"/>
      <c r="BEN1" s="5"/>
      <c r="BEO1" s="5"/>
      <c r="BEP1" s="5"/>
      <c r="BEQ1" s="5"/>
      <c r="BER1" s="5"/>
      <c r="BES1" s="5"/>
      <c r="BET1" s="5"/>
      <c r="BEU1" s="5"/>
      <c r="BEV1" s="5"/>
      <c r="BEW1" s="5"/>
      <c r="BEX1" s="5"/>
      <c r="BEY1" s="5"/>
      <c r="BEZ1" s="5"/>
      <c r="BFA1" s="5"/>
      <c r="BFB1" s="5"/>
      <c r="BFC1" s="5"/>
      <c r="BFD1" s="5"/>
      <c r="BFE1" s="5"/>
      <c r="BFF1" s="5"/>
      <c r="BFG1" s="5"/>
      <c r="BFH1" s="5"/>
      <c r="BFI1" s="5"/>
      <c r="BFJ1" s="5"/>
      <c r="BFK1" s="5"/>
      <c r="BFL1" s="5"/>
      <c r="BFM1" s="5"/>
      <c r="BFN1" s="5"/>
      <c r="BFO1" s="5"/>
      <c r="BFP1" s="5"/>
      <c r="BFQ1" s="5"/>
      <c r="BFR1" s="5"/>
      <c r="BFS1" s="5"/>
      <c r="BFT1" s="5"/>
      <c r="BFU1" s="5"/>
      <c r="BFV1" s="5"/>
      <c r="BFW1" s="5"/>
      <c r="BFX1" s="5"/>
      <c r="BFY1" s="5"/>
      <c r="BFZ1" s="5"/>
      <c r="BGA1" s="5"/>
      <c r="BGB1" s="5"/>
      <c r="BGC1" s="5"/>
      <c r="BGD1" s="5"/>
      <c r="BGE1" s="5"/>
      <c r="BGF1" s="5"/>
      <c r="BGG1" s="5"/>
      <c r="BGH1" s="5"/>
      <c r="BGI1" s="5"/>
      <c r="BGJ1" s="5"/>
      <c r="BGK1" s="5"/>
      <c r="BGL1" s="5"/>
      <c r="BGM1" s="5"/>
      <c r="BGN1" s="5"/>
      <c r="BGO1" s="5"/>
      <c r="BGP1" s="5"/>
      <c r="BGQ1" s="5"/>
      <c r="BGR1" s="5"/>
      <c r="BGS1" s="5"/>
      <c r="BGT1" s="5"/>
      <c r="BGU1" s="5"/>
      <c r="BGV1" s="5"/>
      <c r="BGW1" s="5"/>
      <c r="BGX1" s="5"/>
      <c r="BGY1" s="5"/>
      <c r="BGZ1" s="5"/>
      <c r="BHA1" s="5"/>
      <c r="BHB1" s="5"/>
      <c r="BHC1" s="5"/>
      <c r="BHD1" s="5"/>
      <c r="BHE1" s="5"/>
      <c r="BHF1" s="5"/>
      <c r="BHG1" s="5"/>
      <c r="BHH1" s="5"/>
      <c r="BHI1" s="5"/>
      <c r="BHJ1" s="5"/>
      <c r="BHK1" s="5"/>
      <c r="BHL1" s="5"/>
      <c r="BHM1" s="5"/>
      <c r="BHN1" s="5"/>
      <c r="BHO1" s="5"/>
      <c r="BHP1" s="5"/>
      <c r="BHQ1" s="5"/>
      <c r="BHR1" s="5"/>
      <c r="BHS1" s="5"/>
      <c r="BHT1" s="5"/>
      <c r="BHU1" s="5"/>
      <c r="BHV1" s="5"/>
      <c r="BHW1" s="5"/>
      <c r="BHX1" s="5"/>
      <c r="BHY1" s="5"/>
      <c r="BHZ1" s="5"/>
      <c r="BIA1" s="5"/>
      <c r="BIB1" s="5"/>
      <c r="BIC1" s="5"/>
      <c r="BID1" s="5"/>
      <c r="BIE1" s="5"/>
      <c r="BIF1" s="5"/>
      <c r="BIG1" s="5"/>
      <c r="BIH1" s="5"/>
      <c r="BII1" s="5"/>
      <c r="BIJ1" s="5"/>
      <c r="BIK1" s="5"/>
      <c r="BIL1" s="5"/>
      <c r="BIM1" s="5"/>
      <c r="BIN1" s="5"/>
      <c r="BIO1" s="5"/>
      <c r="BIP1" s="5"/>
      <c r="BIQ1" s="5"/>
      <c r="BIR1" s="5"/>
      <c r="BIS1" s="5"/>
      <c r="BIT1" s="5"/>
      <c r="BIU1" s="5"/>
      <c r="BIV1" s="5"/>
      <c r="BIW1" s="5"/>
      <c r="BIX1" s="5"/>
      <c r="BIY1" s="5"/>
      <c r="BIZ1" s="5"/>
      <c r="BJA1" s="5"/>
      <c r="BJB1" s="5"/>
      <c r="BJC1" s="5"/>
      <c r="BJD1" s="5"/>
      <c r="BJE1" s="5"/>
      <c r="BJF1" s="5"/>
      <c r="BJG1" s="5"/>
      <c r="BJH1" s="5"/>
      <c r="BJI1" s="5"/>
      <c r="BJJ1" s="5"/>
      <c r="BJK1" s="5"/>
      <c r="BJL1" s="5"/>
      <c r="BJM1" s="5"/>
      <c r="BJN1" s="5"/>
      <c r="BJO1" s="5"/>
      <c r="BJP1" s="5"/>
      <c r="BJQ1" s="5"/>
      <c r="BJR1" s="5"/>
      <c r="BJS1" s="5"/>
      <c r="BJT1" s="5"/>
      <c r="BJU1" s="5"/>
      <c r="BJV1" s="5"/>
      <c r="BJW1" s="5"/>
      <c r="BJX1" s="5"/>
      <c r="BJY1" s="5"/>
      <c r="BJZ1" s="5"/>
      <c r="BKA1" s="5"/>
      <c r="BKB1" s="5"/>
      <c r="BKC1" s="5"/>
      <c r="BKD1" s="5"/>
      <c r="BKE1" s="5"/>
      <c r="BKF1" s="5"/>
      <c r="BKG1" s="5"/>
      <c r="BKH1" s="5"/>
      <c r="BKI1" s="5"/>
      <c r="BKJ1" s="5"/>
      <c r="BKK1" s="5"/>
      <c r="BKL1" s="5"/>
      <c r="BKM1" s="5"/>
      <c r="BKN1" s="5"/>
      <c r="BKO1" s="5"/>
      <c r="BKP1" s="5"/>
      <c r="BKQ1" s="5"/>
      <c r="BKR1" s="5"/>
      <c r="BKS1" s="5"/>
      <c r="BKT1" s="5"/>
      <c r="BKU1" s="5"/>
      <c r="BKV1" s="5"/>
      <c r="BKW1" s="5"/>
      <c r="BKX1" s="5"/>
      <c r="BKY1" s="5"/>
      <c r="BKZ1" s="5"/>
      <c r="BLA1" s="5"/>
      <c r="BLB1" s="5"/>
      <c r="BLC1" s="5"/>
      <c r="BLD1" s="5"/>
      <c r="BLE1" s="5"/>
      <c r="BLF1" s="5"/>
      <c r="BLG1" s="5"/>
      <c r="BLH1" s="5"/>
      <c r="BLI1" s="5"/>
      <c r="BLJ1" s="5"/>
      <c r="BLK1" s="5"/>
      <c r="BLL1" s="5"/>
      <c r="BLM1" s="5"/>
      <c r="BLN1" s="5"/>
      <c r="BLO1" s="5"/>
      <c r="BLP1" s="5"/>
      <c r="BLQ1" s="5"/>
      <c r="BLR1" s="5"/>
      <c r="BLS1" s="5"/>
      <c r="BLT1" s="5"/>
      <c r="BLU1" s="5"/>
      <c r="BLV1" s="5"/>
      <c r="BLW1" s="5"/>
      <c r="BLX1" s="5"/>
      <c r="BLY1" s="5"/>
      <c r="BLZ1" s="5"/>
      <c r="BMA1" s="5"/>
      <c r="BMB1" s="5"/>
      <c r="BMC1" s="5"/>
      <c r="BMD1" s="5"/>
      <c r="BME1" s="5"/>
      <c r="BMF1" s="5"/>
      <c r="BMG1" s="5"/>
      <c r="BMH1" s="5"/>
      <c r="BMI1" s="5"/>
      <c r="BMJ1" s="5"/>
      <c r="BMK1" s="5"/>
      <c r="BML1" s="5"/>
      <c r="BMM1" s="5"/>
      <c r="BMN1" s="5"/>
      <c r="BMO1" s="5"/>
      <c r="BMP1" s="5"/>
      <c r="BMQ1" s="5"/>
      <c r="BMR1" s="5"/>
      <c r="BMS1" s="5"/>
      <c r="BMT1" s="5"/>
      <c r="BMU1" s="5"/>
      <c r="BMV1" s="5"/>
      <c r="BMW1" s="5"/>
      <c r="BMX1" s="5"/>
      <c r="BMY1" s="5"/>
      <c r="BMZ1" s="5"/>
      <c r="BNA1" s="5"/>
      <c r="BNB1" s="5"/>
      <c r="BNC1" s="5"/>
      <c r="BND1" s="5"/>
      <c r="BNE1" s="5"/>
      <c r="BNF1" s="5"/>
      <c r="BNG1" s="5"/>
      <c r="BNH1" s="5"/>
      <c r="BNI1" s="5"/>
      <c r="BNJ1" s="5"/>
      <c r="BNK1" s="5"/>
      <c r="BNL1" s="5"/>
      <c r="BNM1" s="5"/>
      <c r="BNN1" s="5"/>
      <c r="BNO1" s="5"/>
      <c r="BNP1" s="5"/>
      <c r="BNQ1" s="5"/>
      <c r="BNR1" s="5"/>
      <c r="BNS1" s="5"/>
      <c r="BNT1" s="5"/>
      <c r="BNU1" s="5"/>
      <c r="BNV1" s="5"/>
      <c r="BNW1" s="5"/>
      <c r="BNX1" s="5"/>
      <c r="BNY1" s="5"/>
      <c r="BNZ1" s="5"/>
      <c r="BOA1" s="5"/>
      <c r="BOB1" s="5"/>
      <c r="BOC1" s="5"/>
      <c r="BOD1" s="5"/>
      <c r="BOE1" s="5"/>
      <c r="BOF1" s="5"/>
      <c r="BOG1" s="5"/>
      <c r="BOH1" s="5"/>
      <c r="BOI1" s="5"/>
      <c r="BOJ1" s="5"/>
      <c r="BOK1" s="5"/>
      <c r="BOL1" s="5"/>
      <c r="BOM1" s="5"/>
      <c r="BON1" s="5"/>
      <c r="BOO1" s="5"/>
      <c r="BOP1" s="5"/>
      <c r="BOQ1" s="5"/>
      <c r="BOR1" s="5"/>
      <c r="BOS1" s="5"/>
      <c r="BOT1" s="5"/>
      <c r="BOU1" s="5"/>
      <c r="BOV1" s="5"/>
      <c r="BOW1" s="5"/>
      <c r="BOX1" s="5"/>
      <c r="BOY1" s="5"/>
      <c r="BOZ1" s="5"/>
      <c r="BPA1" s="5"/>
      <c r="BPB1" s="5"/>
      <c r="BPC1" s="5"/>
      <c r="BPD1" s="5"/>
      <c r="BPE1" s="5"/>
      <c r="BPF1" s="5"/>
      <c r="BPG1" s="5"/>
      <c r="BPH1" s="5"/>
      <c r="BPI1" s="5"/>
      <c r="BPJ1" s="5"/>
      <c r="BPK1" s="5"/>
      <c r="BPL1" s="5"/>
      <c r="BPM1" s="5"/>
      <c r="BPN1" s="5"/>
      <c r="BPO1" s="5"/>
      <c r="BPP1" s="5"/>
      <c r="BPQ1" s="5"/>
      <c r="BPR1" s="5"/>
      <c r="BPS1" s="5"/>
      <c r="BPT1" s="5"/>
      <c r="BPU1" s="5"/>
      <c r="BPV1" s="5"/>
      <c r="BPW1" s="5"/>
      <c r="BPX1" s="5"/>
      <c r="BPY1" s="5"/>
      <c r="BPZ1" s="5"/>
      <c r="BQA1" s="5"/>
      <c r="BQB1" s="5"/>
      <c r="BQC1" s="5"/>
      <c r="BQD1" s="5"/>
      <c r="BQE1" s="5"/>
      <c r="BQF1" s="5"/>
      <c r="BQG1" s="5"/>
      <c r="BQH1" s="5"/>
      <c r="BQI1" s="5"/>
      <c r="BQJ1" s="5"/>
      <c r="BQK1" s="5"/>
      <c r="BQL1" s="5"/>
      <c r="BQM1" s="5"/>
      <c r="BQN1" s="5"/>
      <c r="BQO1" s="5"/>
      <c r="BQP1" s="5"/>
      <c r="BQQ1" s="5"/>
      <c r="BQR1" s="5"/>
      <c r="BQS1" s="5"/>
      <c r="BQT1" s="5"/>
      <c r="BQU1" s="5"/>
      <c r="BQV1" s="5"/>
      <c r="BQW1" s="5"/>
      <c r="BQX1" s="5"/>
      <c r="BQY1" s="5"/>
      <c r="BQZ1" s="5"/>
      <c r="BRA1" s="5"/>
      <c r="BRB1" s="5"/>
      <c r="BRC1" s="5"/>
      <c r="BRD1" s="5"/>
      <c r="BRE1" s="5"/>
      <c r="BRF1" s="5"/>
      <c r="BRG1" s="5"/>
      <c r="BRH1" s="5"/>
      <c r="BRI1" s="5"/>
      <c r="BRJ1" s="5"/>
      <c r="BRK1" s="5"/>
      <c r="BRL1" s="5"/>
      <c r="BRM1" s="5"/>
      <c r="BRN1" s="5"/>
      <c r="BRO1" s="5"/>
      <c r="BRP1" s="5"/>
      <c r="BRQ1" s="5"/>
      <c r="BRR1" s="5"/>
      <c r="BRS1" s="5"/>
      <c r="BRT1" s="5"/>
      <c r="BRU1" s="5"/>
      <c r="BRV1" s="5"/>
      <c r="BRW1" s="5"/>
      <c r="BRX1" s="5"/>
      <c r="BRY1" s="5"/>
      <c r="BRZ1" s="5"/>
      <c r="BSA1" s="5"/>
      <c r="BSB1" s="5"/>
      <c r="BSC1" s="5"/>
      <c r="BSD1" s="5"/>
      <c r="BSE1" s="5"/>
      <c r="BSF1" s="5"/>
      <c r="BSG1" s="5"/>
      <c r="BSH1" s="5"/>
      <c r="BSI1" s="5"/>
      <c r="BSJ1" s="5"/>
      <c r="BSK1" s="5"/>
      <c r="BSL1" s="5"/>
      <c r="BSM1" s="5"/>
      <c r="BSN1" s="5"/>
      <c r="BSO1" s="5"/>
      <c r="BSP1" s="5"/>
      <c r="BSQ1" s="5"/>
      <c r="BSR1" s="5"/>
      <c r="BSS1" s="5"/>
      <c r="BST1" s="5"/>
      <c r="BSU1" s="5"/>
      <c r="BSV1" s="5"/>
      <c r="BSW1" s="5"/>
      <c r="BSX1" s="5"/>
      <c r="BSY1" s="5"/>
      <c r="BSZ1" s="5"/>
      <c r="BTA1" s="5"/>
      <c r="BTB1" s="5"/>
      <c r="BTC1" s="5"/>
      <c r="BTD1" s="5"/>
      <c r="BTE1" s="5"/>
      <c r="BTF1" s="5"/>
      <c r="BTG1" s="5"/>
      <c r="BTH1" s="5"/>
      <c r="BTI1" s="5"/>
      <c r="BTJ1" s="5"/>
      <c r="BTK1" s="5"/>
      <c r="BTL1" s="5"/>
      <c r="BTM1" s="5"/>
      <c r="BTN1" s="5"/>
      <c r="BTO1" s="5"/>
      <c r="BTP1" s="5"/>
      <c r="BTQ1" s="5"/>
      <c r="BTR1" s="5"/>
      <c r="BTS1" s="5"/>
      <c r="BTT1" s="5"/>
      <c r="BTU1" s="5"/>
      <c r="BTV1" s="5"/>
      <c r="BTW1" s="5"/>
      <c r="BTX1" s="5"/>
      <c r="BTY1" s="5"/>
      <c r="BTZ1" s="5"/>
      <c r="BUA1" s="5"/>
      <c r="BUB1" s="5"/>
      <c r="BUC1" s="5"/>
      <c r="BUD1" s="5"/>
      <c r="BUE1" s="5"/>
      <c r="BUF1" s="5"/>
      <c r="BUG1" s="5"/>
      <c r="BUH1" s="5"/>
      <c r="BUI1" s="5"/>
      <c r="BUJ1" s="5"/>
      <c r="BUK1" s="5"/>
      <c r="BUL1" s="5"/>
      <c r="BUM1" s="5"/>
      <c r="BUN1" s="5"/>
      <c r="BUO1" s="5"/>
      <c r="BUP1" s="5"/>
      <c r="BUQ1" s="5"/>
      <c r="BUR1" s="5"/>
      <c r="BUS1" s="5"/>
      <c r="BUT1" s="5"/>
      <c r="BUU1" s="5"/>
      <c r="BUV1" s="5"/>
      <c r="BUW1" s="5"/>
      <c r="BUX1" s="5"/>
      <c r="BUY1" s="5"/>
      <c r="BUZ1" s="5"/>
      <c r="BVA1" s="5"/>
      <c r="BVB1" s="5"/>
      <c r="BVC1" s="5"/>
      <c r="BVD1" s="5"/>
      <c r="BVE1" s="5"/>
      <c r="BVF1" s="5"/>
      <c r="BVG1" s="5"/>
      <c r="BVH1" s="5"/>
      <c r="BVI1" s="5"/>
      <c r="BVJ1" s="5"/>
      <c r="BVK1" s="5"/>
      <c r="BVL1" s="5"/>
      <c r="BVM1" s="5"/>
      <c r="BVN1" s="5"/>
      <c r="BVO1" s="5"/>
      <c r="BVP1" s="5"/>
      <c r="BVQ1" s="5"/>
      <c r="BVR1" s="5"/>
      <c r="BVS1" s="5"/>
      <c r="BVT1" s="5"/>
      <c r="BVU1" s="5"/>
      <c r="BVV1" s="5"/>
      <c r="BVW1" s="5"/>
      <c r="BVX1" s="5"/>
      <c r="BVY1" s="5"/>
      <c r="BVZ1" s="5"/>
      <c r="BWA1" s="5"/>
      <c r="BWB1" s="5"/>
      <c r="BWC1" s="5"/>
      <c r="BWD1" s="5"/>
      <c r="BWE1" s="5"/>
      <c r="BWF1" s="5"/>
      <c r="BWG1" s="5"/>
      <c r="BWH1" s="5"/>
      <c r="BWI1" s="5"/>
      <c r="BWJ1" s="5"/>
      <c r="BWK1" s="5"/>
      <c r="BWL1" s="5"/>
      <c r="BWM1" s="5"/>
      <c r="BWN1" s="5"/>
      <c r="BWO1" s="5"/>
      <c r="BWP1" s="5"/>
      <c r="BWQ1" s="5"/>
      <c r="BWR1" s="5"/>
      <c r="BWS1" s="5"/>
      <c r="BWT1" s="5"/>
      <c r="BWU1" s="5"/>
      <c r="BWV1" s="5"/>
      <c r="BWW1" s="5"/>
      <c r="BWX1" s="5"/>
      <c r="BWY1" s="5"/>
      <c r="BWZ1" s="5"/>
      <c r="BXA1" s="5"/>
      <c r="BXB1" s="5"/>
      <c r="BXC1" s="5"/>
      <c r="BXD1" s="5"/>
      <c r="BXE1" s="5"/>
      <c r="BXF1" s="5"/>
      <c r="BXG1" s="5"/>
      <c r="BXH1" s="5"/>
      <c r="BXI1" s="5"/>
      <c r="BXJ1" s="5"/>
      <c r="BXK1" s="5"/>
      <c r="BXL1" s="5"/>
      <c r="BXM1" s="5"/>
      <c r="BXN1" s="5"/>
      <c r="BXO1" s="5"/>
      <c r="BXP1" s="5"/>
      <c r="BXQ1" s="5"/>
      <c r="BXR1" s="5"/>
      <c r="BXS1" s="5"/>
      <c r="BXT1" s="5"/>
      <c r="BXU1" s="5"/>
      <c r="BXV1" s="5"/>
      <c r="BXW1" s="5"/>
      <c r="BXX1" s="5"/>
      <c r="BXY1" s="5"/>
      <c r="BXZ1" s="5"/>
      <c r="BYA1" s="5"/>
      <c r="BYB1" s="5"/>
      <c r="BYC1" s="5"/>
      <c r="BYD1" s="5"/>
      <c r="BYE1" s="5"/>
      <c r="BYF1" s="5"/>
      <c r="BYG1" s="5"/>
      <c r="BYH1" s="5"/>
      <c r="BYI1" s="5"/>
      <c r="BYJ1" s="5"/>
      <c r="BYK1" s="5"/>
      <c r="BYL1" s="5"/>
      <c r="BYM1" s="5"/>
      <c r="BYN1" s="5"/>
      <c r="BYO1" s="5"/>
      <c r="BYP1" s="5"/>
      <c r="BYQ1" s="5"/>
      <c r="BYR1" s="5"/>
      <c r="BYS1" s="5"/>
      <c r="BYT1" s="5"/>
      <c r="BYU1" s="5"/>
      <c r="BYV1" s="5"/>
      <c r="BYW1" s="5"/>
      <c r="BYX1" s="5"/>
      <c r="BYY1" s="5"/>
      <c r="BYZ1" s="5"/>
      <c r="BZA1" s="5"/>
      <c r="BZB1" s="5"/>
      <c r="BZC1" s="5"/>
      <c r="BZD1" s="5"/>
      <c r="BZE1" s="5"/>
      <c r="BZF1" s="5"/>
      <c r="BZG1" s="5"/>
      <c r="BZH1" s="5"/>
      <c r="BZI1" s="5"/>
      <c r="BZJ1" s="5"/>
      <c r="BZK1" s="5"/>
      <c r="BZL1" s="5"/>
      <c r="BZM1" s="5"/>
      <c r="BZN1" s="5"/>
      <c r="BZO1" s="5"/>
      <c r="BZP1" s="5"/>
      <c r="BZQ1" s="5"/>
      <c r="BZR1" s="5"/>
      <c r="BZS1" s="5"/>
      <c r="BZT1" s="5"/>
      <c r="BZU1" s="5"/>
      <c r="BZV1" s="5"/>
      <c r="BZW1" s="5"/>
      <c r="BZX1" s="5"/>
      <c r="BZY1" s="5"/>
      <c r="BZZ1" s="5"/>
      <c r="CAA1" s="5"/>
      <c r="CAB1" s="5"/>
      <c r="CAC1" s="5"/>
      <c r="CAD1" s="5"/>
      <c r="CAE1" s="5"/>
      <c r="CAF1" s="5"/>
      <c r="CAG1" s="5"/>
      <c r="CAH1" s="5"/>
      <c r="CAI1" s="5"/>
      <c r="CAJ1" s="5"/>
      <c r="CAK1" s="5"/>
      <c r="CAL1" s="5"/>
      <c r="CAM1" s="5"/>
      <c r="CAN1" s="5"/>
      <c r="CAO1" s="5"/>
      <c r="CAP1" s="5"/>
      <c r="CAQ1" s="5"/>
      <c r="CAR1" s="5"/>
      <c r="CAS1" s="5"/>
      <c r="CAT1" s="5"/>
      <c r="CAU1" s="5"/>
      <c r="CAV1" s="5"/>
      <c r="CAW1" s="5"/>
      <c r="CAX1" s="5"/>
      <c r="CAY1" s="5"/>
      <c r="CAZ1" s="5"/>
      <c r="CBA1" s="5"/>
      <c r="CBB1" s="5"/>
      <c r="CBC1" s="5"/>
      <c r="CBD1" s="5"/>
      <c r="CBE1" s="5"/>
      <c r="CBF1" s="5"/>
      <c r="CBG1" s="5"/>
      <c r="CBH1" s="5"/>
      <c r="CBI1" s="5"/>
      <c r="CBJ1" s="5"/>
      <c r="CBK1" s="5"/>
      <c r="CBL1" s="5"/>
      <c r="CBM1" s="5"/>
      <c r="CBN1" s="5"/>
      <c r="CBO1" s="5"/>
      <c r="CBP1" s="5"/>
      <c r="CBQ1" s="5"/>
      <c r="CBR1" s="5"/>
      <c r="CBS1" s="5"/>
      <c r="CBT1" s="5"/>
      <c r="CBU1" s="5"/>
      <c r="CBV1" s="5"/>
      <c r="CBW1" s="5"/>
      <c r="CBX1" s="5"/>
      <c r="CBY1" s="5"/>
      <c r="CBZ1" s="5"/>
      <c r="CCA1" s="5"/>
      <c r="CCB1" s="5"/>
      <c r="CCC1" s="5"/>
      <c r="CCD1" s="5"/>
      <c r="CCE1" s="5"/>
      <c r="CCF1" s="5"/>
      <c r="CCG1" s="5"/>
      <c r="CCH1" s="5"/>
      <c r="CCI1" s="5"/>
      <c r="CCJ1" s="5"/>
      <c r="CCK1" s="5"/>
      <c r="CCL1" s="5"/>
      <c r="CCM1" s="5"/>
      <c r="CCN1" s="5"/>
      <c r="CCO1" s="5"/>
      <c r="CCP1" s="5"/>
      <c r="CCQ1" s="5"/>
      <c r="CCR1" s="5"/>
      <c r="CCS1" s="5"/>
      <c r="CCT1" s="5"/>
      <c r="CCU1" s="5"/>
      <c r="CCV1" s="5"/>
      <c r="CCW1" s="5"/>
      <c r="CCX1" s="5"/>
      <c r="CCY1" s="5"/>
      <c r="CCZ1" s="5"/>
      <c r="CDA1" s="5"/>
      <c r="CDB1" s="5"/>
      <c r="CDC1" s="5"/>
      <c r="CDD1" s="5"/>
      <c r="CDE1" s="5"/>
      <c r="CDF1" s="5"/>
      <c r="CDG1" s="5"/>
      <c r="CDH1" s="5"/>
      <c r="CDI1" s="5"/>
      <c r="CDJ1" s="5"/>
      <c r="CDK1" s="5"/>
      <c r="CDL1" s="5"/>
      <c r="CDM1" s="5"/>
      <c r="CDN1" s="5"/>
      <c r="CDO1" s="5"/>
      <c r="CDP1" s="5"/>
      <c r="CDQ1" s="5"/>
      <c r="CDR1" s="5"/>
      <c r="CDS1" s="5"/>
      <c r="CDT1" s="5"/>
      <c r="CDU1" s="5"/>
      <c r="CDV1" s="5"/>
      <c r="CDW1" s="5"/>
      <c r="CDX1" s="5"/>
      <c r="CDY1" s="5"/>
      <c r="CDZ1" s="5"/>
      <c r="CEA1" s="5"/>
      <c r="CEB1" s="5"/>
      <c r="CEC1" s="5"/>
      <c r="CED1" s="5"/>
      <c r="CEE1" s="5"/>
      <c r="CEF1" s="5"/>
      <c r="CEG1" s="5"/>
      <c r="CEH1" s="5"/>
      <c r="CEI1" s="5"/>
      <c r="CEJ1" s="5"/>
      <c r="CEK1" s="5"/>
      <c r="CEL1" s="5"/>
      <c r="CEM1" s="5"/>
      <c r="CEN1" s="5"/>
      <c r="CEO1" s="5"/>
      <c r="CEP1" s="5"/>
      <c r="CEQ1" s="5"/>
      <c r="CER1" s="5"/>
      <c r="CES1" s="5"/>
      <c r="CET1" s="5"/>
      <c r="CEU1" s="5"/>
      <c r="CEV1" s="5"/>
      <c r="CEW1" s="5"/>
      <c r="CEX1" s="5"/>
      <c r="CEY1" s="5"/>
      <c r="CEZ1" s="5"/>
      <c r="CFA1" s="5"/>
      <c r="CFB1" s="5"/>
      <c r="CFC1" s="5"/>
      <c r="CFD1" s="5"/>
      <c r="CFE1" s="5"/>
      <c r="CFF1" s="5"/>
      <c r="CFG1" s="5"/>
      <c r="CFH1" s="5"/>
      <c r="CFI1" s="5"/>
      <c r="CFJ1" s="5"/>
      <c r="CFK1" s="5"/>
      <c r="CFL1" s="5"/>
      <c r="CFM1" s="5"/>
      <c r="CFN1" s="5"/>
      <c r="CFO1" s="5"/>
      <c r="CFP1" s="5"/>
      <c r="CFQ1" s="5"/>
      <c r="CFR1" s="5"/>
      <c r="CFS1" s="5"/>
      <c r="CFT1" s="5"/>
      <c r="CFU1" s="5"/>
      <c r="CFV1" s="5"/>
      <c r="CFW1" s="5"/>
      <c r="CFX1" s="5"/>
      <c r="CFY1" s="5"/>
      <c r="CFZ1" s="5"/>
      <c r="CGA1" s="5"/>
      <c r="CGB1" s="5"/>
      <c r="CGC1" s="5"/>
      <c r="CGD1" s="5"/>
      <c r="CGE1" s="5"/>
      <c r="CGF1" s="5"/>
      <c r="CGG1" s="5"/>
      <c r="CGH1" s="5"/>
      <c r="CGI1" s="5"/>
      <c r="CGJ1" s="5"/>
      <c r="CGK1" s="5"/>
      <c r="CGL1" s="5"/>
      <c r="CGM1" s="5"/>
      <c r="CGN1" s="5"/>
      <c r="CGO1" s="5"/>
      <c r="CGP1" s="5"/>
      <c r="CGQ1" s="5"/>
      <c r="CGR1" s="5"/>
      <c r="CGS1" s="5"/>
      <c r="CGT1" s="5"/>
      <c r="CGU1" s="5"/>
      <c r="CGV1" s="5"/>
      <c r="CGW1" s="5"/>
      <c r="CGX1" s="5"/>
      <c r="CGY1" s="5"/>
      <c r="CGZ1" s="5"/>
      <c r="CHA1" s="5"/>
      <c r="CHB1" s="5"/>
      <c r="CHC1" s="5"/>
      <c r="CHD1" s="5"/>
      <c r="CHE1" s="5"/>
      <c r="CHF1" s="5"/>
      <c r="CHG1" s="5"/>
      <c r="CHH1" s="5"/>
      <c r="CHI1" s="5"/>
      <c r="CHJ1" s="5"/>
      <c r="CHK1" s="5"/>
      <c r="CHL1" s="5"/>
      <c r="CHM1" s="5"/>
      <c r="CHN1" s="5"/>
      <c r="CHO1" s="5"/>
      <c r="CHP1" s="5"/>
      <c r="CHQ1" s="5"/>
      <c r="CHR1" s="5"/>
      <c r="CHS1" s="5"/>
      <c r="CHT1" s="5"/>
      <c r="CHU1" s="5"/>
      <c r="CHV1" s="5"/>
      <c r="CHW1" s="5"/>
      <c r="CHX1" s="5"/>
      <c r="CHY1" s="5"/>
      <c r="CHZ1" s="5"/>
      <c r="CIA1" s="5"/>
      <c r="CIB1" s="5"/>
      <c r="CIC1" s="5"/>
      <c r="CID1" s="5"/>
      <c r="CIE1" s="5"/>
      <c r="CIF1" s="5"/>
      <c r="CIG1" s="5"/>
      <c r="CIH1" s="5"/>
      <c r="CII1" s="5"/>
      <c r="CIJ1" s="5"/>
      <c r="CIK1" s="5"/>
      <c r="CIL1" s="5"/>
      <c r="CIM1" s="5"/>
      <c r="CIN1" s="5"/>
      <c r="CIO1" s="5"/>
      <c r="CIP1" s="5"/>
      <c r="CIQ1" s="5"/>
      <c r="CIR1" s="5"/>
      <c r="CIS1" s="5"/>
      <c r="CIT1" s="5"/>
      <c r="CIU1" s="5"/>
      <c r="CIV1" s="5"/>
      <c r="CIW1" s="5"/>
      <c r="CIX1" s="5"/>
      <c r="CIY1" s="5"/>
      <c r="CIZ1" s="5"/>
      <c r="CJA1" s="5"/>
      <c r="CJB1" s="5"/>
      <c r="CJC1" s="5"/>
      <c r="CJD1" s="5"/>
      <c r="CJE1" s="5"/>
      <c r="CJF1" s="5"/>
      <c r="CJG1" s="5"/>
      <c r="CJH1" s="5"/>
      <c r="CJI1" s="5"/>
      <c r="CJJ1" s="5"/>
      <c r="CJK1" s="5"/>
      <c r="CJL1" s="5"/>
      <c r="CJM1" s="5"/>
      <c r="CJN1" s="5"/>
      <c r="CJO1" s="5"/>
      <c r="CJP1" s="5"/>
      <c r="CJQ1" s="5"/>
      <c r="CJR1" s="5"/>
      <c r="CJS1" s="5"/>
      <c r="CJT1" s="5"/>
      <c r="CJU1" s="5"/>
      <c r="CJV1" s="5"/>
      <c r="CJW1" s="5"/>
      <c r="CJX1" s="5"/>
      <c r="CJY1" s="5"/>
      <c r="CJZ1" s="5"/>
      <c r="CKA1" s="5"/>
      <c r="CKB1" s="5"/>
      <c r="CKC1" s="5"/>
      <c r="CKD1" s="5"/>
      <c r="CKE1" s="5"/>
      <c r="CKF1" s="5"/>
      <c r="CKG1" s="5"/>
      <c r="CKH1" s="5"/>
      <c r="CKI1" s="5"/>
      <c r="CKJ1" s="5"/>
      <c r="CKK1" s="5"/>
      <c r="CKL1" s="5"/>
      <c r="CKM1" s="5"/>
      <c r="CKN1" s="5"/>
      <c r="CKO1" s="5"/>
      <c r="CKP1" s="5"/>
      <c r="CKQ1" s="5"/>
      <c r="CKR1" s="5"/>
      <c r="CKS1" s="5"/>
      <c r="CKT1" s="5"/>
      <c r="CKU1" s="5"/>
      <c r="CKV1" s="5"/>
      <c r="CKW1" s="5"/>
      <c r="CKX1" s="5"/>
      <c r="CKY1" s="5"/>
      <c r="CKZ1" s="5"/>
      <c r="CLA1" s="5"/>
      <c r="CLB1" s="5"/>
      <c r="CLC1" s="5"/>
      <c r="CLD1" s="5"/>
      <c r="CLE1" s="5"/>
      <c r="CLF1" s="5"/>
      <c r="CLG1" s="5"/>
      <c r="CLH1" s="5"/>
      <c r="CLI1" s="5"/>
      <c r="CLJ1" s="5"/>
      <c r="CLK1" s="5"/>
      <c r="CLL1" s="5"/>
      <c r="CLM1" s="5"/>
      <c r="CLN1" s="5"/>
      <c r="CLO1" s="5"/>
      <c r="CLP1" s="5"/>
      <c r="CLQ1" s="5"/>
      <c r="CLR1" s="5"/>
      <c r="CLS1" s="5"/>
      <c r="CLT1" s="5"/>
      <c r="CLU1" s="5"/>
      <c r="CLV1" s="5"/>
      <c r="CLW1" s="5"/>
      <c r="CLX1" s="5"/>
      <c r="CLY1" s="5"/>
      <c r="CLZ1" s="5"/>
      <c r="CMA1" s="5"/>
      <c r="CMB1" s="5"/>
      <c r="CMC1" s="5"/>
      <c r="CMD1" s="5"/>
      <c r="CME1" s="5"/>
      <c r="CMF1" s="5"/>
      <c r="CMG1" s="5"/>
      <c r="CMH1" s="5"/>
      <c r="CMI1" s="5"/>
      <c r="CMJ1" s="5"/>
      <c r="CMK1" s="5"/>
      <c r="CML1" s="5"/>
      <c r="CMM1" s="5"/>
      <c r="CMN1" s="5"/>
      <c r="CMO1" s="5"/>
      <c r="CMP1" s="5"/>
      <c r="CMQ1" s="5"/>
      <c r="CMR1" s="5"/>
      <c r="CMS1" s="5"/>
      <c r="CMT1" s="5"/>
      <c r="CMU1" s="5"/>
      <c r="CMV1" s="5"/>
      <c r="CMW1" s="5"/>
      <c r="CMX1" s="5"/>
      <c r="CMY1" s="5"/>
      <c r="CMZ1" s="5"/>
      <c r="CNA1" s="5"/>
      <c r="CNB1" s="5"/>
      <c r="CNC1" s="5"/>
      <c r="CND1" s="5"/>
      <c r="CNE1" s="5"/>
      <c r="CNF1" s="5"/>
      <c r="CNG1" s="5"/>
      <c r="CNH1" s="5"/>
      <c r="CNI1" s="5"/>
      <c r="CNJ1" s="5"/>
      <c r="CNK1" s="5"/>
      <c r="CNL1" s="5"/>
      <c r="CNM1" s="5"/>
      <c r="CNN1" s="5"/>
      <c r="CNO1" s="5"/>
      <c r="CNP1" s="5"/>
      <c r="CNQ1" s="5"/>
      <c r="CNR1" s="5"/>
      <c r="CNS1" s="5"/>
      <c r="CNT1" s="5"/>
      <c r="CNU1" s="5"/>
      <c r="CNV1" s="5"/>
      <c r="CNW1" s="5"/>
      <c r="CNX1" s="5"/>
      <c r="CNY1" s="5"/>
      <c r="CNZ1" s="5"/>
      <c r="COA1" s="5"/>
      <c r="COB1" s="5"/>
      <c r="COC1" s="5"/>
      <c r="COD1" s="5"/>
      <c r="COE1" s="5"/>
      <c r="COF1" s="5"/>
      <c r="COG1" s="5"/>
      <c r="COH1" s="5"/>
      <c r="COI1" s="5"/>
      <c r="COJ1" s="5"/>
      <c r="COK1" s="5"/>
      <c r="COL1" s="5"/>
      <c r="COM1" s="5"/>
      <c r="CON1" s="5"/>
      <c r="COO1" s="5"/>
      <c r="COP1" s="5"/>
      <c r="COQ1" s="5"/>
      <c r="COR1" s="5"/>
      <c r="COS1" s="5"/>
      <c r="COT1" s="5"/>
      <c r="COU1" s="5"/>
      <c r="COV1" s="5"/>
      <c r="COW1" s="5"/>
      <c r="COX1" s="5"/>
      <c r="COY1" s="5"/>
      <c r="COZ1" s="5"/>
      <c r="CPA1" s="5"/>
      <c r="CPB1" s="5"/>
      <c r="CPC1" s="5"/>
      <c r="CPD1" s="5"/>
      <c r="CPE1" s="5"/>
      <c r="CPF1" s="5"/>
      <c r="CPG1" s="5"/>
      <c r="CPH1" s="5"/>
      <c r="CPI1" s="5"/>
      <c r="CPJ1" s="5"/>
      <c r="CPK1" s="5"/>
      <c r="CPL1" s="5"/>
      <c r="CPM1" s="5"/>
      <c r="CPN1" s="5"/>
      <c r="CPO1" s="5"/>
      <c r="CPP1" s="5"/>
      <c r="CPQ1" s="5"/>
      <c r="CPR1" s="5"/>
      <c r="CPS1" s="5"/>
      <c r="CPT1" s="5"/>
      <c r="CPU1" s="5"/>
      <c r="CPV1" s="5"/>
      <c r="CPW1" s="5"/>
      <c r="CPX1" s="5"/>
      <c r="CPY1" s="5"/>
      <c r="CPZ1" s="5"/>
      <c r="CQA1" s="5"/>
      <c r="CQB1" s="5"/>
      <c r="CQC1" s="5"/>
      <c r="CQD1" s="5"/>
      <c r="CQE1" s="5"/>
      <c r="CQF1" s="5"/>
      <c r="CQG1" s="5"/>
      <c r="CQH1" s="5"/>
      <c r="CQI1" s="5"/>
      <c r="CQJ1" s="5"/>
      <c r="CQK1" s="5"/>
      <c r="CQL1" s="5"/>
      <c r="CQM1" s="5"/>
      <c r="CQN1" s="5"/>
      <c r="CQO1" s="5"/>
      <c r="CQP1" s="5"/>
      <c r="CQQ1" s="5"/>
      <c r="CQR1" s="5"/>
      <c r="CQS1" s="5"/>
      <c r="CQT1" s="5"/>
      <c r="CQU1" s="5"/>
      <c r="CQV1" s="5"/>
      <c r="CQW1" s="5"/>
      <c r="CQX1" s="5"/>
      <c r="CQY1" s="5"/>
      <c r="CQZ1" s="5"/>
      <c r="CRA1" s="5"/>
      <c r="CRB1" s="5"/>
      <c r="CRC1" s="5"/>
      <c r="CRD1" s="5"/>
      <c r="CRE1" s="5"/>
      <c r="CRF1" s="5"/>
      <c r="CRG1" s="5"/>
      <c r="CRH1" s="5"/>
      <c r="CRI1" s="5"/>
      <c r="CRJ1" s="5"/>
      <c r="CRK1" s="5"/>
      <c r="CRL1" s="5"/>
      <c r="CRM1" s="5"/>
      <c r="CRN1" s="5"/>
      <c r="CRO1" s="5"/>
      <c r="CRP1" s="5"/>
      <c r="CRQ1" s="5"/>
      <c r="CRR1" s="5"/>
      <c r="CRS1" s="5"/>
      <c r="CRT1" s="5"/>
      <c r="CRU1" s="5"/>
      <c r="CRV1" s="5"/>
      <c r="CRW1" s="5"/>
      <c r="CRX1" s="5"/>
      <c r="CRY1" s="5"/>
      <c r="CRZ1" s="5"/>
      <c r="CSA1" s="5"/>
      <c r="CSB1" s="5"/>
      <c r="CSC1" s="5"/>
      <c r="CSD1" s="5"/>
      <c r="CSE1" s="5"/>
      <c r="CSF1" s="5"/>
      <c r="CSG1" s="5"/>
      <c r="CSH1" s="5"/>
      <c r="CSI1" s="5"/>
      <c r="CSJ1" s="5"/>
      <c r="CSK1" s="5"/>
      <c r="CSL1" s="5"/>
      <c r="CSM1" s="5"/>
      <c r="CSN1" s="5"/>
      <c r="CSO1" s="5"/>
      <c r="CSP1" s="5"/>
      <c r="CSQ1" s="5"/>
      <c r="CSR1" s="5"/>
      <c r="CSS1" s="5"/>
      <c r="CST1" s="5"/>
      <c r="CSU1" s="5"/>
      <c r="CSV1" s="5"/>
      <c r="CSW1" s="5"/>
      <c r="CSX1" s="5"/>
      <c r="CSY1" s="5"/>
      <c r="CSZ1" s="5"/>
      <c r="CTA1" s="5"/>
      <c r="CTB1" s="5"/>
      <c r="CTC1" s="5"/>
      <c r="CTD1" s="5"/>
      <c r="CTE1" s="5"/>
      <c r="CTF1" s="5"/>
      <c r="CTG1" s="5"/>
      <c r="CTH1" s="5"/>
      <c r="CTI1" s="5"/>
      <c r="CTJ1" s="5"/>
      <c r="CTK1" s="5"/>
      <c r="CTL1" s="5"/>
      <c r="CTM1" s="5"/>
      <c r="CTN1" s="5"/>
      <c r="CTO1" s="5"/>
      <c r="CTP1" s="5"/>
      <c r="CTQ1" s="5"/>
      <c r="CTR1" s="5"/>
      <c r="CTS1" s="5"/>
      <c r="CTT1" s="5"/>
      <c r="CTU1" s="5"/>
      <c r="CTV1" s="5"/>
      <c r="CTW1" s="5"/>
      <c r="CTX1" s="5"/>
      <c r="CTY1" s="5"/>
      <c r="CTZ1" s="5"/>
      <c r="CUA1" s="5"/>
      <c r="CUB1" s="5"/>
      <c r="CUC1" s="5"/>
      <c r="CUD1" s="5"/>
      <c r="CUE1" s="5"/>
      <c r="CUF1" s="5"/>
      <c r="CUG1" s="5"/>
      <c r="CUH1" s="5"/>
      <c r="CUI1" s="5"/>
      <c r="CUJ1" s="5"/>
      <c r="CUK1" s="5"/>
      <c r="CUL1" s="5"/>
      <c r="CUM1" s="5"/>
      <c r="CUN1" s="5"/>
      <c r="CUO1" s="5"/>
      <c r="CUP1" s="5"/>
      <c r="CUQ1" s="5"/>
      <c r="CUR1" s="5"/>
      <c r="CUS1" s="5"/>
      <c r="CUT1" s="5"/>
      <c r="CUU1" s="5"/>
      <c r="CUV1" s="5"/>
      <c r="CUW1" s="5"/>
      <c r="CUX1" s="5"/>
      <c r="CUY1" s="5"/>
      <c r="CUZ1" s="5"/>
      <c r="CVA1" s="5"/>
      <c r="CVB1" s="5"/>
      <c r="CVC1" s="5"/>
      <c r="CVD1" s="5"/>
      <c r="CVE1" s="5"/>
      <c r="CVF1" s="5"/>
      <c r="CVG1" s="5"/>
      <c r="CVH1" s="5"/>
      <c r="CVI1" s="5"/>
      <c r="CVJ1" s="5"/>
      <c r="CVK1" s="5"/>
      <c r="CVL1" s="5"/>
      <c r="CVM1" s="5"/>
      <c r="CVN1" s="5"/>
      <c r="CVO1" s="5"/>
      <c r="CVP1" s="5"/>
      <c r="CVQ1" s="5"/>
      <c r="CVR1" s="5"/>
      <c r="CVS1" s="5"/>
      <c r="CVT1" s="5"/>
      <c r="CVU1" s="5"/>
      <c r="CVV1" s="5"/>
      <c r="CVW1" s="5"/>
      <c r="CVX1" s="5"/>
      <c r="CVY1" s="5"/>
      <c r="CVZ1" s="5"/>
      <c r="CWA1" s="5"/>
      <c r="CWB1" s="5"/>
      <c r="CWC1" s="5"/>
      <c r="CWD1" s="5"/>
      <c r="CWE1" s="5"/>
      <c r="CWF1" s="5"/>
      <c r="CWG1" s="5"/>
      <c r="CWH1" s="5"/>
      <c r="CWI1" s="5"/>
      <c r="CWJ1" s="5"/>
      <c r="CWK1" s="5"/>
      <c r="CWL1" s="5"/>
      <c r="CWM1" s="5"/>
      <c r="CWN1" s="5"/>
      <c r="CWO1" s="5"/>
      <c r="CWP1" s="5"/>
      <c r="CWQ1" s="5"/>
      <c r="CWR1" s="5"/>
      <c r="CWS1" s="5"/>
      <c r="CWT1" s="5"/>
      <c r="CWU1" s="5"/>
      <c r="CWV1" s="5"/>
      <c r="CWW1" s="5"/>
      <c r="CWX1" s="5"/>
      <c r="CWY1" s="5"/>
      <c r="CWZ1" s="5"/>
      <c r="CXA1" s="5"/>
      <c r="CXB1" s="5"/>
      <c r="CXC1" s="5"/>
      <c r="CXD1" s="5"/>
      <c r="CXE1" s="5"/>
      <c r="CXF1" s="5"/>
      <c r="CXG1" s="5"/>
      <c r="CXH1" s="5"/>
      <c r="CXI1" s="5"/>
      <c r="CXJ1" s="5"/>
      <c r="CXK1" s="5"/>
      <c r="CXL1" s="5"/>
      <c r="CXM1" s="5"/>
      <c r="CXN1" s="5"/>
      <c r="CXO1" s="5"/>
      <c r="CXP1" s="5"/>
      <c r="CXQ1" s="5"/>
      <c r="CXR1" s="5"/>
      <c r="CXS1" s="5"/>
      <c r="CXT1" s="5"/>
      <c r="CXU1" s="5"/>
      <c r="CXV1" s="5"/>
      <c r="CXW1" s="5"/>
      <c r="CXX1" s="5"/>
      <c r="CXY1" s="5"/>
      <c r="CXZ1" s="5"/>
      <c r="CYA1" s="5"/>
      <c r="CYB1" s="5"/>
      <c r="CYC1" s="5"/>
      <c r="CYD1" s="5"/>
      <c r="CYE1" s="5"/>
      <c r="CYF1" s="5"/>
      <c r="CYG1" s="5"/>
      <c r="CYH1" s="5"/>
      <c r="CYI1" s="5"/>
      <c r="CYJ1" s="5"/>
      <c r="CYK1" s="5"/>
      <c r="CYL1" s="5"/>
      <c r="CYM1" s="5"/>
      <c r="CYN1" s="5"/>
      <c r="CYO1" s="5"/>
      <c r="CYP1" s="5"/>
      <c r="CYQ1" s="5"/>
      <c r="CYR1" s="5"/>
      <c r="CYS1" s="5"/>
      <c r="CYT1" s="5"/>
      <c r="CYU1" s="5"/>
      <c r="CYV1" s="5"/>
      <c r="CYW1" s="5"/>
      <c r="CYX1" s="5"/>
      <c r="CYY1" s="5"/>
      <c r="CYZ1" s="5"/>
      <c r="CZA1" s="5"/>
      <c r="CZB1" s="5"/>
      <c r="CZC1" s="5"/>
      <c r="CZD1" s="5"/>
      <c r="CZE1" s="5"/>
      <c r="CZF1" s="5"/>
      <c r="CZG1" s="5"/>
      <c r="CZH1" s="5"/>
      <c r="CZI1" s="5"/>
      <c r="CZJ1" s="5"/>
      <c r="CZK1" s="5"/>
      <c r="CZL1" s="5"/>
      <c r="CZM1" s="5"/>
      <c r="CZN1" s="5"/>
      <c r="CZO1" s="5"/>
      <c r="CZP1" s="5"/>
      <c r="CZQ1" s="5"/>
      <c r="CZR1" s="5"/>
      <c r="CZS1" s="5"/>
      <c r="CZT1" s="5"/>
      <c r="CZU1" s="5"/>
      <c r="CZV1" s="5"/>
      <c r="CZW1" s="5"/>
      <c r="CZX1" s="5"/>
      <c r="CZY1" s="5"/>
      <c r="CZZ1" s="5"/>
      <c r="DAA1" s="5"/>
      <c r="DAB1" s="5"/>
      <c r="DAC1" s="5"/>
      <c r="DAD1" s="5"/>
      <c r="DAE1" s="5"/>
      <c r="DAF1" s="5"/>
      <c r="DAG1" s="5"/>
      <c r="DAH1" s="5"/>
      <c r="DAI1" s="5"/>
      <c r="DAJ1" s="5"/>
      <c r="DAK1" s="5"/>
      <c r="DAL1" s="5"/>
      <c r="DAM1" s="5"/>
      <c r="DAN1" s="5"/>
      <c r="DAO1" s="5"/>
      <c r="DAP1" s="5"/>
      <c r="DAQ1" s="5"/>
      <c r="DAR1" s="5"/>
      <c r="DAS1" s="5"/>
      <c r="DAT1" s="5"/>
      <c r="DAU1" s="5"/>
      <c r="DAV1" s="5"/>
      <c r="DAW1" s="5"/>
      <c r="DAX1" s="5"/>
      <c r="DAY1" s="5"/>
      <c r="DAZ1" s="5"/>
      <c r="DBA1" s="5"/>
      <c r="DBB1" s="5"/>
      <c r="DBC1" s="5"/>
      <c r="DBD1" s="5"/>
      <c r="DBE1" s="5"/>
      <c r="DBF1" s="5"/>
      <c r="DBG1" s="5"/>
      <c r="DBH1" s="5"/>
      <c r="DBI1" s="5"/>
      <c r="DBJ1" s="5"/>
      <c r="DBK1" s="5"/>
      <c r="DBL1" s="5"/>
      <c r="DBM1" s="5"/>
      <c r="DBN1" s="5"/>
      <c r="DBO1" s="5"/>
      <c r="DBP1" s="5"/>
      <c r="DBQ1" s="5"/>
      <c r="DBR1" s="5"/>
      <c r="DBS1" s="5"/>
      <c r="DBT1" s="5"/>
      <c r="DBU1" s="5"/>
      <c r="DBV1" s="5"/>
      <c r="DBW1" s="5"/>
      <c r="DBX1" s="5"/>
      <c r="DBY1" s="5"/>
      <c r="DBZ1" s="5"/>
      <c r="DCA1" s="5"/>
      <c r="DCB1" s="5"/>
      <c r="DCC1" s="5"/>
      <c r="DCD1" s="5"/>
      <c r="DCE1" s="5"/>
      <c r="DCF1" s="5"/>
      <c r="DCG1" s="5"/>
      <c r="DCH1" s="5"/>
      <c r="DCI1" s="5"/>
      <c r="DCJ1" s="5"/>
      <c r="DCK1" s="5"/>
      <c r="DCL1" s="5"/>
      <c r="DCM1" s="5"/>
      <c r="DCN1" s="5"/>
      <c r="DCO1" s="5"/>
      <c r="DCP1" s="5"/>
      <c r="DCQ1" s="5"/>
      <c r="DCR1" s="5"/>
      <c r="DCS1" s="5"/>
      <c r="DCT1" s="5"/>
      <c r="DCU1" s="5"/>
      <c r="DCV1" s="5"/>
      <c r="DCW1" s="5"/>
      <c r="DCX1" s="5"/>
      <c r="DCY1" s="5"/>
      <c r="DCZ1" s="5"/>
      <c r="DDA1" s="5"/>
      <c r="DDB1" s="5"/>
      <c r="DDC1" s="5"/>
      <c r="DDD1" s="5"/>
      <c r="DDE1" s="5"/>
      <c r="DDF1" s="5"/>
      <c r="DDG1" s="5"/>
      <c r="DDH1" s="5"/>
      <c r="DDI1" s="5"/>
      <c r="DDJ1" s="5"/>
      <c r="DDK1" s="5"/>
      <c r="DDL1" s="5"/>
      <c r="DDM1" s="5"/>
      <c r="DDN1" s="5"/>
      <c r="DDO1" s="5"/>
      <c r="DDP1" s="5"/>
      <c r="DDQ1" s="5"/>
      <c r="DDR1" s="5"/>
      <c r="DDS1" s="5"/>
      <c r="DDT1" s="5"/>
      <c r="DDU1" s="5"/>
      <c r="DDV1" s="5"/>
      <c r="DDW1" s="5"/>
      <c r="DDX1" s="5"/>
      <c r="DDY1" s="5"/>
      <c r="DDZ1" s="5"/>
      <c r="DEA1" s="5"/>
      <c r="DEB1" s="5"/>
      <c r="DEC1" s="5"/>
      <c r="DED1" s="5"/>
      <c r="DEE1" s="5"/>
      <c r="DEF1" s="5"/>
      <c r="DEG1" s="5"/>
      <c r="DEH1" s="5"/>
      <c r="DEI1" s="5"/>
      <c r="DEJ1" s="5"/>
      <c r="DEK1" s="5"/>
      <c r="DEL1" s="5"/>
      <c r="DEM1" s="5"/>
      <c r="DEN1" s="5"/>
      <c r="DEO1" s="5"/>
      <c r="DEP1" s="5"/>
      <c r="DEQ1" s="5"/>
      <c r="DER1" s="5"/>
      <c r="DES1" s="5"/>
      <c r="DET1" s="5"/>
      <c r="DEU1" s="5"/>
      <c r="DEV1" s="5"/>
      <c r="DEW1" s="5"/>
      <c r="DEX1" s="5"/>
      <c r="DEY1" s="5"/>
      <c r="DEZ1" s="5"/>
      <c r="DFA1" s="5"/>
      <c r="DFB1" s="5"/>
      <c r="DFC1" s="5"/>
      <c r="DFD1" s="5"/>
      <c r="DFE1" s="5"/>
      <c r="DFF1" s="5"/>
      <c r="DFG1" s="5"/>
      <c r="DFH1" s="5"/>
      <c r="DFI1" s="5"/>
      <c r="DFJ1" s="5"/>
      <c r="DFK1" s="5"/>
      <c r="DFL1" s="5"/>
      <c r="DFM1" s="5"/>
      <c r="DFN1" s="5"/>
      <c r="DFO1" s="5"/>
      <c r="DFP1" s="5"/>
      <c r="DFQ1" s="5"/>
      <c r="DFR1" s="5"/>
      <c r="DFS1" s="5"/>
      <c r="DFT1" s="5"/>
      <c r="DFU1" s="5"/>
      <c r="DFV1" s="5"/>
      <c r="DFW1" s="5"/>
      <c r="DFX1" s="5"/>
      <c r="DFY1" s="5"/>
      <c r="DFZ1" s="5"/>
      <c r="DGA1" s="5"/>
      <c r="DGB1" s="5"/>
      <c r="DGC1" s="5"/>
      <c r="DGD1" s="5"/>
      <c r="DGE1" s="5"/>
      <c r="DGF1" s="5"/>
      <c r="DGG1" s="5"/>
      <c r="DGH1" s="5"/>
      <c r="DGI1" s="5"/>
      <c r="DGJ1" s="5"/>
      <c r="DGK1" s="5"/>
      <c r="DGL1" s="5"/>
      <c r="DGM1" s="5"/>
      <c r="DGN1" s="5"/>
      <c r="DGO1" s="5"/>
      <c r="DGP1" s="5"/>
      <c r="DGQ1" s="5"/>
      <c r="DGR1" s="5"/>
      <c r="DGS1" s="5"/>
      <c r="DGT1" s="5"/>
      <c r="DGU1" s="5"/>
      <c r="DGV1" s="5"/>
      <c r="DGW1" s="5"/>
      <c r="DGX1" s="5"/>
      <c r="DGY1" s="5"/>
      <c r="DGZ1" s="5"/>
      <c r="DHA1" s="5"/>
      <c r="DHB1" s="5"/>
      <c r="DHC1" s="5"/>
      <c r="DHD1" s="5"/>
      <c r="DHE1" s="5"/>
      <c r="DHF1" s="5"/>
      <c r="DHG1" s="5"/>
      <c r="DHH1" s="5"/>
      <c r="DHI1" s="5"/>
      <c r="DHJ1" s="5"/>
      <c r="DHK1" s="5"/>
      <c r="DHL1" s="5"/>
      <c r="DHM1" s="5"/>
      <c r="DHN1" s="5"/>
      <c r="DHO1" s="5"/>
      <c r="DHP1" s="5"/>
      <c r="DHQ1" s="5"/>
      <c r="DHR1" s="5"/>
      <c r="DHS1" s="5"/>
      <c r="DHT1" s="5"/>
      <c r="DHU1" s="5"/>
      <c r="DHV1" s="5"/>
      <c r="DHW1" s="5"/>
      <c r="DHX1" s="5"/>
      <c r="DHY1" s="5"/>
      <c r="DHZ1" s="5"/>
      <c r="DIA1" s="5"/>
      <c r="DIB1" s="5"/>
      <c r="DIC1" s="5"/>
      <c r="DID1" s="5"/>
      <c r="DIE1" s="5"/>
      <c r="DIF1" s="5"/>
      <c r="DIG1" s="5"/>
      <c r="DIH1" s="5"/>
      <c r="DII1" s="5"/>
      <c r="DIJ1" s="5"/>
      <c r="DIK1" s="5"/>
      <c r="DIL1" s="5"/>
      <c r="DIM1" s="5"/>
      <c r="DIN1" s="5"/>
      <c r="DIO1" s="5"/>
      <c r="DIP1" s="5"/>
      <c r="DIQ1" s="5"/>
      <c r="DIR1" s="5"/>
      <c r="DIS1" s="5"/>
      <c r="DIT1" s="5"/>
      <c r="DIU1" s="5"/>
      <c r="DIV1" s="5"/>
      <c r="DIW1" s="5"/>
      <c r="DIX1" s="5"/>
      <c r="DIY1" s="5"/>
      <c r="DIZ1" s="5"/>
      <c r="DJA1" s="5"/>
      <c r="DJB1" s="5"/>
      <c r="DJC1" s="5"/>
      <c r="DJD1" s="5"/>
      <c r="DJE1" s="5"/>
      <c r="DJF1" s="5"/>
      <c r="DJG1" s="5"/>
      <c r="DJH1" s="5"/>
      <c r="DJI1" s="5"/>
      <c r="DJJ1" s="5"/>
      <c r="DJK1" s="5"/>
      <c r="DJL1" s="5"/>
      <c r="DJM1" s="5"/>
      <c r="DJN1" s="5"/>
      <c r="DJO1" s="5"/>
      <c r="DJP1" s="5"/>
      <c r="DJQ1" s="5"/>
      <c r="DJR1" s="5"/>
      <c r="DJS1" s="5"/>
      <c r="DJT1" s="5"/>
      <c r="DJU1" s="5"/>
      <c r="DJV1" s="5"/>
      <c r="DJW1" s="5"/>
      <c r="DJX1" s="5"/>
      <c r="DJY1" s="5"/>
      <c r="DJZ1" s="5"/>
      <c r="DKA1" s="5"/>
      <c r="DKB1" s="5"/>
      <c r="DKC1" s="5"/>
      <c r="DKD1" s="5"/>
      <c r="DKE1" s="5"/>
      <c r="DKF1" s="5"/>
      <c r="DKG1" s="5"/>
      <c r="DKH1" s="5"/>
      <c r="DKI1" s="5"/>
      <c r="DKJ1" s="5"/>
      <c r="DKK1" s="5"/>
      <c r="DKL1" s="5"/>
      <c r="DKM1" s="5"/>
      <c r="DKN1" s="5"/>
      <c r="DKO1" s="5"/>
      <c r="DKP1" s="5"/>
      <c r="DKQ1" s="5"/>
      <c r="DKR1" s="5"/>
      <c r="DKS1" s="5"/>
      <c r="DKT1" s="5"/>
      <c r="DKU1" s="5"/>
      <c r="DKV1" s="5"/>
      <c r="DKW1" s="5"/>
      <c r="DKX1" s="5"/>
      <c r="DKY1" s="5"/>
      <c r="DKZ1" s="5"/>
      <c r="DLA1" s="5"/>
      <c r="DLB1" s="5"/>
      <c r="DLC1" s="5"/>
      <c r="DLD1" s="5"/>
      <c r="DLE1" s="5"/>
      <c r="DLF1" s="5"/>
      <c r="DLG1" s="5"/>
      <c r="DLH1" s="5"/>
      <c r="DLI1" s="5"/>
      <c r="DLJ1" s="5"/>
      <c r="DLK1" s="5"/>
      <c r="DLL1" s="5"/>
      <c r="DLM1" s="5"/>
      <c r="DLN1" s="5"/>
      <c r="DLO1" s="5"/>
      <c r="DLP1" s="5"/>
      <c r="DLQ1" s="5"/>
      <c r="DLR1" s="5"/>
      <c r="DLS1" s="5"/>
      <c r="DLT1" s="5"/>
      <c r="DLU1" s="5"/>
      <c r="DLV1" s="5"/>
      <c r="DLW1" s="5"/>
      <c r="DLX1" s="5"/>
      <c r="DLY1" s="5"/>
      <c r="DLZ1" s="5"/>
      <c r="DMA1" s="5"/>
      <c r="DMB1" s="5"/>
      <c r="DMC1" s="5"/>
      <c r="DMD1" s="5"/>
      <c r="DME1" s="5"/>
      <c r="DMF1" s="5"/>
      <c r="DMG1" s="5"/>
      <c r="DMH1" s="5"/>
      <c r="DMI1" s="5"/>
      <c r="DMJ1" s="5"/>
      <c r="DMK1" s="5"/>
      <c r="DML1" s="5"/>
      <c r="DMM1" s="5"/>
      <c r="DMN1" s="5"/>
      <c r="DMO1" s="5"/>
      <c r="DMP1" s="5"/>
      <c r="DMQ1" s="5"/>
      <c r="DMR1" s="5"/>
      <c r="DMS1" s="5"/>
      <c r="DMT1" s="5"/>
      <c r="DMU1" s="5"/>
      <c r="DMV1" s="5"/>
      <c r="DMW1" s="5"/>
      <c r="DMX1" s="5"/>
      <c r="DMY1" s="5"/>
      <c r="DMZ1" s="5"/>
      <c r="DNA1" s="5"/>
      <c r="DNB1" s="5"/>
      <c r="DNC1" s="5"/>
      <c r="DND1" s="5"/>
      <c r="DNE1" s="5"/>
      <c r="DNF1" s="5"/>
      <c r="DNG1" s="5"/>
      <c r="DNH1" s="5"/>
      <c r="DNI1" s="5"/>
      <c r="DNJ1" s="5"/>
      <c r="DNK1" s="5"/>
      <c r="DNL1" s="5"/>
      <c r="DNM1" s="5"/>
      <c r="DNN1" s="5"/>
      <c r="DNO1" s="5"/>
      <c r="DNP1" s="5"/>
      <c r="DNQ1" s="5"/>
      <c r="DNR1" s="5"/>
      <c r="DNS1" s="5"/>
      <c r="DNT1" s="5"/>
      <c r="DNU1" s="5"/>
      <c r="DNV1" s="5"/>
      <c r="DNW1" s="5"/>
      <c r="DNX1" s="5"/>
      <c r="DNY1" s="5"/>
      <c r="DNZ1" s="5"/>
      <c r="DOA1" s="5"/>
      <c r="DOB1" s="5"/>
      <c r="DOC1" s="5"/>
      <c r="DOD1" s="5"/>
      <c r="DOE1" s="5"/>
      <c r="DOF1" s="5"/>
      <c r="DOG1" s="5"/>
      <c r="DOH1" s="5"/>
      <c r="DOI1" s="5"/>
      <c r="DOJ1" s="5"/>
      <c r="DOK1" s="5"/>
      <c r="DOL1" s="5"/>
      <c r="DOM1" s="5"/>
      <c r="DON1" s="5"/>
      <c r="DOO1" s="5"/>
      <c r="DOP1" s="5"/>
      <c r="DOQ1" s="5"/>
      <c r="DOR1" s="5"/>
      <c r="DOS1" s="5"/>
      <c r="DOT1" s="5"/>
      <c r="DOU1" s="5"/>
      <c r="DOV1" s="5"/>
      <c r="DOW1" s="5"/>
      <c r="DOX1" s="5"/>
      <c r="DOY1" s="5"/>
      <c r="DOZ1" s="5"/>
      <c r="DPA1" s="5"/>
      <c r="DPB1" s="5"/>
      <c r="DPC1" s="5"/>
      <c r="DPD1" s="5"/>
      <c r="DPE1" s="5"/>
      <c r="DPF1" s="5"/>
      <c r="DPG1" s="5"/>
      <c r="DPH1" s="5"/>
      <c r="DPI1" s="5"/>
      <c r="DPJ1" s="5"/>
      <c r="DPK1" s="5"/>
      <c r="DPL1" s="5"/>
      <c r="DPM1" s="5"/>
      <c r="DPN1" s="5"/>
      <c r="DPO1" s="5"/>
      <c r="DPP1" s="5"/>
      <c r="DPQ1" s="5"/>
      <c r="DPR1" s="5"/>
      <c r="DPS1" s="5"/>
      <c r="DPT1" s="5"/>
      <c r="DPU1" s="5"/>
      <c r="DPV1" s="5"/>
      <c r="DPW1" s="5"/>
      <c r="DPX1" s="5"/>
      <c r="DPY1" s="5"/>
      <c r="DPZ1" s="5"/>
      <c r="DQA1" s="5"/>
      <c r="DQB1" s="5"/>
      <c r="DQC1" s="5"/>
      <c r="DQD1" s="5"/>
      <c r="DQE1" s="5"/>
      <c r="DQF1" s="5"/>
      <c r="DQG1" s="5"/>
      <c r="DQH1" s="5"/>
      <c r="DQI1" s="5"/>
      <c r="DQJ1" s="5"/>
      <c r="DQK1" s="5"/>
      <c r="DQL1" s="5"/>
      <c r="DQM1" s="5"/>
      <c r="DQN1" s="5"/>
      <c r="DQO1" s="5"/>
      <c r="DQP1" s="5"/>
      <c r="DQQ1" s="5"/>
      <c r="DQR1" s="5"/>
      <c r="DQS1" s="5"/>
      <c r="DQT1" s="5"/>
      <c r="DQU1" s="5"/>
      <c r="DQV1" s="5"/>
      <c r="DQW1" s="5"/>
      <c r="DQX1" s="5"/>
      <c r="DQY1" s="5"/>
      <c r="DQZ1" s="5"/>
      <c r="DRA1" s="5"/>
      <c r="DRB1" s="5"/>
      <c r="DRC1" s="5"/>
      <c r="DRD1" s="5"/>
      <c r="DRE1" s="5"/>
      <c r="DRF1" s="5"/>
      <c r="DRG1" s="5"/>
      <c r="DRH1" s="5"/>
      <c r="DRI1" s="5"/>
      <c r="DRJ1" s="5"/>
      <c r="DRK1" s="5"/>
      <c r="DRL1" s="5"/>
      <c r="DRM1" s="5"/>
      <c r="DRN1" s="5"/>
      <c r="DRO1" s="5"/>
      <c r="DRP1" s="5"/>
      <c r="DRQ1" s="5"/>
      <c r="DRR1" s="5"/>
      <c r="DRS1" s="5"/>
      <c r="DRT1" s="5"/>
      <c r="DRU1" s="5"/>
      <c r="DRV1" s="5"/>
      <c r="DRW1" s="5"/>
      <c r="DRX1" s="5"/>
      <c r="DRY1" s="5"/>
      <c r="DRZ1" s="5"/>
      <c r="DSA1" s="5"/>
      <c r="DSB1" s="5"/>
      <c r="DSC1" s="5"/>
      <c r="DSD1" s="5"/>
      <c r="DSE1" s="5"/>
      <c r="DSF1" s="5"/>
      <c r="DSG1" s="5"/>
      <c r="DSH1" s="5"/>
      <c r="DSI1" s="5"/>
      <c r="DSJ1" s="5"/>
      <c r="DSK1" s="5"/>
      <c r="DSL1" s="5"/>
      <c r="DSM1" s="5"/>
      <c r="DSN1" s="5"/>
      <c r="DSO1" s="5"/>
      <c r="DSP1" s="5"/>
      <c r="DSQ1" s="5"/>
      <c r="DSR1" s="5"/>
      <c r="DSS1" s="5"/>
      <c r="DST1" s="5"/>
      <c r="DSU1" s="5"/>
      <c r="DSV1" s="5"/>
      <c r="DSW1" s="5"/>
      <c r="DSX1" s="5"/>
      <c r="DSY1" s="5"/>
      <c r="DSZ1" s="5"/>
      <c r="DTA1" s="5"/>
      <c r="DTB1" s="5"/>
      <c r="DTC1" s="5"/>
      <c r="DTD1" s="5"/>
      <c r="DTE1" s="5"/>
      <c r="DTF1" s="5"/>
      <c r="DTG1" s="5"/>
      <c r="DTH1" s="5"/>
      <c r="DTI1" s="5"/>
      <c r="DTJ1" s="5"/>
      <c r="DTK1" s="5"/>
      <c r="DTL1" s="5"/>
      <c r="DTM1" s="5"/>
      <c r="DTN1" s="5"/>
      <c r="DTO1" s="5"/>
      <c r="DTP1" s="5"/>
      <c r="DTQ1" s="5"/>
      <c r="DTR1" s="5"/>
      <c r="DTS1" s="5"/>
      <c r="DTT1" s="5"/>
      <c r="DTU1" s="5"/>
      <c r="DTV1" s="5"/>
      <c r="DTW1" s="5"/>
      <c r="DTX1" s="5"/>
      <c r="DTY1" s="5"/>
      <c r="DTZ1" s="5"/>
      <c r="DUA1" s="5"/>
      <c r="DUB1" s="5"/>
      <c r="DUC1" s="5"/>
      <c r="DUD1" s="5"/>
      <c r="DUE1" s="5"/>
      <c r="DUF1" s="5"/>
      <c r="DUG1" s="5"/>
      <c r="DUH1" s="5"/>
      <c r="DUI1" s="5"/>
      <c r="DUJ1" s="5"/>
      <c r="DUK1" s="5"/>
      <c r="DUL1" s="5"/>
      <c r="DUM1" s="5"/>
      <c r="DUN1" s="5"/>
      <c r="DUO1" s="5"/>
      <c r="DUP1" s="5"/>
      <c r="DUQ1" s="5"/>
      <c r="DUR1" s="5"/>
      <c r="DUS1" s="5"/>
      <c r="DUT1" s="5"/>
      <c r="DUU1" s="5"/>
      <c r="DUV1" s="5"/>
      <c r="DUW1" s="5"/>
      <c r="DUX1" s="5"/>
      <c r="DUY1" s="5"/>
      <c r="DUZ1" s="5"/>
      <c r="DVA1" s="5"/>
      <c r="DVB1" s="5"/>
      <c r="DVC1" s="5"/>
      <c r="DVD1" s="5"/>
      <c r="DVE1" s="5"/>
      <c r="DVF1" s="5"/>
      <c r="DVG1" s="5"/>
      <c r="DVH1" s="5"/>
      <c r="DVI1" s="5"/>
      <c r="DVJ1" s="5"/>
      <c r="DVK1" s="5"/>
      <c r="DVL1" s="5"/>
      <c r="DVM1" s="5"/>
      <c r="DVN1" s="5"/>
      <c r="DVO1" s="5"/>
      <c r="DVP1" s="5"/>
      <c r="DVQ1" s="5"/>
      <c r="DVR1" s="5"/>
      <c r="DVS1" s="5"/>
      <c r="DVT1" s="5"/>
      <c r="DVU1" s="5"/>
      <c r="DVV1" s="5"/>
      <c r="DVW1" s="5"/>
      <c r="DVX1" s="5"/>
      <c r="DVY1" s="5"/>
      <c r="DVZ1" s="5"/>
      <c r="DWA1" s="5"/>
      <c r="DWB1" s="5"/>
      <c r="DWC1" s="5"/>
      <c r="DWD1" s="5"/>
      <c r="DWE1" s="5"/>
      <c r="DWF1" s="5"/>
      <c r="DWG1" s="5"/>
      <c r="DWH1" s="5"/>
      <c r="DWI1" s="5"/>
      <c r="DWJ1" s="5"/>
      <c r="DWK1" s="5"/>
      <c r="DWL1" s="5"/>
      <c r="DWM1" s="5"/>
      <c r="DWN1" s="5"/>
      <c r="DWO1" s="5"/>
      <c r="DWP1" s="5"/>
      <c r="DWQ1" s="5"/>
      <c r="DWR1" s="5"/>
      <c r="DWS1" s="5"/>
      <c r="DWT1" s="5"/>
      <c r="DWU1" s="5"/>
      <c r="DWV1" s="5"/>
      <c r="DWW1" s="5"/>
      <c r="DWX1" s="5"/>
      <c r="DWY1" s="5"/>
      <c r="DWZ1" s="5"/>
      <c r="DXA1" s="5"/>
      <c r="DXB1" s="5"/>
      <c r="DXC1" s="5"/>
      <c r="DXD1" s="5"/>
      <c r="DXE1" s="5"/>
      <c r="DXF1" s="5"/>
      <c r="DXG1" s="5"/>
      <c r="DXH1" s="5"/>
      <c r="DXI1" s="5"/>
      <c r="DXJ1" s="5"/>
      <c r="DXK1" s="5"/>
      <c r="DXL1" s="5"/>
      <c r="DXM1" s="5"/>
      <c r="DXN1" s="5"/>
      <c r="DXO1" s="5"/>
      <c r="DXP1" s="5"/>
      <c r="DXQ1" s="5"/>
      <c r="DXR1" s="5"/>
      <c r="DXS1" s="5"/>
      <c r="DXT1" s="5"/>
      <c r="DXU1" s="5"/>
      <c r="DXV1" s="5"/>
      <c r="DXW1" s="5"/>
      <c r="DXX1" s="5"/>
      <c r="DXY1" s="5"/>
      <c r="DXZ1" s="5"/>
      <c r="DYA1" s="5"/>
      <c r="DYB1" s="5"/>
      <c r="DYC1" s="5"/>
      <c r="DYD1" s="5"/>
      <c r="DYE1" s="5"/>
      <c r="DYF1" s="5"/>
      <c r="DYG1" s="5"/>
      <c r="DYH1" s="5"/>
      <c r="DYI1" s="5"/>
      <c r="DYJ1" s="5"/>
      <c r="DYK1" s="5"/>
      <c r="DYL1" s="5"/>
      <c r="DYM1" s="5"/>
      <c r="DYN1" s="5"/>
      <c r="DYO1" s="5"/>
      <c r="DYP1" s="5"/>
      <c r="DYQ1" s="5"/>
      <c r="DYR1" s="5"/>
      <c r="DYS1" s="5"/>
      <c r="DYT1" s="5"/>
      <c r="DYU1" s="5"/>
      <c r="DYV1" s="5"/>
      <c r="DYW1" s="5"/>
      <c r="DYX1" s="5"/>
      <c r="DYY1" s="5"/>
      <c r="DYZ1" s="5"/>
      <c r="DZA1" s="5"/>
      <c r="DZB1" s="5"/>
      <c r="DZC1" s="5"/>
      <c r="DZD1" s="5"/>
      <c r="DZE1" s="5"/>
      <c r="DZF1" s="5"/>
      <c r="DZG1" s="5"/>
      <c r="DZH1" s="5"/>
      <c r="DZI1" s="5"/>
      <c r="DZJ1" s="5"/>
      <c r="DZK1" s="5"/>
      <c r="DZL1" s="5"/>
      <c r="DZM1" s="5"/>
      <c r="DZN1" s="5"/>
      <c r="DZO1" s="5"/>
      <c r="DZP1" s="5"/>
      <c r="DZQ1" s="5"/>
      <c r="DZR1" s="5"/>
      <c r="DZS1" s="5"/>
      <c r="DZT1" s="5"/>
      <c r="DZU1" s="5"/>
      <c r="DZV1" s="5"/>
      <c r="DZW1" s="5"/>
      <c r="DZX1" s="5"/>
      <c r="DZY1" s="5"/>
      <c r="DZZ1" s="5"/>
      <c r="EAA1" s="5"/>
      <c r="EAB1" s="5"/>
      <c r="EAC1" s="5"/>
      <c r="EAD1" s="5"/>
      <c r="EAE1" s="5"/>
      <c r="EAF1" s="5"/>
      <c r="EAG1" s="5"/>
      <c r="EAH1" s="5"/>
      <c r="EAI1" s="5"/>
      <c r="EAJ1" s="5"/>
      <c r="EAK1" s="5"/>
      <c r="EAL1" s="5"/>
      <c r="EAM1" s="5"/>
      <c r="EAN1" s="5"/>
      <c r="EAO1" s="5"/>
      <c r="EAP1" s="5"/>
      <c r="EAQ1" s="5"/>
      <c r="EAR1" s="5"/>
      <c r="EAS1" s="5"/>
      <c r="EAT1" s="5"/>
      <c r="EAU1" s="5"/>
      <c r="EAV1" s="5"/>
      <c r="EAW1" s="5"/>
      <c r="EAX1" s="5"/>
      <c r="EAY1" s="5"/>
      <c r="EAZ1" s="5"/>
      <c r="EBA1" s="5"/>
      <c r="EBB1" s="5"/>
      <c r="EBC1" s="5"/>
      <c r="EBD1" s="5"/>
      <c r="EBE1" s="5"/>
      <c r="EBF1" s="5"/>
      <c r="EBG1" s="5"/>
      <c r="EBH1" s="5"/>
      <c r="EBI1" s="5"/>
      <c r="EBJ1" s="5"/>
      <c r="EBK1" s="5"/>
      <c r="EBL1" s="5"/>
      <c r="EBM1" s="5"/>
      <c r="EBN1" s="5"/>
      <c r="EBO1" s="5"/>
      <c r="EBP1" s="5"/>
      <c r="EBQ1" s="5"/>
      <c r="EBR1" s="5"/>
      <c r="EBS1" s="5"/>
      <c r="EBT1" s="5"/>
      <c r="EBU1" s="5"/>
      <c r="EBV1" s="5"/>
      <c r="EBW1" s="5"/>
      <c r="EBX1" s="5"/>
      <c r="EBY1" s="5"/>
      <c r="EBZ1" s="5"/>
      <c r="ECA1" s="5"/>
      <c r="ECB1" s="5"/>
      <c r="ECC1" s="5"/>
      <c r="ECD1" s="5"/>
      <c r="ECE1" s="5"/>
      <c r="ECF1" s="5"/>
      <c r="ECG1" s="5"/>
      <c r="ECH1" s="5"/>
      <c r="ECI1" s="5"/>
      <c r="ECJ1" s="5"/>
      <c r="ECK1" s="5"/>
      <c r="ECL1" s="5"/>
      <c r="ECM1" s="5"/>
      <c r="ECN1" s="5"/>
      <c r="ECO1" s="5"/>
      <c r="ECP1" s="5"/>
      <c r="ECQ1" s="5"/>
      <c r="ECR1" s="5"/>
      <c r="ECS1" s="5"/>
      <c r="ECT1" s="5"/>
      <c r="ECU1" s="5"/>
      <c r="ECV1" s="5"/>
      <c r="ECW1" s="5"/>
      <c r="ECX1" s="5"/>
      <c r="ECY1" s="5"/>
      <c r="ECZ1" s="5"/>
      <c r="EDA1" s="5"/>
      <c r="EDB1" s="5"/>
      <c r="EDC1" s="5"/>
      <c r="EDD1" s="5"/>
      <c r="EDE1" s="5"/>
      <c r="EDF1" s="5"/>
      <c r="EDG1" s="5"/>
      <c r="EDH1" s="5"/>
      <c r="EDI1" s="5"/>
      <c r="EDJ1" s="5"/>
      <c r="EDK1" s="5"/>
      <c r="EDL1" s="5"/>
      <c r="EDM1" s="5"/>
      <c r="EDN1" s="5"/>
      <c r="EDO1" s="5"/>
      <c r="EDP1" s="5"/>
      <c r="EDQ1" s="5"/>
      <c r="EDR1" s="5"/>
      <c r="EDS1" s="5"/>
      <c r="EDT1" s="5"/>
      <c r="EDU1" s="5"/>
      <c r="EDV1" s="5"/>
      <c r="EDW1" s="5"/>
      <c r="EDX1" s="5"/>
      <c r="EDY1" s="5"/>
      <c r="EDZ1" s="5"/>
      <c r="EEA1" s="5"/>
      <c r="EEB1" s="5"/>
      <c r="EEC1" s="5"/>
      <c r="EED1" s="5"/>
      <c r="EEE1" s="5"/>
      <c r="EEF1" s="5"/>
      <c r="EEG1" s="5"/>
      <c r="EEH1" s="5"/>
      <c r="EEI1" s="5"/>
      <c r="EEJ1" s="5"/>
      <c r="EEK1" s="5"/>
      <c r="EEL1" s="5"/>
      <c r="EEM1" s="5"/>
      <c r="EEN1" s="5"/>
      <c r="EEO1" s="5"/>
      <c r="EEP1" s="5"/>
      <c r="EEQ1" s="5"/>
      <c r="EER1" s="5"/>
      <c r="EES1" s="5"/>
      <c r="EET1" s="5"/>
      <c r="EEU1" s="5"/>
      <c r="EEV1" s="5"/>
      <c r="EEW1" s="5"/>
      <c r="EEX1" s="5"/>
      <c r="EEY1" s="5"/>
      <c r="EEZ1" s="5"/>
      <c r="EFA1" s="5"/>
      <c r="EFB1" s="5"/>
      <c r="EFC1" s="5"/>
      <c r="EFD1" s="5"/>
      <c r="EFE1" s="5"/>
      <c r="EFF1" s="5"/>
      <c r="EFG1" s="5"/>
      <c r="EFH1" s="5"/>
      <c r="EFI1" s="5"/>
      <c r="EFJ1" s="5"/>
      <c r="EFK1" s="5"/>
      <c r="EFL1" s="5"/>
      <c r="EFM1" s="5"/>
      <c r="EFN1" s="5"/>
      <c r="EFO1" s="5"/>
      <c r="EFP1" s="5"/>
      <c r="EFQ1" s="5"/>
      <c r="EFR1" s="5"/>
      <c r="EFS1" s="5"/>
      <c r="EFT1" s="5"/>
      <c r="EFU1" s="5"/>
      <c r="EFV1" s="5"/>
      <c r="EFW1" s="5"/>
      <c r="EFX1" s="5"/>
      <c r="EFY1" s="5"/>
      <c r="EFZ1" s="5"/>
      <c r="EGA1" s="5"/>
      <c r="EGB1" s="5"/>
      <c r="EGC1" s="5"/>
      <c r="EGD1" s="5"/>
      <c r="EGE1" s="5"/>
      <c r="EGF1" s="5"/>
      <c r="EGG1" s="5"/>
      <c r="EGH1" s="5"/>
      <c r="EGI1" s="5"/>
      <c r="EGJ1" s="5"/>
      <c r="EGK1" s="5"/>
      <c r="EGL1" s="5"/>
      <c r="EGM1" s="5"/>
      <c r="EGN1" s="5"/>
      <c r="EGO1" s="5"/>
      <c r="EGP1" s="5"/>
      <c r="EGQ1" s="5"/>
      <c r="EGR1" s="5"/>
      <c r="EGS1" s="5"/>
      <c r="EGT1" s="5"/>
      <c r="EGU1" s="5"/>
      <c r="EGV1" s="5"/>
      <c r="EGW1" s="5"/>
      <c r="EGX1" s="5"/>
      <c r="EGY1" s="5"/>
      <c r="EGZ1" s="5"/>
      <c r="EHA1" s="5"/>
      <c r="EHB1" s="5"/>
      <c r="EHC1" s="5"/>
      <c r="EHD1" s="5"/>
      <c r="EHE1" s="5"/>
      <c r="EHF1" s="5"/>
      <c r="EHG1" s="5"/>
      <c r="EHH1" s="5"/>
      <c r="EHI1" s="5"/>
      <c r="EHJ1" s="5"/>
      <c r="EHK1" s="5"/>
      <c r="EHL1" s="5"/>
      <c r="EHM1" s="5"/>
      <c r="EHN1" s="5"/>
      <c r="EHO1" s="5"/>
      <c r="EHP1" s="5"/>
      <c r="EHQ1" s="5"/>
      <c r="EHR1" s="5"/>
      <c r="EHS1" s="5"/>
      <c r="EHT1" s="5"/>
      <c r="EHU1" s="5"/>
      <c r="EHV1" s="5"/>
      <c r="EHW1" s="5"/>
      <c r="EHX1" s="5"/>
      <c r="EHY1" s="5"/>
      <c r="EHZ1" s="5"/>
      <c r="EIA1" s="5"/>
      <c r="EIB1" s="5"/>
      <c r="EIC1" s="5"/>
      <c r="EID1" s="5"/>
      <c r="EIE1" s="5"/>
      <c r="EIF1" s="5"/>
      <c r="EIG1" s="5"/>
      <c r="EIH1" s="5"/>
      <c r="EII1" s="5"/>
      <c r="EIJ1" s="5"/>
      <c r="EIK1" s="5"/>
      <c r="EIL1" s="5"/>
      <c r="EIM1" s="5"/>
      <c r="EIN1" s="5"/>
      <c r="EIO1" s="5"/>
      <c r="EIP1" s="5"/>
      <c r="EIQ1" s="5"/>
      <c r="EIR1" s="5"/>
      <c r="EIS1" s="5"/>
      <c r="EIT1" s="5"/>
      <c r="EIU1" s="5"/>
      <c r="EIV1" s="5"/>
      <c r="EIW1" s="5"/>
      <c r="EIX1" s="5"/>
      <c r="EIY1" s="5"/>
      <c r="EIZ1" s="5"/>
      <c r="EJA1" s="5"/>
      <c r="EJB1" s="5"/>
      <c r="EJC1" s="5"/>
      <c r="EJD1" s="5"/>
      <c r="EJE1" s="5"/>
      <c r="EJF1" s="5"/>
      <c r="EJG1" s="5"/>
      <c r="EJH1" s="5"/>
      <c r="EJI1" s="5"/>
      <c r="EJJ1" s="5"/>
      <c r="EJK1" s="5"/>
      <c r="EJL1" s="5"/>
      <c r="EJM1" s="5"/>
      <c r="EJN1" s="5"/>
      <c r="EJO1" s="5"/>
      <c r="EJP1" s="5"/>
      <c r="EJQ1" s="5"/>
      <c r="EJR1" s="5"/>
      <c r="EJS1" s="5"/>
      <c r="EJT1" s="5"/>
      <c r="EJU1" s="5"/>
      <c r="EJV1" s="5"/>
      <c r="EJW1" s="5"/>
      <c r="EJX1" s="5"/>
      <c r="EJY1" s="5"/>
      <c r="EJZ1" s="5"/>
      <c r="EKA1" s="5"/>
      <c r="EKB1" s="5"/>
      <c r="EKC1" s="5"/>
      <c r="EKD1" s="5"/>
      <c r="EKE1" s="5"/>
      <c r="EKF1" s="5"/>
      <c r="EKG1" s="5"/>
      <c r="EKH1" s="5"/>
      <c r="EKI1" s="5"/>
      <c r="EKJ1" s="5"/>
      <c r="EKK1" s="5"/>
      <c r="EKL1" s="5"/>
      <c r="EKM1" s="5"/>
      <c r="EKN1" s="5"/>
      <c r="EKO1" s="5"/>
      <c r="EKP1" s="5"/>
      <c r="EKQ1" s="5"/>
      <c r="EKR1" s="5"/>
      <c r="EKS1" s="5"/>
      <c r="EKT1" s="5"/>
      <c r="EKU1" s="5"/>
      <c r="EKV1" s="5"/>
      <c r="EKW1" s="5"/>
      <c r="EKX1" s="5"/>
      <c r="EKY1" s="5"/>
      <c r="EKZ1" s="5"/>
      <c r="ELA1" s="5"/>
      <c r="ELB1" s="5"/>
      <c r="ELC1" s="5"/>
      <c r="ELD1" s="5"/>
      <c r="ELE1" s="5"/>
      <c r="ELF1" s="5"/>
      <c r="ELG1" s="5"/>
      <c r="ELH1" s="5"/>
      <c r="ELI1" s="5"/>
      <c r="ELJ1" s="5"/>
      <c r="ELK1" s="5"/>
      <c r="ELL1" s="5"/>
      <c r="ELM1" s="5"/>
      <c r="ELN1" s="5"/>
      <c r="ELO1" s="5"/>
      <c r="ELP1" s="5"/>
      <c r="ELQ1" s="5"/>
      <c r="ELR1" s="5"/>
      <c r="ELS1" s="5"/>
      <c r="ELT1" s="5"/>
      <c r="ELU1" s="5"/>
      <c r="ELV1" s="5"/>
      <c r="ELW1" s="5"/>
      <c r="ELX1" s="5"/>
      <c r="ELY1" s="5"/>
      <c r="ELZ1" s="5"/>
      <c r="EMA1" s="5"/>
      <c r="EMB1" s="5"/>
      <c r="EMC1" s="5"/>
      <c r="EMD1" s="5"/>
      <c r="EME1" s="5"/>
      <c r="EMF1" s="5"/>
      <c r="EMG1" s="5"/>
      <c r="EMH1" s="5"/>
      <c r="EMI1" s="5"/>
      <c r="EMJ1" s="5"/>
      <c r="EMK1" s="5"/>
      <c r="EML1" s="5"/>
      <c r="EMM1" s="5"/>
      <c r="EMN1" s="5"/>
      <c r="EMO1" s="5"/>
      <c r="EMP1" s="5"/>
      <c r="EMQ1" s="5"/>
      <c r="EMR1" s="5"/>
      <c r="EMS1" s="5"/>
      <c r="EMT1" s="5"/>
      <c r="EMU1" s="5"/>
      <c r="EMV1" s="5"/>
      <c r="EMW1" s="5"/>
      <c r="EMX1" s="5"/>
      <c r="EMY1" s="5"/>
      <c r="EMZ1" s="5"/>
      <c r="ENA1" s="5"/>
      <c r="ENB1" s="5"/>
      <c r="ENC1" s="5"/>
      <c r="END1" s="5"/>
      <c r="ENE1" s="5"/>
      <c r="ENF1" s="5"/>
      <c r="ENG1" s="5"/>
      <c r="ENH1" s="5"/>
      <c r="ENI1" s="5"/>
      <c r="ENJ1" s="5"/>
      <c r="ENK1" s="5"/>
      <c r="ENL1" s="5"/>
      <c r="ENM1" s="5"/>
      <c r="ENN1" s="5"/>
      <c r="ENO1" s="5"/>
      <c r="ENP1" s="5"/>
      <c r="ENQ1" s="5"/>
      <c r="ENR1" s="5"/>
      <c r="ENS1" s="5"/>
      <c r="ENT1" s="5"/>
      <c r="ENU1" s="5"/>
      <c r="ENV1" s="5"/>
      <c r="ENW1" s="5"/>
      <c r="ENX1" s="5"/>
      <c r="ENY1" s="5"/>
      <c r="ENZ1" s="5"/>
      <c r="EOA1" s="5"/>
      <c r="EOB1" s="5"/>
      <c r="EOC1" s="5"/>
      <c r="EOD1" s="5"/>
      <c r="EOE1" s="5"/>
      <c r="EOF1" s="5"/>
      <c r="EOG1" s="5"/>
      <c r="EOH1" s="5"/>
      <c r="EOI1" s="5"/>
      <c r="EOJ1" s="5"/>
      <c r="EOK1" s="5"/>
      <c r="EOL1" s="5"/>
      <c r="EOM1" s="5"/>
      <c r="EON1" s="5"/>
      <c r="EOO1" s="5"/>
      <c r="EOP1" s="5"/>
      <c r="EOQ1" s="5"/>
      <c r="EOR1" s="5"/>
      <c r="EOS1" s="5"/>
      <c r="EOT1" s="5"/>
      <c r="EOU1" s="5"/>
      <c r="EOV1" s="5"/>
      <c r="EOW1" s="5"/>
      <c r="EOX1" s="5"/>
      <c r="EOY1" s="5"/>
      <c r="EOZ1" s="5"/>
      <c r="EPA1" s="5"/>
      <c r="EPB1" s="5"/>
      <c r="EPC1" s="5"/>
      <c r="EPD1" s="5"/>
      <c r="EPE1" s="5"/>
      <c r="EPF1" s="5"/>
      <c r="EPG1" s="5"/>
      <c r="EPH1" s="5"/>
      <c r="EPI1" s="5"/>
      <c r="EPJ1" s="5"/>
      <c r="EPK1" s="5"/>
      <c r="EPL1" s="5"/>
      <c r="EPM1" s="5"/>
      <c r="EPN1" s="5"/>
      <c r="EPO1" s="5"/>
      <c r="EPP1" s="5"/>
      <c r="EPQ1" s="5"/>
      <c r="EPR1" s="5"/>
      <c r="EPS1" s="5"/>
      <c r="EPT1" s="5"/>
      <c r="EPU1" s="5"/>
      <c r="EPV1" s="5"/>
      <c r="EPW1" s="5"/>
      <c r="EPX1" s="5"/>
      <c r="EPY1" s="5"/>
      <c r="EPZ1" s="5"/>
      <c r="EQA1" s="5"/>
      <c r="EQB1" s="5"/>
      <c r="EQC1" s="5"/>
      <c r="EQD1" s="5"/>
      <c r="EQE1" s="5"/>
      <c r="EQF1" s="5"/>
      <c r="EQG1" s="5"/>
      <c r="EQH1" s="5"/>
      <c r="EQI1" s="5"/>
      <c r="EQJ1" s="5"/>
      <c r="EQK1" s="5"/>
      <c r="EQL1" s="5"/>
      <c r="EQM1" s="5"/>
      <c r="EQN1" s="5"/>
      <c r="EQO1" s="5"/>
      <c r="EQP1" s="5"/>
      <c r="EQQ1" s="5"/>
      <c r="EQR1" s="5"/>
      <c r="EQS1" s="5"/>
      <c r="EQT1" s="5"/>
      <c r="EQU1" s="5"/>
      <c r="EQV1" s="5"/>
      <c r="EQW1" s="5"/>
      <c r="EQX1" s="5"/>
      <c r="EQY1" s="5"/>
      <c r="EQZ1" s="5"/>
      <c r="ERA1" s="5"/>
      <c r="ERB1" s="5"/>
      <c r="ERC1" s="5"/>
      <c r="ERD1" s="5"/>
      <c r="ERE1" s="5"/>
      <c r="ERF1" s="5"/>
      <c r="ERG1" s="5"/>
      <c r="ERH1" s="5"/>
      <c r="ERI1" s="5"/>
      <c r="ERJ1" s="5"/>
      <c r="ERK1" s="5"/>
      <c r="ERL1" s="5"/>
      <c r="ERM1" s="5"/>
      <c r="ERN1" s="5"/>
      <c r="ERO1" s="5"/>
      <c r="ERP1" s="5"/>
      <c r="ERQ1" s="5"/>
      <c r="ERR1" s="5"/>
      <c r="ERS1" s="5"/>
      <c r="ERT1" s="5"/>
      <c r="ERU1" s="5"/>
      <c r="ERV1" s="5"/>
      <c r="ERW1" s="5"/>
      <c r="ERX1" s="5"/>
      <c r="ERY1" s="5"/>
      <c r="ERZ1" s="5"/>
      <c r="ESA1" s="5"/>
      <c r="ESB1" s="5"/>
      <c r="ESC1" s="5"/>
      <c r="ESD1" s="5"/>
      <c r="ESE1" s="5"/>
      <c r="ESF1" s="5"/>
      <c r="ESG1" s="5"/>
      <c r="ESH1" s="5"/>
      <c r="ESI1" s="5"/>
      <c r="ESJ1" s="5"/>
      <c r="ESK1" s="5"/>
      <c r="ESL1" s="5"/>
      <c r="ESM1" s="5"/>
      <c r="ESN1" s="5"/>
      <c r="ESO1" s="5"/>
      <c r="ESP1" s="5"/>
      <c r="ESQ1" s="5"/>
      <c r="ESR1" s="5"/>
      <c r="ESS1" s="5"/>
      <c r="EST1" s="5"/>
      <c r="ESU1" s="5"/>
      <c r="ESV1" s="5"/>
      <c r="ESW1" s="5"/>
      <c r="ESX1" s="5"/>
      <c r="ESY1" s="5"/>
      <c r="ESZ1" s="5"/>
      <c r="ETA1" s="5"/>
      <c r="ETB1" s="5"/>
      <c r="ETC1" s="5"/>
      <c r="ETD1" s="5"/>
      <c r="ETE1" s="5"/>
      <c r="ETF1" s="5"/>
      <c r="ETG1" s="5"/>
      <c r="ETH1" s="5"/>
      <c r="ETI1" s="5"/>
      <c r="ETJ1" s="5"/>
      <c r="ETK1" s="5"/>
      <c r="ETL1" s="5"/>
      <c r="ETM1" s="5"/>
      <c r="ETN1" s="5"/>
      <c r="ETO1" s="5"/>
      <c r="ETP1" s="5"/>
      <c r="ETQ1" s="5"/>
      <c r="ETR1" s="5"/>
      <c r="ETS1" s="5"/>
      <c r="ETT1" s="5"/>
      <c r="ETU1" s="5"/>
      <c r="ETV1" s="5"/>
      <c r="ETW1" s="5"/>
      <c r="ETX1" s="5"/>
      <c r="ETY1" s="5"/>
      <c r="ETZ1" s="5"/>
      <c r="EUA1" s="5"/>
      <c r="EUB1" s="5"/>
      <c r="EUC1" s="5"/>
      <c r="EUD1" s="5"/>
      <c r="EUE1" s="5"/>
      <c r="EUF1" s="5"/>
      <c r="EUG1" s="5"/>
      <c r="EUH1" s="5"/>
      <c r="EUI1" s="5"/>
      <c r="EUJ1" s="5"/>
      <c r="EUK1" s="5"/>
      <c r="EUL1" s="5"/>
      <c r="EUM1" s="5"/>
      <c r="EUN1" s="5"/>
      <c r="EUO1" s="5"/>
      <c r="EUP1" s="5"/>
      <c r="EUQ1" s="5"/>
      <c r="EUR1" s="5"/>
      <c r="EUS1" s="5"/>
      <c r="EUT1" s="5"/>
      <c r="EUU1" s="5"/>
      <c r="EUV1" s="5"/>
      <c r="EUW1" s="5"/>
      <c r="EUX1" s="5"/>
      <c r="EUY1" s="5"/>
      <c r="EUZ1" s="5"/>
      <c r="EVA1" s="5"/>
      <c r="EVB1" s="5"/>
      <c r="EVC1" s="5"/>
      <c r="EVD1" s="5"/>
      <c r="EVE1" s="5"/>
      <c r="EVF1" s="5"/>
      <c r="EVG1" s="5"/>
      <c r="EVH1" s="5"/>
      <c r="EVI1" s="5"/>
      <c r="EVJ1" s="5"/>
      <c r="EVK1" s="5"/>
      <c r="EVL1" s="5"/>
      <c r="EVM1" s="5"/>
      <c r="EVN1" s="5"/>
      <c r="EVO1" s="5"/>
      <c r="EVP1" s="5"/>
      <c r="EVQ1" s="5"/>
      <c r="EVR1" s="5"/>
      <c r="EVS1" s="5"/>
      <c r="EVT1" s="5"/>
      <c r="EVU1" s="5"/>
      <c r="EVV1" s="5"/>
      <c r="EVW1" s="5"/>
      <c r="EVX1" s="5"/>
      <c r="EVY1" s="5"/>
      <c r="EVZ1" s="5"/>
      <c r="EWA1" s="5"/>
      <c r="EWB1" s="5"/>
      <c r="EWC1" s="5"/>
      <c r="EWD1" s="5"/>
      <c r="EWE1" s="5"/>
      <c r="EWF1" s="5"/>
      <c r="EWG1" s="5"/>
      <c r="EWH1" s="5"/>
      <c r="EWI1" s="5"/>
      <c r="EWJ1" s="5"/>
      <c r="EWK1" s="5"/>
      <c r="EWL1" s="5"/>
      <c r="EWM1" s="5"/>
      <c r="EWN1" s="5"/>
      <c r="EWO1" s="5"/>
      <c r="EWP1" s="5"/>
      <c r="EWQ1" s="5"/>
      <c r="EWR1" s="5"/>
      <c r="EWS1" s="5"/>
      <c r="EWT1" s="5"/>
      <c r="EWU1" s="5"/>
      <c r="EWV1" s="5"/>
      <c r="EWW1" s="5"/>
      <c r="EWX1" s="5"/>
      <c r="EWY1" s="5"/>
      <c r="EWZ1" s="5"/>
      <c r="EXA1" s="5"/>
      <c r="EXB1" s="5"/>
      <c r="EXC1" s="5"/>
      <c r="EXD1" s="5"/>
      <c r="EXE1" s="5"/>
      <c r="EXF1" s="5"/>
      <c r="EXG1" s="5"/>
      <c r="EXH1" s="5"/>
      <c r="EXI1" s="5"/>
      <c r="EXJ1" s="5"/>
      <c r="EXK1" s="5"/>
      <c r="EXL1" s="5"/>
      <c r="EXM1" s="5"/>
      <c r="EXN1" s="5"/>
      <c r="EXO1" s="5"/>
      <c r="EXP1" s="5"/>
      <c r="EXQ1" s="5"/>
      <c r="EXR1" s="5"/>
      <c r="EXS1" s="5"/>
      <c r="EXT1" s="5"/>
      <c r="EXU1" s="5"/>
      <c r="EXV1" s="5"/>
      <c r="EXW1" s="5"/>
      <c r="EXX1" s="5"/>
      <c r="EXY1" s="5"/>
      <c r="EXZ1" s="5"/>
      <c r="EYA1" s="5"/>
      <c r="EYB1" s="5"/>
      <c r="EYC1" s="5"/>
      <c r="EYD1" s="5"/>
      <c r="EYE1" s="5"/>
      <c r="EYF1" s="5"/>
      <c r="EYG1" s="5"/>
      <c r="EYH1" s="5"/>
      <c r="EYI1" s="5"/>
      <c r="EYJ1" s="5"/>
      <c r="EYK1" s="5"/>
      <c r="EYL1" s="5"/>
      <c r="EYM1" s="5"/>
      <c r="EYN1" s="5"/>
      <c r="EYO1" s="5"/>
      <c r="EYP1" s="5"/>
      <c r="EYQ1" s="5"/>
      <c r="EYR1" s="5"/>
      <c r="EYS1" s="5"/>
      <c r="EYT1" s="5"/>
      <c r="EYU1" s="5"/>
      <c r="EYV1" s="5"/>
      <c r="EYW1" s="5"/>
      <c r="EYX1" s="5"/>
      <c r="EYY1" s="5"/>
      <c r="EYZ1" s="5"/>
      <c r="EZA1" s="5"/>
      <c r="EZB1" s="5"/>
      <c r="EZC1" s="5"/>
      <c r="EZD1" s="5"/>
      <c r="EZE1" s="5"/>
      <c r="EZF1" s="5"/>
      <c r="EZG1" s="5"/>
      <c r="EZH1" s="5"/>
      <c r="EZI1" s="5"/>
      <c r="EZJ1" s="5"/>
      <c r="EZK1" s="5"/>
      <c r="EZL1" s="5"/>
      <c r="EZM1" s="5"/>
      <c r="EZN1" s="5"/>
      <c r="EZO1" s="5"/>
      <c r="EZP1" s="5"/>
      <c r="EZQ1" s="5"/>
      <c r="EZR1" s="5"/>
      <c r="EZS1" s="5"/>
      <c r="EZT1" s="5"/>
      <c r="EZU1" s="5"/>
      <c r="EZV1" s="5"/>
      <c r="EZW1" s="5"/>
      <c r="EZX1" s="5"/>
      <c r="EZY1" s="5"/>
      <c r="EZZ1" s="5"/>
      <c r="FAA1" s="5"/>
      <c r="FAB1" s="5"/>
      <c r="FAC1" s="5"/>
      <c r="FAD1" s="5"/>
      <c r="FAE1" s="5"/>
      <c r="FAF1" s="5"/>
      <c r="FAG1" s="5"/>
      <c r="FAH1" s="5"/>
      <c r="FAI1" s="5"/>
      <c r="FAJ1" s="5"/>
      <c r="FAK1" s="5"/>
      <c r="FAL1" s="5"/>
      <c r="FAM1" s="5"/>
      <c r="FAN1" s="5"/>
      <c r="FAO1" s="5"/>
      <c r="FAP1" s="5"/>
      <c r="FAQ1" s="5"/>
      <c r="FAR1" s="5"/>
      <c r="FAS1" s="5"/>
      <c r="FAT1" s="5"/>
      <c r="FAU1" s="5"/>
      <c r="FAV1" s="5"/>
      <c r="FAW1" s="5"/>
      <c r="FAX1" s="5"/>
      <c r="FAY1" s="5"/>
      <c r="FAZ1" s="5"/>
      <c r="FBA1" s="5"/>
      <c r="FBB1" s="5"/>
      <c r="FBC1" s="5"/>
      <c r="FBD1" s="5"/>
      <c r="FBE1" s="5"/>
      <c r="FBF1" s="5"/>
      <c r="FBG1" s="5"/>
      <c r="FBH1" s="5"/>
      <c r="FBI1" s="5"/>
      <c r="FBJ1" s="5"/>
      <c r="FBK1" s="5"/>
      <c r="FBL1" s="5"/>
      <c r="FBM1" s="5"/>
      <c r="FBN1" s="5"/>
      <c r="FBO1" s="5"/>
      <c r="FBP1" s="5"/>
      <c r="FBQ1" s="5"/>
      <c r="FBR1" s="5"/>
      <c r="FBS1" s="5"/>
      <c r="FBT1" s="5"/>
      <c r="FBU1" s="5"/>
      <c r="FBV1" s="5"/>
      <c r="FBW1" s="5"/>
      <c r="FBX1" s="5"/>
      <c r="FBY1" s="5"/>
      <c r="FBZ1" s="5"/>
      <c r="FCA1" s="5"/>
      <c r="FCB1" s="5"/>
      <c r="FCC1" s="5"/>
      <c r="FCD1" s="5"/>
      <c r="FCE1" s="5"/>
      <c r="FCF1" s="5"/>
      <c r="FCG1" s="5"/>
      <c r="FCH1" s="5"/>
      <c r="FCI1" s="5"/>
      <c r="FCJ1" s="5"/>
      <c r="FCK1" s="5"/>
      <c r="FCL1" s="5"/>
      <c r="FCM1" s="5"/>
      <c r="FCN1" s="5"/>
      <c r="FCO1" s="5"/>
      <c r="FCP1" s="5"/>
      <c r="FCQ1" s="5"/>
      <c r="FCR1" s="5"/>
      <c r="FCS1" s="5"/>
      <c r="FCT1" s="5"/>
      <c r="FCU1" s="5"/>
      <c r="FCV1" s="5"/>
      <c r="FCW1" s="5"/>
      <c r="FCX1" s="5"/>
      <c r="FCY1" s="5"/>
      <c r="FCZ1" s="5"/>
      <c r="FDA1" s="5"/>
      <c r="FDB1" s="5"/>
      <c r="FDC1" s="5"/>
      <c r="FDD1" s="5"/>
      <c r="FDE1" s="5"/>
      <c r="FDF1" s="5"/>
      <c r="FDG1" s="5"/>
      <c r="FDH1" s="5"/>
      <c r="FDI1" s="5"/>
      <c r="FDJ1" s="5"/>
      <c r="FDK1" s="5"/>
      <c r="FDL1" s="5"/>
      <c r="FDM1" s="5"/>
      <c r="FDN1" s="5"/>
      <c r="FDO1" s="5"/>
      <c r="FDP1" s="5"/>
      <c r="FDQ1" s="5"/>
      <c r="FDR1" s="5"/>
      <c r="FDS1" s="5"/>
      <c r="FDT1" s="5"/>
      <c r="FDU1" s="5"/>
      <c r="FDV1" s="5"/>
      <c r="FDW1" s="5"/>
      <c r="FDX1" s="5"/>
      <c r="FDY1" s="5"/>
      <c r="FDZ1" s="5"/>
      <c r="FEA1" s="5"/>
      <c r="FEB1" s="5"/>
      <c r="FEC1" s="5"/>
      <c r="FED1" s="5"/>
      <c r="FEE1" s="5"/>
      <c r="FEF1" s="5"/>
      <c r="FEG1" s="5"/>
      <c r="FEH1" s="5"/>
      <c r="FEI1" s="5"/>
      <c r="FEJ1" s="5"/>
      <c r="FEK1" s="5"/>
      <c r="FEL1" s="5"/>
      <c r="FEM1" s="5"/>
      <c r="FEN1" s="5"/>
      <c r="FEO1" s="5"/>
      <c r="FEP1" s="5"/>
      <c r="FEQ1" s="5"/>
      <c r="FER1" s="5"/>
      <c r="FES1" s="5"/>
      <c r="FET1" s="5"/>
      <c r="FEU1" s="5"/>
      <c r="FEV1" s="5"/>
      <c r="FEW1" s="5"/>
      <c r="FEX1" s="5"/>
      <c r="FEY1" s="5"/>
      <c r="FEZ1" s="5"/>
      <c r="FFA1" s="5"/>
      <c r="FFB1" s="5"/>
      <c r="FFC1" s="5"/>
      <c r="FFD1" s="5"/>
      <c r="FFE1" s="5"/>
      <c r="FFF1" s="5"/>
      <c r="FFG1" s="5"/>
      <c r="FFH1" s="5"/>
      <c r="FFI1" s="5"/>
      <c r="FFJ1" s="5"/>
      <c r="FFK1" s="5"/>
      <c r="FFL1" s="5"/>
      <c r="FFM1" s="5"/>
      <c r="FFN1" s="5"/>
      <c r="FFO1" s="5"/>
      <c r="FFP1" s="5"/>
      <c r="FFQ1" s="5"/>
      <c r="FFR1" s="5"/>
      <c r="FFS1" s="5"/>
      <c r="FFT1" s="5"/>
      <c r="FFU1" s="5"/>
      <c r="FFV1" s="5"/>
      <c r="FFW1" s="5"/>
      <c r="FFX1" s="5"/>
      <c r="FFY1" s="5"/>
      <c r="FFZ1" s="5"/>
      <c r="FGA1" s="5"/>
      <c r="FGB1" s="5"/>
      <c r="FGC1" s="5"/>
      <c r="FGD1" s="5"/>
      <c r="FGE1" s="5"/>
      <c r="FGF1" s="5"/>
      <c r="FGG1" s="5"/>
      <c r="FGH1" s="5"/>
      <c r="FGI1" s="5"/>
      <c r="FGJ1" s="5"/>
      <c r="FGK1" s="5"/>
      <c r="FGL1" s="5"/>
      <c r="FGM1" s="5"/>
      <c r="FGN1" s="5"/>
      <c r="FGO1" s="5"/>
      <c r="FGP1" s="5"/>
      <c r="FGQ1" s="5"/>
      <c r="FGR1" s="5"/>
      <c r="FGS1" s="5"/>
      <c r="FGT1" s="5"/>
      <c r="FGU1" s="5"/>
      <c r="FGV1" s="5"/>
      <c r="FGW1" s="5"/>
      <c r="FGX1" s="5"/>
      <c r="FGY1" s="5"/>
      <c r="FGZ1" s="5"/>
      <c r="FHA1" s="5"/>
      <c r="FHB1" s="5"/>
      <c r="FHC1" s="5"/>
      <c r="FHD1" s="5"/>
      <c r="FHE1" s="5"/>
      <c r="FHF1" s="5"/>
      <c r="FHG1" s="5"/>
      <c r="FHH1" s="5"/>
      <c r="FHI1" s="5"/>
      <c r="FHJ1" s="5"/>
      <c r="FHK1" s="5"/>
      <c r="FHL1" s="5"/>
      <c r="FHM1" s="5"/>
      <c r="FHN1" s="5"/>
      <c r="FHO1" s="5"/>
      <c r="FHP1" s="5"/>
      <c r="FHQ1" s="5"/>
      <c r="FHR1" s="5"/>
      <c r="FHS1" s="5"/>
      <c r="FHT1" s="5"/>
      <c r="FHU1" s="5"/>
      <c r="FHV1" s="5"/>
      <c r="FHW1" s="5"/>
      <c r="FHX1" s="5"/>
      <c r="FHY1" s="5"/>
      <c r="FHZ1" s="5"/>
      <c r="FIA1" s="5"/>
      <c r="FIB1" s="5"/>
      <c r="FIC1" s="5"/>
      <c r="FID1" s="5"/>
      <c r="FIE1" s="5"/>
      <c r="FIF1" s="5"/>
      <c r="FIG1" s="5"/>
      <c r="FIH1" s="5"/>
      <c r="FII1" s="5"/>
      <c r="FIJ1" s="5"/>
      <c r="FIK1" s="5"/>
      <c r="FIL1" s="5"/>
      <c r="FIM1" s="5"/>
      <c r="FIN1" s="5"/>
      <c r="FIO1" s="5"/>
      <c r="FIP1" s="5"/>
      <c r="FIQ1" s="5"/>
      <c r="FIR1" s="5"/>
      <c r="FIS1" s="5"/>
      <c r="FIT1" s="5"/>
      <c r="FIU1" s="5"/>
      <c r="FIV1" s="5"/>
      <c r="FIW1" s="5"/>
      <c r="FIX1" s="5"/>
      <c r="FIY1" s="5"/>
      <c r="FIZ1" s="5"/>
      <c r="FJA1" s="5"/>
      <c r="FJB1" s="5"/>
      <c r="FJC1" s="5"/>
      <c r="FJD1" s="5"/>
      <c r="FJE1" s="5"/>
      <c r="FJF1" s="5"/>
      <c r="FJG1" s="5"/>
      <c r="FJH1" s="5"/>
      <c r="FJI1" s="5"/>
      <c r="FJJ1" s="5"/>
      <c r="FJK1" s="5"/>
      <c r="FJL1" s="5"/>
      <c r="FJM1" s="5"/>
      <c r="FJN1" s="5"/>
      <c r="FJO1" s="5"/>
      <c r="FJP1" s="5"/>
      <c r="FJQ1" s="5"/>
      <c r="FJR1" s="5"/>
      <c r="FJS1" s="5"/>
      <c r="FJT1" s="5"/>
      <c r="FJU1" s="5"/>
      <c r="FJV1" s="5"/>
      <c r="FJW1" s="5"/>
      <c r="FJX1" s="5"/>
      <c r="FJY1" s="5"/>
      <c r="FJZ1" s="5"/>
      <c r="FKA1" s="5"/>
      <c r="FKB1" s="5"/>
      <c r="FKC1" s="5"/>
      <c r="FKD1" s="5"/>
      <c r="FKE1" s="5"/>
      <c r="FKF1" s="5"/>
      <c r="FKG1" s="5"/>
      <c r="FKH1" s="5"/>
      <c r="FKI1" s="5"/>
      <c r="FKJ1" s="5"/>
      <c r="FKK1" s="5"/>
      <c r="FKL1" s="5"/>
      <c r="FKM1" s="5"/>
      <c r="FKN1" s="5"/>
      <c r="FKO1" s="5"/>
      <c r="FKP1" s="5"/>
      <c r="FKQ1" s="5"/>
      <c r="FKR1" s="5"/>
      <c r="FKS1" s="5"/>
      <c r="FKT1" s="5"/>
      <c r="FKU1" s="5"/>
      <c r="FKV1" s="5"/>
      <c r="FKW1" s="5"/>
      <c r="FKX1" s="5"/>
      <c r="FKY1" s="5"/>
      <c r="FKZ1" s="5"/>
      <c r="FLA1" s="5"/>
      <c r="FLB1" s="5"/>
      <c r="FLC1" s="5"/>
      <c r="FLD1" s="5"/>
      <c r="FLE1" s="5"/>
      <c r="FLF1" s="5"/>
      <c r="FLG1" s="5"/>
      <c r="FLH1" s="5"/>
      <c r="FLI1" s="5"/>
      <c r="FLJ1" s="5"/>
      <c r="FLK1" s="5"/>
      <c r="FLL1" s="5"/>
      <c r="FLM1" s="5"/>
      <c r="FLN1" s="5"/>
      <c r="FLO1" s="5"/>
      <c r="FLP1" s="5"/>
      <c r="FLQ1" s="5"/>
      <c r="FLR1" s="5"/>
      <c r="FLS1" s="5"/>
      <c r="FLT1" s="5"/>
      <c r="FLU1" s="5"/>
      <c r="FLV1" s="5"/>
      <c r="FLW1" s="5"/>
      <c r="FLX1" s="5"/>
      <c r="FLY1" s="5"/>
      <c r="FLZ1" s="5"/>
      <c r="FMA1" s="5"/>
      <c r="FMB1" s="5"/>
      <c r="FMC1" s="5"/>
      <c r="FMD1" s="5"/>
      <c r="FME1" s="5"/>
      <c r="FMF1" s="5"/>
      <c r="FMG1" s="5"/>
      <c r="FMH1" s="5"/>
      <c r="FMI1" s="5"/>
      <c r="FMJ1" s="5"/>
      <c r="FMK1" s="5"/>
      <c r="FML1" s="5"/>
      <c r="FMM1" s="5"/>
      <c r="FMN1" s="5"/>
      <c r="FMO1" s="5"/>
      <c r="FMP1" s="5"/>
      <c r="FMQ1" s="5"/>
      <c r="FMR1" s="5"/>
      <c r="FMS1" s="5"/>
      <c r="FMT1" s="5"/>
      <c r="FMU1" s="5"/>
      <c r="FMV1" s="5"/>
      <c r="FMW1" s="5"/>
      <c r="FMX1" s="5"/>
      <c r="FMY1" s="5"/>
      <c r="FMZ1" s="5"/>
      <c r="FNA1" s="5"/>
      <c r="FNB1" s="5"/>
      <c r="FNC1" s="5"/>
      <c r="FND1" s="5"/>
      <c r="FNE1" s="5"/>
      <c r="FNF1" s="5"/>
      <c r="FNG1" s="5"/>
      <c r="FNH1" s="5"/>
      <c r="FNI1" s="5"/>
      <c r="FNJ1" s="5"/>
      <c r="FNK1" s="5"/>
      <c r="FNL1" s="5"/>
      <c r="FNM1" s="5"/>
      <c r="FNN1" s="5"/>
      <c r="FNO1" s="5"/>
      <c r="FNP1" s="5"/>
      <c r="FNQ1" s="5"/>
      <c r="FNR1" s="5"/>
      <c r="FNS1" s="5"/>
      <c r="FNT1" s="5"/>
      <c r="FNU1" s="5"/>
      <c r="FNV1" s="5"/>
      <c r="FNW1" s="5"/>
      <c r="FNX1" s="5"/>
      <c r="FNY1" s="5"/>
      <c r="FNZ1" s="5"/>
      <c r="FOA1" s="5"/>
      <c r="FOB1" s="5"/>
      <c r="FOC1" s="5"/>
      <c r="FOD1" s="5"/>
      <c r="FOE1" s="5"/>
      <c r="FOF1" s="5"/>
      <c r="FOG1" s="5"/>
      <c r="FOH1" s="5"/>
      <c r="FOI1" s="5"/>
      <c r="FOJ1" s="5"/>
      <c r="FOK1" s="5"/>
      <c r="FOL1" s="5"/>
      <c r="FOM1" s="5"/>
      <c r="FON1" s="5"/>
      <c r="FOO1" s="5"/>
      <c r="FOP1" s="5"/>
      <c r="FOQ1" s="5"/>
      <c r="FOR1" s="5"/>
      <c r="FOS1" s="5"/>
      <c r="FOT1" s="5"/>
      <c r="FOU1" s="5"/>
      <c r="FOV1" s="5"/>
      <c r="FOW1" s="5"/>
      <c r="FOX1" s="5"/>
      <c r="FOY1" s="5"/>
      <c r="FOZ1" s="5"/>
      <c r="FPA1" s="5"/>
      <c r="FPB1" s="5"/>
      <c r="FPC1" s="5"/>
      <c r="FPD1" s="5"/>
      <c r="FPE1" s="5"/>
      <c r="FPF1" s="5"/>
      <c r="FPG1" s="5"/>
      <c r="FPH1" s="5"/>
      <c r="FPI1" s="5"/>
      <c r="FPJ1" s="5"/>
      <c r="FPK1" s="5"/>
      <c r="FPL1" s="5"/>
      <c r="FPM1" s="5"/>
      <c r="FPN1" s="5"/>
      <c r="FPO1" s="5"/>
      <c r="FPP1" s="5"/>
      <c r="FPQ1" s="5"/>
      <c r="FPR1" s="5"/>
      <c r="FPS1" s="5"/>
      <c r="FPT1" s="5"/>
      <c r="FPU1" s="5"/>
      <c r="FPV1" s="5"/>
      <c r="FPW1" s="5"/>
      <c r="FPX1" s="5"/>
      <c r="FPY1" s="5"/>
      <c r="FPZ1" s="5"/>
      <c r="FQA1" s="5"/>
      <c r="FQB1" s="5"/>
      <c r="FQC1" s="5"/>
      <c r="FQD1" s="5"/>
      <c r="FQE1" s="5"/>
      <c r="FQF1" s="5"/>
      <c r="FQG1" s="5"/>
      <c r="FQH1" s="5"/>
      <c r="FQI1" s="5"/>
      <c r="FQJ1" s="5"/>
      <c r="FQK1" s="5"/>
      <c r="FQL1" s="5"/>
      <c r="FQM1" s="5"/>
      <c r="FQN1" s="5"/>
      <c r="FQO1" s="5"/>
      <c r="FQP1" s="5"/>
      <c r="FQQ1" s="5"/>
      <c r="FQR1" s="5"/>
      <c r="FQS1" s="5"/>
      <c r="FQT1" s="5"/>
      <c r="FQU1" s="5"/>
      <c r="FQV1" s="5"/>
      <c r="FQW1" s="5"/>
      <c r="FQX1" s="5"/>
      <c r="FQY1" s="5"/>
      <c r="FQZ1" s="5"/>
      <c r="FRA1" s="5"/>
      <c r="FRB1" s="5"/>
      <c r="FRC1" s="5"/>
      <c r="FRD1" s="5"/>
      <c r="FRE1" s="5"/>
      <c r="FRF1" s="5"/>
      <c r="FRG1" s="5"/>
      <c r="FRH1" s="5"/>
      <c r="FRI1" s="5"/>
      <c r="FRJ1" s="5"/>
      <c r="FRK1" s="5"/>
      <c r="FRL1" s="5"/>
      <c r="FRM1" s="5"/>
      <c r="FRN1" s="5"/>
      <c r="FRO1" s="5"/>
      <c r="FRP1" s="5"/>
      <c r="FRQ1" s="5"/>
      <c r="FRR1" s="5"/>
      <c r="FRS1" s="5"/>
      <c r="FRT1" s="5"/>
      <c r="FRU1" s="5"/>
      <c r="FRV1" s="5"/>
      <c r="FRW1" s="5"/>
      <c r="FRX1" s="5"/>
      <c r="FRY1" s="5"/>
      <c r="FRZ1" s="5"/>
      <c r="FSA1" s="5"/>
      <c r="FSB1" s="5"/>
      <c r="FSC1" s="5"/>
      <c r="FSD1" s="5"/>
      <c r="FSE1" s="5"/>
      <c r="FSF1" s="5"/>
      <c r="FSG1" s="5"/>
      <c r="FSH1" s="5"/>
      <c r="FSI1" s="5"/>
      <c r="FSJ1" s="5"/>
      <c r="FSK1" s="5"/>
      <c r="FSL1" s="5"/>
      <c r="FSM1" s="5"/>
      <c r="FSN1" s="5"/>
      <c r="FSO1" s="5"/>
      <c r="FSP1" s="5"/>
      <c r="FSQ1" s="5"/>
      <c r="FSR1" s="5"/>
      <c r="FSS1" s="5"/>
      <c r="FST1" s="5"/>
      <c r="FSU1" s="5"/>
      <c r="FSV1" s="5"/>
      <c r="FSW1" s="5"/>
      <c r="FSX1" s="5"/>
      <c r="FSY1" s="5"/>
      <c r="FSZ1" s="5"/>
      <c r="FTA1" s="5"/>
      <c r="FTB1" s="5"/>
      <c r="FTC1" s="5"/>
      <c r="FTD1" s="5"/>
      <c r="FTE1" s="5"/>
      <c r="FTF1" s="5"/>
      <c r="FTG1" s="5"/>
      <c r="FTH1" s="5"/>
      <c r="FTI1" s="5"/>
      <c r="FTJ1" s="5"/>
      <c r="FTK1" s="5"/>
      <c r="FTL1" s="5"/>
      <c r="FTM1" s="5"/>
      <c r="FTN1" s="5"/>
      <c r="FTO1" s="5"/>
      <c r="FTP1" s="5"/>
      <c r="FTQ1" s="5"/>
      <c r="FTR1" s="5"/>
      <c r="FTS1" s="5"/>
      <c r="FTT1" s="5"/>
      <c r="FTU1" s="5"/>
      <c r="FTV1" s="5"/>
      <c r="FTW1" s="5"/>
      <c r="FTX1" s="5"/>
      <c r="FTY1" s="5"/>
      <c r="FTZ1" s="5"/>
      <c r="FUA1" s="5"/>
      <c r="FUB1" s="5"/>
      <c r="FUC1" s="5"/>
      <c r="FUD1" s="5"/>
      <c r="FUE1" s="5"/>
      <c r="FUF1" s="5"/>
      <c r="FUG1" s="5"/>
      <c r="FUH1" s="5"/>
      <c r="FUI1" s="5"/>
      <c r="FUJ1" s="5"/>
      <c r="FUK1" s="5"/>
      <c r="FUL1" s="5"/>
      <c r="FUM1" s="5"/>
      <c r="FUN1" s="5"/>
      <c r="FUO1" s="5"/>
      <c r="FUP1" s="5"/>
      <c r="FUQ1" s="5"/>
      <c r="FUR1" s="5"/>
      <c r="FUS1" s="5"/>
      <c r="FUT1" s="5"/>
      <c r="FUU1" s="5"/>
      <c r="FUV1" s="5"/>
      <c r="FUW1" s="5"/>
      <c r="FUX1" s="5"/>
      <c r="FUY1" s="5"/>
      <c r="FUZ1" s="5"/>
      <c r="FVA1" s="5"/>
      <c r="FVB1" s="5"/>
      <c r="FVC1" s="5"/>
      <c r="FVD1" s="5"/>
      <c r="FVE1" s="5"/>
      <c r="FVF1" s="5"/>
      <c r="FVG1" s="5"/>
      <c r="FVH1" s="5"/>
      <c r="FVI1" s="5"/>
      <c r="FVJ1" s="5"/>
      <c r="FVK1" s="5"/>
      <c r="FVL1" s="5"/>
      <c r="FVM1" s="5"/>
      <c r="FVN1" s="5"/>
      <c r="FVO1" s="5"/>
      <c r="FVP1" s="5"/>
      <c r="FVQ1" s="5"/>
      <c r="FVR1" s="5"/>
      <c r="FVS1" s="5"/>
      <c r="FVT1" s="5"/>
      <c r="FVU1" s="5"/>
      <c r="FVV1" s="5"/>
      <c r="FVW1" s="5"/>
      <c r="FVX1" s="5"/>
      <c r="FVY1" s="5"/>
      <c r="FVZ1" s="5"/>
      <c r="FWA1" s="5"/>
      <c r="FWB1" s="5"/>
      <c r="FWC1" s="5"/>
      <c r="FWD1" s="5"/>
      <c r="FWE1" s="5"/>
      <c r="FWF1" s="5"/>
      <c r="FWG1" s="5"/>
      <c r="FWH1" s="5"/>
      <c r="FWI1" s="5"/>
      <c r="FWJ1" s="5"/>
      <c r="FWK1" s="5"/>
      <c r="FWL1" s="5"/>
      <c r="FWM1" s="5"/>
      <c r="FWN1" s="5"/>
      <c r="FWO1" s="5"/>
      <c r="FWP1" s="5"/>
      <c r="FWQ1" s="5"/>
      <c r="FWR1" s="5"/>
      <c r="FWS1" s="5"/>
      <c r="FWT1" s="5"/>
      <c r="FWU1" s="5"/>
      <c r="FWV1" s="5"/>
      <c r="FWW1" s="5"/>
      <c r="FWX1" s="5"/>
      <c r="FWY1" s="5"/>
      <c r="FWZ1" s="5"/>
      <c r="FXA1" s="5"/>
      <c r="FXB1" s="5"/>
      <c r="FXC1" s="5"/>
      <c r="FXD1" s="5"/>
      <c r="FXE1" s="5"/>
      <c r="FXF1" s="5"/>
      <c r="FXG1" s="5"/>
      <c r="FXH1" s="5"/>
      <c r="FXI1" s="5"/>
      <c r="FXJ1" s="5"/>
      <c r="FXK1" s="5"/>
      <c r="FXL1" s="5"/>
      <c r="FXM1" s="5"/>
      <c r="FXN1" s="5"/>
      <c r="FXO1" s="5"/>
      <c r="FXP1" s="5"/>
      <c r="FXQ1" s="5"/>
      <c r="FXR1" s="5"/>
      <c r="FXS1" s="5"/>
      <c r="FXT1" s="5"/>
      <c r="FXU1" s="5"/>
      <c r="FXV1" s="5"/>
      <c r="FXW1" s="5"/>
      <c r="FXX1" s="5"/>
      <c r="FXY1" s="5"/>
      <c r="FXZ1" s="5"/>
      <c r="FYA1" s="5"/>
      <c r="FYB1" s="5"/>
      <c r="FYC1" s="5"/>
      <c r="FYD1" s="5"/>
      <c r="FYE1" s="5"/>
      <c r="FYF1" s="5"/>
      <c r="FYG1" s="5"/>
      <c r="FYH1" s="5"/>
      <c r="FYI1" s="5"/>
      <c r="FYJ1" s="5"/>
      <c r="FYK1" s="5"/>
      <c r="FYL1" s="5"/>
      <c r="FYM1" s="5"/>
      <c r="FYN1" s="5"/>
      <c r="FYO1" s="5"/>
      <c r="FYP1" s="5"/>
      <c r="FYQ1" s="5"/>
      <c r="FYR1" s="5"/>
      <c r="FYS1" s="5"/>
      <c r="FYT1" s="5"/>
      <c r="FYU1" s="5"/>
      <c r="FYV1" s="5"/>
      <c r="FYW1" s="5"/>
      <c r="FYX1" s="5"/>
      <c r="FYY1" s="5"/>
      <c r="FYZ1" s="5"/>
      <c r="FZA1" s="5"/>
      <c r="FZB1" s="5"/>
      <c r="FZC1" s="5"/>
      <c r="FZD1" s="5"/>
      <c r="FZE1" s="5"/>
      <c r="FZF1" s="5"/>
      <c r="FZG1" s="5"/>
      <c r="FZH1" s="5"/>
      <c r="FZI1" s="5"/>
      <c r="FZJ1" s="5"/>
      <c r="FZK1" s="5"/>
      <c r="FZL1" s="5"/>
      <c r="FZM1" s="5"/>
      <c r="FZN1" s="5"/>
      <c r="FZO1" s="5"/>
      <c r="FZP1" s="5"/>
      <c r="FZQ1" s="5"/>
      <c r="FZR1" s="5"/>
      <c r="FZS1" s="5"/>
      <c r="FZT1" s="5"/>
      <c r="FZU1" s="5"/>
      <c r="FZV1" s="5"/>
      <c r="FZW1" s="5"/>
      <c r="FZX1" s="5"/>
      <c r="FZY1" s="5"/>
      <c r="FZZ1" s="5"/>
      <c r="GAA1" s="5"/>
      <c r="GAB1" s="5"/>
      <c r="GAC1" s="5"/>
      <c r="GAD1" s="5"/>
      <c r="GAE1" s="5"/>
      <c r="GAF1" s="5"/>
      <c r="GAG1" s="5"/>
      <c r="GAH1" s="5"/>
      <c r="GAI1" s="5"/>
      <c r="GAJ1" s="5"/>
      <c r="GAK1" s="5"/>
      <c r="GAL1" s="5"/>
      <c r="GAM1" s="5"/>
      <c r="GAN1" s="5"/>
      <c r="GAO1" s="5"/>
      <c r="GAP1" s="5"/>
      <c r="GAQ1" s="5"/>
      <c r="GAR1" s="5"/>
      <c r="GAS1" s="5"/>
      <c r="GAT1" s="5"/>
      <c r="GAU1" s="5"/>
      <c r="GAV1" s="5"/>
      <c r="GAW1" s="5"/>
      <c r="GAX1" s="5"/>
      <c r="GAY1" s="5"/>
      <c r="GAZ1" s="5"/>
      <c r="GBA1" s="5"/>
      <c r="GBB1" s="5"/>
      <c r="GBC1" s="5"/>
      <c r="GBD1" s="5"/>
      <c r="GBE1" s="5"/>
      <c r="GBF1" s="5"/>
      <c r="GBG1" s="5"/>
      <c r="GBH1" s="5"/>
      <c r="GBI1" s="5"/>
      <c r="GBJ1" s="5"/>
      <c r="GBK1" s="5"/>
      <c r="GBL1" s="5"/>
      <c r="GBM1" s="5"/>
      <c r="GBN1" s="5"/>
      <c r="GBO1" s="5"/>
      <c r="GBP1" s="5"/>
      <c r="GBQ1" s="5"/>
      <c r="GBR1" s="5"/>
      <c r="GBS1" s="5"/>
      <c r="GBT1" s="5"/>
      <c r="GBU1" s="5"/>
      <c r="GBV1" s="5"/>
      <c r="GBW1" s="5"/>
      <c r="GBX1" s="5"/>
      <c r="GBY1" s="5"/>
      <c r="GBZ1" s="5"/>
      <c r="GCA1" s="5"/>
      <c r="GCB1" s="5"/>
      <c r="GCC1" s="5"/>
      <c r="GCD1" s="5"/>
      <c r="GCE1" s="5"/>
      <c r="GCF1" s="5"/>
      <c r="GCG1" s="5"/>
      <c r="GCH1" s="5"/>
      <c r="GCI1" s="5"/>
      <c r="GCJ1" s="5"/>
      <c r="GCK1" s="5"/>
      <c r="GCL1" s="5"/>
      <c r="GCM1" s="5"/>
      <c r="GCN1" s="5"/>
      <c r="GCO1" s="5"/>
      <c r="GCP1" s="5"/>
      <c r="GCQ1" s="5"/>
      <c r="GCR1" s="5"/>
      <c r="GCS1" s="5"/>
      <c r="GCT1" s="5"/>
      <c r="GCU1" s="5"/>
      <c r="GCV1" s="5"/>
      <c r="GCW1" s="5"/>
      <c r="GCX1" s="5"/>
      <c r="GCY1" s="5"/>
      <c r="GCZ1" s="5"/>
      <c r="GDA1" s="5"/>
      <c r="GDB1" s="5"/>
      <c r="GDC1" s="5"/>
      <c r="GDD1" s="5"/>
      <c r="GDE1" s="5"/>
      <c r="GDF1" s="5"/>
      <c r="GDG1" s="5"/>
      <c r="GDH1" s="5"/>
      <c r="GDI1" s="5"/>
      <c r="GDJ1" s="5"/>
      <c r="GDK1" s="5"/>
      <c r="GDL1" s="5"/>
      <c r="GDM1" s="5"/>
      <c r="GDN1" s="5"/>
      <c r="GDO1" s="5"/>
      <c r="GDP1" s="5"/>
      <c r="GDQ1" s="5"/>
      <c r="GDR1" s="5"/>
      <c r="GDS1" s="5"/>
      <c r="GDT1" s="5"/>
      <c r="GDU1" s="5"/>
      <c r="GDV1" s="5"/>
      <c r="GDW1" s="5"/>
      <c r="GDX1" s="5"/>
      <c r="GDY1" s="5"/>
      <c r="GDZ1" s="5"/>
      <c r="GEA1" s="5"/>
      <c r="GEB1" s="5"/>
      <c r="GEC1" s="5"/>
      <c r="GED1" s="5"/>
      <c r="GEE1" s="5"/>
      <c r="GEF1" s="5"/>
      <c r="GEG1" s="5"/>
      <c r="GEH1" s="5"/>
      <c r="GEI1" s="5"/>
      <c r="GEJ1" s="5"/>
      <c r="GEK1" s="5"/>
      <c r="GEL1" s="5"/>
      <c r="GEM1" s="5"/>
      <c r="GEN1" s="5"/>
      <c r="GEO1" s="5"/>
      <c r="GEP1" s="5"/>
      <c r="GEQ1" s="5"/>
      <c r="GER1" s="5"/>
      <c r="GES1" s="5"/>
      <c r="GET1" s="5"/>
      <c r="GEU1" s="5"/>
      <c r="GEV1" s="5"/>
      <c r="GEW1" s="5"/>
      <c r="GEX1" s="5"/>
      <c r="GEY1" s="5"/>
      <c r="GEZ1" s="5"/>
      <c r="GFA1" s="5"/>
      <c r="GFB1" s="5"/>
      <c r="GFC1" s="5"/>
      <c r="GFD1" s="5"/>
      <c r="GFE1" s="5"/>
      <c r="GFF1" s="5"/>
      <c r="GFG1" s="5"/>
      <c r="GFH1" s="5"/>
      <c r="GFI1" s="5"/>
      <c r="GFJ1" s="5"/>
      <c r="GFK1" s="5"/>
      <c r="GFL1" s="5"/>
      <c r="GFM1" s="5"/>
      <c r="GFN1" s="5"/>
      <c r="GFO1" s="5"/>
      <c r="GFP1" s="5"/>
      <c r="GFQ1" s="5"/>
      <c r="GFR1" s="5"/>
      <c r="GFS1" s="5"/>
      <c r="GFT1" s="5"/>
      <c r="GFU1" s="5"/>
      <c r="GFV1" s="5"/>
      <c r="GFW1" s="5"/>
      <c r="GFX1" s="5"/>
      <c r="GFY1" s="5"/>
      <c r="GFZ1" s="5"/>
      <c r="GGA1" s="5"/>
      <c r="GGB1" s="5"/>
      <c r="GGC1" s="5"/>
      <c r="GGD1" s="5"/>
      <c r="GGE1" s="5"/>
      <c r="GGF1" s="5"/>
      <c r="GGG1" s="5"/>
      <c r="GGH1" s="5"/>
      <c r="GGI1" s="5"/>
      <c r="GGJ1" s="5"/>
      <c r="GGK1" s="5"/>
      <c r="GGL1" s="5"/>
      <c r="GGM1" s="5"/>
      <c r="GGN1" s="5"/>
      <c r="GGO1" s="5"/>
      <c r="GGP1" s="5"/>
      <c r="GGQ1" s="5"/>
      <c r="GGR1" s="5"/>
      <c r="GGS1" s="5"/>
      <c r="GGT1" s="5"/>
      <c r="GGU1" s="5"/>
      <c r="GGV1" s="5"/>
      <c r="GGW1" s="5"/>
      <c r="GGX1" s="5"/>
      <c r="GGY1" s="5"/>
      <c r="GGZ1" s="5"/>
      <c r="GHA1" s="5"/>
      <c r="GHB1" s="5"/>
      <c r="GHC1" s="5"/>
      <c r="GHD1" s="5"/>
      <c r="GHE1" s="5"/>
      <c r="GHF1" s="5"/>
      <c r="GHG1" s="5"/>
      <c r="GHH1" s="5"/>
      <c r="GHI1" s="5"/>
      <c r="GHJ1" s="5"/>
      <c r="GHK1" s="5"/>
      <c r="GHL1" s="5"/>
      <c r="GHM1" s="5"/>
      <c r="GHN1" s="5"/>
      <c r="GHO1" s="5"/>
      <c r="GHP1" s="5"/>
      <c r="GHQ1" s="5"/>
      <c r="GHR1" s="5"/>
      <c r="GHS1" s="5"/>
      <c r="GHT1" s="5"/>
      <c r="GHU1" s="5"/>
      <c r="GHV1" s="5"/>
      <c r="GHW1" s="5"/>
      <c r="GHX1" s="5"/>
      <c r="GHY1" s="5"/>
      <c r="GHZ1" s="5"/>
      <c r="GIA1" s="5"/>
      <c r="GIB1" s="5"/>
      <c r="GIC1" s="5"/>
      <c r="GID1" s="5"/>
      <c r="GIE1" s="5"/>
      <c r="GIF1" s="5"/>
      <c r="GIG1" s="5"/>
      <c r="GIH1" s="5"/>
      <c r="GII1" s="5"/>
      <c r="GIJ1" s="5"/>
      <c r="GIK1" s="5"/>
      <c r="GIL1" s="5"/>
      <c r="GIM1" s="5"/>
      <c r="GIN1" s="5"/>
      <c r="GIO1" s="5"/>
      <c r="GIP1" s="5"/>
      <c r="GIQ1" s="5"/>
      <c r="GIR1" s="5"/>
      <c r="GIS1" s="5"/>
      <c r="GIT1" s="5"/>
      <c r="GIU1" s="5"/>
      <c r="GIV1" s="5"/>
      <c r="GIW1" s="5"/>
      <c r="GIX1" s="5"/>
      <c r="GIY1" s="5"/>
      <c r="GIZ1" s="5"/>
      <c r="GJA1" s="5"/>
      <c r="GJB1" s="5"/>
      <c r="GJC1" s="5"/>
      <c r="GJD1" s="5"/>
      <c r="GJE1" s="5"/>
      <c r="GJF1" s="5"/>
      <c r="GJG1" s="5"/>
      <c r="GJH1" s="5"/>
      <c r="GJI1" s="5"/>
      <c r="GJJ1" s="5"/>
      <c r="GJK1" s="5"/>
      <c r="GJL1" s="5"/>
      <c r="GJM1" s="5"/>
      <c r="GJN1" s="5"/>
      <c r="GJO1" s="5"/>
      <c r="GJP1" s="5"/>
      <c r="GJQ1" s="5"/>
      <c r="GJR1" s="5"/>
      <c r="GJS1" s="5"/>
      <c r="GJT1" s="5"/>
      <c r="GJU1" s="5"/>
      <c r="GJV1" s="5"/>
      <c r="GJW1" s="5"/>
      <c r="GJX1" s="5"/>
      <c r="GJY1" s="5"/>
      <c r="GJZ1" s="5"/>
      <c r="GKA1" s="5"/>
      <c r="GKB1" s="5"/>
      <c r="GKC1" s="5"/>
      <c r="GKD1" s="5"/>
      <c r="GKE1" s="5"/>
      <c r="GKF1" s="5"/>
      <c r="GKG1" s="5"/>
      <c r="GKH1" s="5"/>
      <c r="GKI1" s="5"/>
      <c r="GKJ1" s="5"/>
      <c r="GKK1" s="5"/>
      <c r="GKL1" s="5"/>
      <c r="GKM1" s="5"/>
      <c r="GKN1" s="5"/>
      <c r="GKO1" s="5"/>
      <c r="GKP1" s="5"/>
      <c r="GKQ1" s="5"/>
      <c r="GKR1" s="5"/>
      <c r="GKS1" s="5"/>
      <c r="GKT1" s="5"/>
      <c r="GKU1" s="5"/>
      <c r="GKV1" s="5"/>
      <c r="GKW1" s="5"/>
      <c r="GKX1" s="5"/>
      <c r="GKY1" s="5"/>
      <c r="GKZ1" s="5"/>
      <c r="GLA1" s="5"/>
      <c r="GLB1" s="5"/>
      <c r="GLC1" s="5"/>
      <c r="GLD1" s="5"/>
      <c r="GLE1" s="5"/>
      <c r="GLF1" s="5"/>
      <c r="GLG1" s="5"/>
      <c r="GLH1" s="5"/>
      <c r="GLI1" s="5"/>
      <c r="GLJ1" s="5"/>
      <c r="GLK1" s="5"/>
      <c r="GLL1" s="5"/>
      <c r="GLM1" s="5"/>
      <c r="GLN1" s="5"/>
      <c r="GLO1" s="5"/>
      <c r="GLP1" s="5"/>
      <c r="GLQ1" s="5"/>
      <c r="GLR1" s="5"/>
      <c r="GLS1" s="5"/>
      <c r="GLT1" s="5"/>
      <c r="GLU1" s="5"/>
      <c r="GLV1" s="5"/>
      <c r="GLW1" s="5"/>
      <c r="GLX1" s="5"/>
      <c r="GLY1" s="5"/>
      <c r="GLZ1" s="5"/>
      <c r="GMA1" s="5"/>
      <c r="GMB1" s="5"/>
      <c r="GMC1" s="5"/>
      <c r="GMD1" s="5"/>
      <c r="GME1" s="5"/>
      <c r="GMF1" s="5"/>
      <c r="GMG1" s="5"/>
      <c r="GMH1" s="5"/>
      <c r="GMI1" s="5"/>
      <c r="GMJ1" s="5"/>
      <c r="GMK1" s="5"/>
      <c r="GML1" s="5"/>
      <c r="GMM1" s="5"/>
      <c r="GMN1" s="5"/>
      <c r="GMO1" s="5"/>
      <c r="GMP1" s="5"/>
      <c r="GMQ1" s="5"/>
      <c r="GMR1" s="5"/>
      <c r="GMS1" s="5"/>
      <c r="GMT1" s="5"/>
      <c r="GMU1" s="5"/>
      <c r="GMV1" s="5"/>
      <c r="GMW1" s="5"/>
      <c r="GMX1" s="5"/>
      <c r="GMY1" s="5"/>
      <c r="GMZ1" s="5"/>
      <c r="GNA1" s="5"/>
      <c r="GNB1" s="5"/>
      <c r="GNC1" s="5"/>
      <c r="GND1" s="5"/>
      <c r="GNE1" s="5"/>
      <c r="GNF1" s="5"/>
      <c r="GNG1" s="5"/>
      <c r="GNH1" s="5"/>
      <c r="GNI1" s="5"/>
      <c r="GNJ1" s="5"/>
      <c r="GNK1" s="5"/>
      <c r="GNL1" s="5"/>
      <c r="GNM1" s="5"/>
      <c r="GNN1" s="5"/>
      <c r="GNO1" s="5"/>
      <c r="GNP1" s="5"/>
      <c r="GNQ1" s="5"/>
      <c r="GNR1" s="5"/>
      <c r="GNS1" s="5"/>
      <c r="GNT1" s="5"/>
      <c r="GNU1" s="5"/>
      <c r="GNV1" s="5"/>
      <c r="GNW1" s="5"/>
      <c r="GNX1" s="5"/>
      <c r="GNY1" s="5"/>
      <c r="GNZ1" s="5"/>
      <c r="GOA1" s="5"/>
      <c r="GOB1" s="5"/>
      <c r="GOC1" s="5"/>
      <c r="GOD1" s="5"/>
      <c r="GOE1" s="5"/>
      <c r="GOF1" s="5"/>
      <c r="GOG1" s="5"/>
      <c r="GOH1" s="5"/>
      <c r="GOI1" s="5"/>
      <c r="GOJ1" s="5"/>
      <c r="GOK1" s="5"/>
      <c r="GOL1" s="5"/>
      <c r="GOM1" s="5"/>
      <c r="GON1" s="5"/>
      <c r="GOO1" s="5"/>
      <c r="GOP1" s="5"/>
      <c r="GOQ1" s="5"/>
      <c r="GOR1" s="5"/>
      <c r="GOS1" s="5"/>
      <c r="GOT1" s="5"/>
      <c r="GOU1" s="5"/>
      <c r="GOV1" s="5"/>
      <c r="GOW1" s="5"/>
      <c r="GOX1" s="5"/>
      <c r="GOY1" s="5"/>
      <c r="GOZ1" s="5"/>
      <c r="GPA1" s="5"/>
      <c r="GPB1" s="5"/>
      <c r="GPC1" s="5"/>
      <c r="GPD1" s="5"/>
      <c r="GPE1" s="5"/>
      <c r="GPF1" s="5"/>
      <c r="GPG1" s="5"/>
      <c r="GPH1" s="5"/>
      <c r="GPI1" s="5"/>
      <c r="GPJ1" s="5"/>
      <c r="GPK1" s="5"/>
      <c r="GPL1" s="5"/>
      <c r="GPM1" s="5"/>
      <c r="GPN1" s="5"/>
      <c r="GPO1" s="5"/>
      <c r="GPP1" s="5"/>
      <c r="GPQ1" s="5"/>
      <c r="GPR1" s="5"/>
      <c r="GPS1" s="5"/>
      <c r="GPT1" s="5"/>
      <c r="GPU1" s="5"/>
      <c r="GPV1" s="5"/>
      <c r="GPW1" s="5"/>
      <c r="GPX1" s="5"/>
      <c r="GPY1" s="5"/>
      <c r="GPZ1" s="5"/>
      <c r="GQA1" s="5"/>
      <c r="GQB1" s="5"/>
      <c r="GQC1" s="5"/>
      <c r="GQD1" s="5"/>
      <c r="GQE1" s="5"/>
      <c r="GQF1" s="5"/>
      <c r="GQG1" s="5"/>
      <c r="GQH1" s="5"/>
      <c r="GQI1" s="5"/>
      <c r="GQJ1" s="5"/>
      <c r="GQK1" s="5"/>
      <c r="GQL1" s="5"/>
      <c r="GQM1" s="5"/>
      <c r="GQN1" s="5"/>
      <c r="GQO1" s="5"/>
      <c r="GQP1" s="5"/>
      <c r="GQQ1" s="5"/>
      <c r="GQR1" s="5"/>
      <c r="GQS1" s="5"/>
      <c r="GQT1" s="5"/>
      <c r="GQU1" s="5"/>
      <c r="GQV1" s="5"/>
      <c r="GQW1" s="5"/>
      <c r="GQX1" s="5"/>
      <c r="GQY1" s="5"/>
      <c r="GQZ1" s="5"/>
      <c r="GRA1" s="5"/>
      <c r="GRB1" s="5"/>
      <c r="GRC1" s="5"/>
      <c r="GRD1" s="5"/>
      <c r="GRE1" s="5"/>
      <c r="GRF1" s="5"/>
      <c r="GRG1" s="5"/>
      <c r="GRH1" s="5"/>
      <c r="GRI1" s="5"/>
      <c r="GRJ1" s="5"/>
      <c r="GRK1" s="5"/>
      <c r="GRL1" s="5"/>
      <c r="GRM1" s="5"/>
      <c r="GRN1" s="5"/>
      <c r="GRO1" s="5"/>
      <c r="GRP1" s="5"/>
      <c r="GRQ1" s="5"/>
      <c r="GRR1" s="5"/>
      <c r="GRS1" s="5"/>
      <c r="GRT1" s="5"/>
      <c r="GRU1" s="5"/>
      <c r="GRV1" s="5"/>
      <c r="GRW1" s="5"/>
      <c r="GRX1" s="5"/>
      <c r="GRY1" s="5"/>
      <c r="GRZ1" s="5"/>
      <c r="GSA1" s="5"/>
      <c r="GSB1" s="5"/>
      <c r="GSC1" s="5"/>
      <c r="GSD1" s="5"/>
      <c r="GSE1" s="5"/>
      <c r="GSF1" s="5"/>
      <c r="GSG1" s="5"/>
      <c r="GSH1" s="5"/>
      <c r="GSI1" s="5"/>
      <c r="GSJ1" s="5"/>
      <c r="GSK1" s="5"/>
      <c r="GSL1" s="5"/>
      <c r="GSM1" s="5"/>
      <c r="GSN1" s="5"/>
      <c r="GSO1" s="5"/>
      <c r="GSP1" s="5"/>
      <c r="GSQ1" s="5"/>
      <c r="GSR1" s="5"/>
      <c r="GSS1" s="5"/>
      <c r="GST1" s="5"/>
      <c r="GSU1" s="5"/>
      <c r="GSV1" s="5"/>
      <c r="GSW1" s="5"/>
      <c r="GSX1" s="5"/>
      <c r="GSY1" s="5"/>
      <c r="GSZ1" s="5"/>
      <c r="GTA1" s="5"/>
      <c r="GTB1" s="5"/>
      <c r="GTC1" s="5"/>
      <c r="GTD1" s="5"/>
      <c r="GTE1" s="5"/>
      <c r="GTF1" s="5"/>
      <c r="GTG1" s="5"/>
      <c r="GTH1" s="5"/>
      <c r="GTI1" s="5"/>
      <c r="GTJ1" s="5"/>
      <c r="GTK1" s="5"/>
      <c r="GTL1" s="5"/>
      <c r="GTM1" s="5"/>
      <c r="GTN1" s="5"/>
      <c r="GTO1" s="5"/>
      <c r="GTP1" s="5"/>
      <c r="GTQ1" s="5"/>
      <c r="GTR1" s="5"/>
      <c r="GTS1" s="5"/>
      <c r="GTT1" s="5"/>
      <c r="GTU1" s="5"/>
      <c r="GTV1" s="5"/>
      <c r="GTW1" s="5"/>
      <c r="GTX1" s="5"/>
      <c r="GTY1" s="5"/>
      <c r="GTZ1" s="5"/>
      <c r="GUA1" s="5"/>
      <c r="GUB1" s="5"/>
      <c r="GUC1" s="5"/>
      <c r="GUD1" s="5"/>
      <c r="GUE1" s="5"/>
      <c r="GUF1" s="5"/>
      <c r="GUG1" s="5"/>
      <c r="GUH1" s="5"/>
      <c r="GUI1" s="5"/>
      <c r="GUJ1" s="5"/>
      <c r="GUK1" s="5"/>
      <c r="GUL1" s="5"/>
      <c r="GUM1" s="5"/>
      <c r="GUN1" s="5"/>
      <c r="GUO1" s="5"/>
      <c r="GUP1" s="5"/>
      <c r="GUQ1" s="5"/>
      <c r="GUR1" s="5"/>
      <c r="GUS1" s="5"/>
      <c r="GUT1" s="5"/>
      <c r="GUU1" s="5"/>
      <c r="GUV1" s="5"/>
      <c r="GUW1" s="5"/>
      <c r="GUX1" s="5"/>
      <c r="GUY1" s="5"/>
      <c r="GUZ1" s="5"/>
      <c r="GVA1" s="5"/>
      <c r="GVB1" s="5"/>
      <c r="GVC1" s="5"/>
      <c r="GVD1" s="5"/>
      <c r="GVE1" s="5"/>
      <c r="GVF1" s="5"/>
      <c r="GVG1" s="5"/>
      <c r="GVH1" s="5"/>
      <c r="GVI1" s="5"/>
      <c r="GVJ1" s="5"/>
      <c r="GVK1" s="5"/>
      <c r="GVL1" s="5"/>
      <c r="GVM1" s="5"/>
      <c r="GVN1" s="5"/>
      <c r="GVO1" s="5"/>
      <c r="GVP1" s="5"/>
      <c r="GVQ1" s="5"/>
      <c r="GVR1" s="5"/>
      <c r="GVS1" s="5"/>
      <c r="GVT1" s="5"/>
      <c r="GVU1" s="5"/>
      <c r="GVV1" s="5"/>
      <c r="GVW1" s="5"/>
      <c r="GVX1" s="5"/>
      <c r="GVY1" s="5"/>
      <c r="GVZ1" s="5"/>
      <c r="GWA1" s="5"/>
      <c r="GWB1" s="5"/>
      <c r="GWC1" s="5"/>
      <c r="GWD1" s="5"/>
      <c r="GWE1" s="5"/>
      <c r="GWF1" s="5"/>
      <c r="GWG1" s="5"/>
      <c r="GWH1" s="5"/>
      <c r="GWI1" s="5"/>
      <c r="GWJ1" s="5"/>
      <c r="GWK1" s="5"/>
      <c r="GWL1" s="5"/>
      <c r="GWM1" s="5"/>
      <c r="GWN1" s="5"/>
      <c r="GWO1" s="5"/>
      <c r="GWP1" s="5"/>
      <c r="GWQ1" s="5"/>
      <c r="GWR1" s="5"/>
      <c r="GWS1" s="5"/>
      <c r="GWT1" s="5"/>
      <c r="GWU1" s="5"/>
      <c r="GWV1" s="5"/>
      <c r="GWW1" s="5"/>
      <c r="GWX1" s="5"/>
      <c r="GWY1" s="5"/>
      <c r="GWZ1" s="5"/>
      <c r="GXA1" s="5"/>
      <c r="GXB1" s="5"/>
      <c r="GXC1" s="5"/>
      <c r="GXD1" s="5"/>
      <c r="GXE1" s="5"/>
      <c r="GXF1" s="5"/>
      <c r="GXG1" s="5"/>
      <c r="GXH1" s="5"/>
      <c r="GXI1" s="5"/>
      <c r="GXJ1" s="5"/>
      <c r="GXK1" s="5"/>
      <c r="GXL1" s="5"/>
      <c r="GXM1" s="5"/>
      <c r="GXN1" s="5"/>
      <c r="GXO1" s="5"/>
      <c r="GXP1" s="5"/>
      <c r="GXQ1" s="5"/>
      <c r="GXR1" s="5"/>
      <c r="GXS1" s="5"/>
      <c r="GXT1" s="5"/>
      <c r="GXU1" s="5"/>
      <c r="GXV1" s="5"/>
      <c r="GXW1" s="5"/>
      <c r="GXX1" s="5"/>
      <c r="GXY1" s="5"/>
      <c r="GXZ1" s="5"/>
      <c r="GYA1" s="5"/>
      <c r="GYB1" s="5"/>
      <c r="GYC1" s="5"/>
      <c r="GYD1" s="5"/>
      <c r="GYE1" s="5"/>
      <c r="GYF1" s="5"/>
      <c r="GYG1" s="5"/>
      <c r="GYH1" s="5"/>
      <c r="GYI1" s="5"/>
      <c r="GYJ1" s="5"/>
      <c r="GYK1" s="5"/>
      <c r="GYL1" s="5"/>
      <c r="GYM1" s="5"/>
      <c r="GYN1" s="5"/>
      <c r="GYO1" s="5"/>
      <c r="GYP1" s="5"/>
      <c r="GYQ1" s="5"/>
      <c r="GYR1" s="5"/>
      <c r="GYS1" s="5"/>
      <c r="GYT1" s="5"/>
      <c r="GYU1" s="5"/>
      <c r="GYV1" s="5"/>
      <c r="GYW1" s="5"/>
      <c r="GYX1" s="5"/>
      <c r="GYY1" s="5"/>
      <c r="GYZ1" s="5"/>
      <c r="GZA1" s="5"/>
      <c r="GZB1" s="5"/>
      <c r="GZC1" s="5"/>
      <c r="GZD1" s="5"/>
      <c r="GZE1" s="5"/>
      <c r="GZF1" s="5"/>
      <c r="GZG1" s="5"/>
      <c r="GZH1" s="5"/>
      <c r="GZI1" s="5"/>
      <c r="GZJ1" s="5"/>
      <c r="GZK1" s="5"/>
      <c r="GZL1" s="5"/>
      <c r="GZM1" s="5"/>
      <c r="GZN1" s="5"/>
      <c r="GZO1" s="5"/>
      <c r="GZP1" s="5"/>
      <c r="GZQ1" s="5"/>
      <c r="GZR1" s="5"/>
      <c r="GZS1" s="5"/>
      <c r="GZT1" s="5"/>
      <c r="GZU1" s="5"/>
      <c r="GZV1" s="5"/>
      <c r="GZW1" s="5"/>
      <c r="GZX1" s="5"/>
      <c r="GZY1" s="5"/>
      <c r="GZZ1" s="5"/>
      <c r="HAA1" s="5"/>
      <c r="HAB1" s="5"/>
      <c r="HAC1" s="5"/>
      <c r="HAD1" s="5"/>
      <c r="HAE1" s="5"/>
      <c r="HAF1" s="5"/>
      <c r="HAG1" s="5"/>
      <c r="HAH1" s="5"/>
      <c r="HAI1" s="5"/>
      <c r="HAJ1" s="5"/>
      <c r="HAK1" s="5"/>
      <c r="HAL1" s="5"/>
      <c r="HAM1" s="5"/>
      <c r="HAN1" s="5"/>
      <c r="HAO1" s="5"/>
      <c r="HAP1" s="5"/>
      <c r="HAQ1" s="5"/>
      <c r="HAR1" s="5"/>
      <c r="HAS1" s="5"/>
      <c r="HAT1" s="5"/>
      <c r="HAU1" s="5"/>
      <c r="HAV1" s="5"/>
      <c r="HAW1" s="5"/>
      <c r="HAX1" s="5"/>
      <c r="HAY1" s="5"/>
      <c r="HAZ1" s="5"/>
      <c r="HBA1" s="5"/>
      <c r="HBB1" s="5"/>
      <c r="HBC1" s="5"/>
      <c r="HBD1" s="5"/>
      <c r="HBE1" s="5"/>
      <c r="HBF1" s="5"/>
      <c r="HBG1" s="5"/>
      <c r="HBH1" s="5"/>
      <c r="HBI1" s="5"/>
      <c r="HBJ1" s="5"/>
      <c r="HBK1" s="5"/>
      <c r="HBL1" s="5"/>
      <c r="HBM1" s="5"/>
      <c r="HBN1" s="5"/>
      <c r="HBO1" s="5"/>
      <c r="HBP1" s="5"/>
      <c r="HBQ1" s="5"/>
      <c r="HBR1" s="5"/>
      <c r="HBS1" s="5"/>
      <c r="HBT1" s="5"/>
      <c r="HBU1" s="5"/>
      <c r="HBV1" s="5"/>
      <c r="HBW1" s="5"/>
      <c r="HBX1" s="5"/>
      <c r="HBY1" s="5"/>
      <c r="HBZ1" s="5"/>
      <c r="HCA1" s="5"/>
      <c r="HCB1" s="5"/>
      <c r="HCC1" s="5"/>
      <c r="HCD1" s="5"/>
      <c r="HCE1" s="5"/>
      <c r="HCF1" s="5"/>
      <c r="HCG1" s="5"/>
      <c r="HCH1" s="5"/>
      <c r="HCI1" s="5"/>
      <c r="HCJ1" s="5"/>
      <c r="HCK1" s="5"/>
      <c r="HCL1" s="5"/>
      <c r="HCM1" s="5"/>
      <c r="HCN1" s="5"/>
      <c r="HCO1" s="5"/>
      <c r="HCP1" s="5"/>
      <c r="HCQ1" s="5"/>
      <c r="HCR1" s="5"/>
      <c r="HCS1" s="5"/>
      <c r="HCT1" s="5"/>
      <c r="HCU1" s="5"/>
      <c r="HCV1" s="5"/>
      <c r="HCW1" s="5"/>
      <c r="HCX1" s="5"/>
      <c r="HCY1" s="5"/>
      <c r="HCZ1" s="5"/>
      <c r="HDA1" s="5"/>
      <c r="HDB1" s="5"/>
      <c r="HDC1" s="5"/>
      <c r="HDD1" s="5"/>
      <c r="HDE1" s="5"/>
      <c r="HDF1" s="5"/>
      <c r="HDG1" s="5"/>
      <c r="HDH1" s="5"/>
      <c r="HDI1" s="5"/>
      <c r="HDJ1" s="5"/>
      <c r="HDK1" s="5"/>
      <c r="HDL1" s="5"/>
      <c r="HDM1" s="5"/>
      <c r="HDN1" s="5"/>
      <c r="HDO1" s="5"/>
      <c r="HDP1" s="5"/>
      <c r="HDQ1" s="5"/>
      <c r="HDR1" s="5"/>
      <c r="HDS1" s="5"/>
      <c r="HDT1" s="5"/>
      <c r="HDU1" s="5"/>
      <c r="HDV1" s="5"/>
      <c r="HDW1" s="5"/>
      <c r="HDX1" s="5"/>
      <c r="HDY1" s="5"/>
      <c r="HDZ1" s="5"/>
      <c r="HEA1" s="5"/>
      <c r="HEB1" s="5"/>
      <c r="HEC1" s="5"/>
      <c r="HED1" s="5"/>
      <c r="HEE1" s="5"/>
      <c r="HEF1" s="5"/>
      <c r="HEG1" s="5"/>
      <c r="HEH1" s="5"/>
      <c r="HEI1" s="5"/>
      <c r="HEJ1" s="5"/>
      <c r="HEK1" s="5"/>
      <c r="HEL1" s="5"/>
      <c r="HEM1" s="5"/>
      <c r="HEN1" s="5"/>
      <c r="HEO1" s="5"/>
      <c r="HEP1" s="5"/>
      <c r="HEQ1" s="5"/>
      <c r="HER1" s="5"/>
      <c r="HES1" s="5"/>
      <c r="HET1" s="5"/>
      <c r="HEU1" s="5"/>
      <c r="HEV1" s="5"/>
      <c r="HEW1" s="5"/>
      <c r="HEX1" s="5"/>
      <c r="HEY1" s="5"/>
      <c r="HEZ1" s="5"/>
      <c r="HFA1" s="5"/>
      <c r="HFB1" s="5"/>
      <c r="HFC1" s="5"/>
      <c r="HFD1" s="5"/>
      <c r="HFE1" s="5"/>
      <c r="HFF1" s="5"/>
      <c r="HFG1" s="5"/>
      <c r="HFH1" s="5"/>
      <c r="HFI1" s="5"/>
      <c r="HFJ1" s="5"/>
      <c r="HFK1" s="5"/>
      <c r="HFL1" s="5"/>
      <c r="HFM1" s="5"/>
      <c r="HFN1" s="5"/>
      <c r="HFO1" s="5"/>
      <c r="HFP1" s="5"/>
      <c r="HFQ1" s="5"/>
      <c r="HFR1" s="5"/>
      <c r="HFS1" s="5"/>
      <c r="HFT1" s="5"/>
      <c r="HFU1" s="5"/>
      <c r="HFV1" s="5"/>
      <c r="HFW1" s="5"/>
      <c r="HFX1" s="5"/>
      <c r="HFY1" s="5"/>
      <c r="HFZ1" s="5"/>
      <c r="HGA1" s="5"/>
      <c r="HGB1" s="5"/>
      <c r="HGC1" s="5"/>
      <c r="HGD1" s="5"/>
      <c r="HGE1" s="5"/>
      <c r="HGF1" s="5"/>
      <c r="HGG1" s="5"/>
      <c r="HGH1" s="5"/>
      <c r="HGI1" s="5"/>
      <c r="HGJ1" s="5"/>
      <c r="HGK1" s="5"/>
      <c r="HGL1" s="5"/>
      <c r="HGM1" s="5"/>
      <c r="HGN1" s="5"/>
      <c r="HGO1" s="5"/>
      <c r="HGP1" s="5"/>
      <c r="HGQ1" s="5"/>
      <c r="HGR1" s="5"/>
      <c r="HGS1" s="5"/>
      <c r="HGT1" s="5"/>
      <c r="HGU1" s="5"/>
      <c r="HGV1" s="5"/>
      <c r="HGW1" s="5"/>
      <c r="HGX1" s="5"/>
      <c r="HGY1" s="5"/>
      <c r="HGZ1" s="5"/>
      <c r="HHA1" s="5"/>
      <c r="HHB1" s="5"/>
      <c r="HHC1" s="5"/>
      <c r="HHD1" s="5"/>
      <c r="HHE1" s="5"/>
      <c r="HHF1" s="5"/>
      <c r="HHG1" s="5"/>
      <c r="HHH1" s="5"/>
      <c r="HHI1" s="5"/>
      <c r="HHJ1" s="5"/>
      <c r="HHK1" s="5"/>
      <c r="HHL1" s="5"/>
      <c r="HHM1" s="5"/>
      <c r="HHN1" s="5"/>
      <c r="HHO1" s="5"/>
      <c r="HHP1" s="5"/>
      <c r="HHQ1" s="5"/>
      <c r="HHR1" s="5"/>
      <c r="HHS1" s="5"/>
      <c r="HHT1" s="5"/>
      <c r="HHU1" s="5"/>
      <c r="HHV1" s="5"/>
      <c r="HHW1" s="5"/>
      <c r="HHX1" s="5"/>
      <c r="HHY1" s="5"/>
      <c r="HHZ1" s="5"/>
      <c r="HIA1" s="5"/>
      <c r="HIB1" s="5"/>
      <c r="HIC1" s="5"/>
      <c r="HID1" s="5"/>
      <c r="HIE1" s="5"/>
      <c r="HIF1" s="5"/>
      <c r="HIG1" s="5"/>
      <c r="HIH1" s="5"/>
      <c r="HII1" s="5"/>
      <c r="HIJ1" s="5"/>
      <c r="HIK1" s="5"/>
      <c r="HIL1" s="5"/>
      <c r="HIM1" s="5"/>
      <c r="HIN1" s="5"/>
      <c r="HIO1" s="5"/>
      <c r="HIP1" s="5"/>
      <c r="HIQ1" s="5"/>
      <c r="HIR1" s="5"/>
      <c r="HIS1" s="5"/>
      <c r="HIT1" s="5"/>
      <c r="HIU1" s="5"/>
      <c r="HIV1" s="5"/>
      <c r="HIW1" s="5"/>
      <c r="HIX1" s="5"/>
      <c r="HIY1" s="5"/>
      <c r="HIZ1" s="5"/>
      <c r="HJA1" s="5"/>
      <c r="HJB1" s="5"/>
      <c r="HJC1" s="5"/>
      <c r="HJD1" s="5"/>
      <c r="HJE1" s="5"/>
      <c r="HJF1" s="5"/>
      <c r="HJG1" s="5"/>
      <c r="HJH1" s="5"/>
      <c r="HJI1" s="5"/>
      <c r="HJJ1" s="5"/>
      <c r="HJK1" s="5"/>
      <c r="HJL1" s="5"/>
      <c r="HJM1" s="5"/>
      <c r="HJN1" s="5"/>
      <c r="HJO1" s="5"/>
      <c r="HJP1" s="5"/>
      <c r="HJQ1" s="5"/>
      <c r="HJR1" s="5"/>
      <c r="HJS1" s="5"/>
      <c r="HJT1" s="5"/>
      <c r="HJU1" s="5"/>
      <c r="HJV1" s="5"/>
      <c r="HJW1" s="5"/>
      <c r="HJX1" s="5"/>
      <c r="HJY1" s="5"/>
      <c r="HJZ1" s="5"/>
      <c r="HKA1" s="5"/>
      <c r="HKB1" s="5"/>
      <c r="HKC1" s="5"/>
      <c r="HKD1" s="5"/>
      <c r="HKE1" s="5"/>
      <c r="HKF1" s="5"/>
      <c r="HKG1" s="5"/>
      <c r="HKH1" s="5"/>
      <c r="HKI1" s="5"/>
      <c r="HKJ1" s="5"/>
      <c r="HKK1" s="5"/>
      <c r="HKL1" s="5"/>
      <c r="HKM1" s="5"/>
      <c r="HKN1" s="5"/>
      <c r="HKO1" s="5"/>
      <c r="HKP1" s="5"/>
      <c r="HKQ1" s="5"/>
      <c r="HKR1" s="5"/>
      <c r="HKS1" s="5"/>
      <c r="HKT1" s="5"/>
      <c r="HKU1" s="5"/>
      <c r="HKV1" s="5"/>
      <c r="HKW1" s="5"/>
      <c r="HKX1" s="5"/>
      <c r="HKY1" s="5"/>
      <c r="HKZ1" s="5"/>
      <c r="HLA1" s="5"/>
      <c r="HLB1" s="5"/>
      <c r="HLC1" s="5"/>
      <c r="HLD1" s="5"/>
      <c r="HLE1" s="5"/>
      <c r="HLF1" s="5"/>
      <c r="HLG1" s="5"/>
      <c r="HLH1" s="5"/>
      <c r="HLI1" s="5"/>
      <c r="HLJ1" s="5"/>
      <c r="HLK1" s="5"/>
      <c r="HLL1" s="5"/>
      <c r="HLM1" s="5"/>
      <c r="HLN1" s="5"/>
      <c r="HLO1" s="5"/>
      <c r="HLP1" s="5"/>
      <c r="HLQ1" s="5"/>
      <c r="HLR1" s="5"/>
      <c r="HLS1" s="5"/>
      <c r="HLT1" s="5"/>
      <c r="HLU1" s="5"/>
      <c r="HLV1" s="5"/>
      <c r="HLW1" s="5"/>
      <c r="HLX1" s="5"/>
      <c r="HLY1" s="5"/>
      <c r="HLZ1" s="5"/>
      <c r="HMA1" s="5"/>
      <c r="HMB1" s="5"/>
      <c r="HMC1" s="5"/>
      <c r="HMD1" s="5"/>
      <c r="HME1" s="5"/>
      <c r="HMF1" s="5"/>
      <c r="HMG1" s="5"/>
      <c r="HMH1" s="5"/>
      <c r="HMI1" s="5"/>
      <c r="HMJ1" s="5"/>
      <c r="HMK1" s="5"/>
      <c r="HML1" s="5"/>
      <c r="HMM1" s="5"/>
      <c r="HMN1" s="5"/>
      <c r="HMO1" s="5"/>
      <c r="HMP1" s="5"/>
      <c r="HMQ1" s="5"/>
      <c r="HMR1" s="5"/>
      <c r="HMS1" s="5"/>
      <c r="HMT1" s="5"/>
      <c r="HMU1" s="5"/>
      <c r="HMV1" s="5"/>
      <c r="HMW1" s="5"/>
      <c r="HMX1" s="5"/>
      <c r="HMY1" s="5"/>
      <c r="HMZ1" s="5"/>
      <c r="HNA1" s="5"/>
      <c r="HNB1" s="5"/>
      <c r="HNC1" s="5"/>
      <c r="HND1" s="5"/>
      <c r="HNE1" s="5"/>
      <c r="HNF1" s="5"/>
      <c r="HNG1" s="5"/>
      <c r="HNH1" s="5"/>
      <c r="HNI1" s="5"/>
      <c r="HNJ1" s="5"/>
      <c r="HNK1" s="5"/>
      <c r="HNL1" s="5"/>
      <c r="HNM1" s="5"/>
      <c r="HNN1" s="5"/>
      <c r="HNO1" s="5"/>
      <c r="HNP1" s="5"/>
      <c r="HNQ1" s="5"/>
      <c r="HNR1" s="5"/>
      <c r="HNS1" s="5"/>
      <c r="HNT1" s="5"/>
      <c r="HNU1" s="5"/>
      <c r="HNV1" s="5"/>
      <c r="HNW1" s="5"/>
      <c r="HNX1" s="5"/>
      <c r="HNY1" s="5"/>
      <c r="HNZ1" s="5"/>
      <c r="HOA1" s="5"/>
      <c r="HOB1" s="5"/>
      <c r="HOC1" s="5"/>
      <c r="HOD1" s="5"/>
      <c r="HOE1" s="5"/>
      <c r="HOF1" s="5"/>
      <c r="HOG1" s="5"/>
      <c r="HOH1" s="5"/>
      <c r="HOI1" s="5"/>
      <c r="HOJ1" s="5"/>
      <c r="HOK1" s="5"/>
      <c r="HOL1" s="5"/>
      <c r="HOM1" s="5"/>
      <c r="HON1" s="5"/>
      <c r="HOO1" s="5"/>
      <c r="HOP1" s="5"/>
      <c r="HOQ1" s="5"/>
      <c r="HOR1" s="5"/>
      <c r="HOS1" s="5"/>
      <c r="HOT1" s="5"/>
      <c r="HOU1" s="5"/>
      <c r="HOV1" s="5"/>
      <c r="HOW1" s="5"/>
      <c r="HOX1" s="5"/>
      <c r="HOY1" s="5"/>
      <c r="HOZ1" s="5"/>
      <c r="HPA1" s="5"/>
      <c r="HPB1" s="5"/>
      <c r="HPC1" s="5"/>
      <c r="HPD1" s="5"/>
      <c r="HPE1" s="5"/>
      <c r="HPF1" s="5"/>
      <c r="HPG1" s="5"/>
      <c r="HPH1" s="5"/>
      <c r="HPI1" s="5"/>
      <c r="HPJ1" s="5"/>
      <c r="HPK1" s="5"/>
      <c r="HPL1" s="5"/>
      <c r="HPM1" s="5"/>
      <c r="HPN1" s="5"/>
      <c r="HPO1" s="5"/>
      <c r="HPP1" s="5"/>
      <c r="HPQ1" s="5"/>
      <c r="HPR1" s="5"/>
      <c r="HPS1" s="5"/>
      <c r="HPT1" s="5"/>
      <c r="HPU1" s="5"/>
      <c r="HPV1" s="5"/>
      <c r="HPW1" s="5"/>
      <c r="HPX1" s="5"/>
      <c r="HPY1" s="5"/>
      <c r="HPZ1" s="5"/>
      <c r="HQA1" s="5"/>
      <c r="HQB1" s="5"/>
      <c r="HQC1" s="5"/>
      <c r="HQD1" s="5"/>
      <c r="HQE1" s="5"/>
      <c r="HQF1" s="5"/>
      <c r="HQG1" s="5"/>
      <c r="HQH1" s="5"/>
      <c r="HQI1" s="5"/>
      <c r="HQJ1" s="5"/>
      <c r="HQK1" s="5"/>
      <c r="HQL1" s="5"/>
      <c r="HQM1" s="5"/>
      <c r="HQN1" s="5"/>
      <c r="HQO1" s="5"/>
      <c r="HQP1" s="5"/>
      <c r="HQQ1" s="5"/>
      <c r="HQR1" s="5"/>
      <c r="HQS1" s="5"/>
      <c r="HQT1" s="5"/>
      <c r="HQU1" s="5"/>
      <c r="HQV1" s="5"/>
      <c r="HQW1" s="5"/>
      <c r="HQX1" s="5"/>
      <c r="HQY1" s="5"/>
      <c r="HQZ1" s="5"/>
      <c r="HRA1" s="5"/>
      <c r="HRB1" s="5"/>
      <c r="HRC1" s="5"/>
      <c r="HRD1" s="5"/>
      <c r="HRE1" s="5"/>
      <c r="HRF1" s="5"/>
      <c r="HRG1" s="5"/>
      <c r="HRH1" s="5"/>
      <c r="HRI1" s="5"/>
      <c r="HRJ1" s="5"/>
      <c r="HRK1" s="5"/>
      <c r="HRL1" s="5"/>
      <c r="HRM1" s="5"/>
      <c r="HRN1" s="5"/>
      <c r="HRO1" s="5"/>
      <c r="HRP1" s="5"/>
      <c r="HRQ1" s="5"/>
      <c r="HRR1" s="5"/>
      <c r="HRS1" s="5"/>
      <c r="HRT1" s="5"/>
      <c r="HRU1" s="5"/>
      <c r="HRV1" s="5"/>
      <c r="HRW1" s="5"/>
      <c r="HRX1" s="5"/>
      <c r="HRY1" s="5"/>
      <c r="HRZ1" s="5"/>
      <c r="HSA1" s="5"/>
      <c r="HSB1" s="5"/>
      <c r="HSC1" s="5"/>
      <c r="HSD1" s="5"/>
      <c r="HSE1" s="5"/>
      <c r="HSF1" s="5"/>
      <c r="HSG1" s="5"/>
      <c r="HSH1" s="5"/>
      <c r="HSI1" s="5"/>
      <c r="HSJ1" s="5"/>
      <c r="HSK1" s="5"/>
      <c r="HSL1" s="5"/>
      <c r="HSM1" s="5"/>
      <c r="HSN1" s="5"/>
      <c r="HSO1" s="5"/>
      <c r="HSP1" s="5"/>
      <c r="HSQ1" s="5"/>
      <c r="HSR1" s="5"/>
      <c r="HSS1" s="5"/>
      <c r="HST1" s="5"/>
      <c r="HSU1" s="5"/>
      <c r="HSV1" s="5"/>
      <c r="HSW1" s="5"/>
      <c r="HSX1" s="5"/>
      <c r="HSY1" s="5"/>
      <c r="HSZ1" s="5"/>
      <c r="HTA1" s="5"/>
      <c r="HTB1" s="5"/>
      <c r="HTC1" s="5"/>
      <c r="HTD1" s="5"/>
      <c r="HTE1" s="5"/>
      <c r="HTF1" s="5"/>
      <c r="HTG1" s="5"/>
      <c r="HTH1" s="5"/>
      <c r="HTI1" s="5"/>
      <c r="HTJ1" s="5"/>
      <c r="HTK1" s="5"/>
      <c r="HTL1" s="5"/>
      <c r="HTM1" s="5"/>
      <c r="HTN1" s="5"/>
      <c r="HTO1" s="5"/>
      <c r="HTP1" s="5"/>
      <c r="HTQ1" s="5"/>
      <c r="HTR1" s="5"/>
      <c r="HTS1" s="5"/>
      <c r="HTT1" s="5"/>
      <c r="HTU1" s="5"/>
      <c r="HTV1" s="5"/>
      <c r="HTW1" s="5"/>
      <c r="HTX1" s="5"/>
      <c r="HTY1" s="5"/>
      <c r="HTZ1" s="5"/>
      <c r="HUA1" s="5"/>
      <c r="HUB1" s="5"/>
      <c r="HUC1" s="5"/>
      <c r="HUD1" s="5"/>
      <c r="HUE1" s="5"/>
      <c r="HUF1" s="5"/>
      <c r="HUG1" s="5"/>
      <c r="HUH1" s="5"/>
      <c r="HUI1" s="5"/>
      <c r="HUJ1" s="5"/>
      <c r="HUK1" s="5"/>
      <c r="HUL1" s="5"/>
      <c r="HUM1" s="5"/>
      <c r="HUN1" s="5"/>
      <c r="HUO1" s="5"/>
      <c r="HUP1" s="5"/>
      <c r="HUQ1" s="5"/>
      <c r="HUR1" s="5"/>
      <c r="HUS1" s="5"/>
      <c r="HUT1" s="5"/>
      <c r="HUU1" s="5"/>
      <c r="HUV1" s="5"/>
      <c r="HUW1" s="5"/>
      <c r="HUX1" s="5"/>
      <c r="HUY1" s="5"/>
      <c r="HUZ1" s="5"/>
      <c r="HVA1" s="5"/>
      <c r="HVB1" s="5"/>
      <c r="HVC1" s="5"/>
      <c r="HVD1" s="5"/>
      <c r="HVE1" s="5"/>
      <c r="HVF1" s="5"/>
      <c r="HVG1" s="5"/>
      <c r="HVH1" s="5"/>
      <c r="HVI1" s="5"/>
      <c r="HVJ1" s="5"/>
      <c r="HVK1" s="5"/>
      <c r="HVL1" s="5"/>
      <c r="HVM1" s="5"/>
      <c r="HVN1" s="5"/>
      <c r="HVO1" s="5"/>
      <c r="HVP1" s="5"/>
      <c r="HVQ1" s="5"/>
      <c r="HVR1" s="5"/>
      <c r="HVS1" s="5"/>
      <c r="HVT1" s="5"/>
      <c r="HVU1" s="5"/>
      <c r="HVV1" s="5"/>
      <c r="HVW1" s="5"/>
      <c r="HVX1" s="5"/>
      <c r="HVY1" s="5"/>
      <c r="HVZ1" s="5"/>
      <c r="HWA1" s="5"/>
      <c r="HWB1" s="5"/>
      <c r="HWC1" s="5"/>
      <c r="HWD1" s="5"/>
      <c r="HWE1" s="5"/>
      <c r="HWF1" s="5"/>
      <c r="HWG1" s="5"/>
      <c r="HWH1" s="5"/>
      <c r="HWI1" s="5"/>
      <c r="HWJ1" s="5"/>
      <c r="HWK1" s="5"/>
      <c r="HWL1" s="5"/>
      <c r="HWM1" s="5"/>
      <c r="HWN1" s="5"/>
      <c r="HWO1" s="5"/>
      <c r="HWP1" s="5"/>
      <c r="HWQ1" s="5"/>
      <c r="HWR1" s="5"/>
      <c r="HWS1" s="5"/>
      <c r="HWT1" s="5"/>
      <c r="HWU1" s="5"/>
      <c r="HWV1" s="5"/>
      <c r="HWW1" s="5"/>
      <c r="HWX1" s="5"/>
      <c r="HWY1" s="5"/>
      <c r="HWZ1" s="5"/>
      <c r="HXA1" s="5"/>
      <c r="HXB1" s="5"/>
      <c r="HXC1" s="5"/>
      <c r="HXD1" s="5"/>
      <c r="HXE1" s="5"/>
      <c r="HXF1" s="5"/>
      <c r="HXG1" s="5"/>
      <c r="HXH1" s="5"/>
      <c r="HXI1" s="5"/>
      <c r="HXJ1" s="5"/>
      <c r="HXK1" s="5"/>
      <c r="HXL1" s="5"/>
      <c r="HXM1" s="5"/>
      <c r="HXN1" s="5"/>
      <c r="HXO1" s="5"/>
      <c r="HXP1" s="5"/>
      <c r="HXQ1" s="5"/>
      <c r="HXR1" s="5"/>
      <c r="HXS1" s="5"/>
      <c r="HXT1" s="5"/>
      <c r="HXU1" s="5"/>
      <c r="HXV1" s="5"/>
      <c r="HXW1" s="5"/>
      <c r="HXX1" s="5"/>
      <c r="HXY1" s="5"/>
      <c r="HXZ1" s="5"/>
      <c r="HYA1" s="5"/>
      <c r="HYB1" s="5"/>
      <c r="HYC1" s="5"/>
      <c r="HYD1" s="5"/>
      <c r="HYE1" s="5"/>
      <c r="HYF1" s="5"/>
      <c r="HYG1" s="5"/>
      <c r="HYH1" s="5"/>
      <c r="HYI1" s="5"/>
      <c r="HYJ1" s="5"/>
      <c r="HYK1" s="5"/>
      <c r="HYL1" s="5"/>
      <c r="HYM1" s="5"/>
      <c r="HYN1" s="5"/>
      <c r="HYO1" s="5"/>
      <c r="HYP1" s="5"/>
      <c r="HYQ1" s="5"/>
      <c r="HYR1" s="5"/>
      <c r="HYS1" s="5"/>
      <c r="HYT1" s="5"/>
      <c r="HYU1" s="5"/>
      <c r="HYV1" s="5"/>
      <c r="HYW1" s="5"/>
      <c r="HYX1" s="5"/>
      <c r="HYY1" s="5"/>
      <c r="HYZ1" s="5"/>
      <c r="HZA1" s="5"/>
      <c r="HZB1" s="5"/>
      <c r="HZC1" s="5"/>
      <c r="HZD1" s="5"/>
      <c r="HZE1" s="5"/>
      <c r="HZF1" s="5"/>
      <c r="HZG1" s="5"/>
      <c r="HZH1" s="5"/>
      <c r="HZI1" s="5"/>
      <c r="HZJ1" s="5"/>
      <c r="HZK1" s="5"/>
      <c r="HZL1" s="5"/>
      <c r="HZM1" s="5"/>
      <c r="HZN1" s="5"/>
      <c r="HZO1" s="5"/>
      <c r="HZP1" s="5"/>
      <c r="HZQ1" s="5"/>
      <c r="HZR1" s="5"/>
      <c r="HZS1" s="5"/>
      <c r="HZT1" s="5"/>
      <c r="HZU1" s="5"/>
      <c r="HZV1" s="5"/>
      <c r="HZW1" s="5"/>
      <c r="HZX1" s="5"/>
      <c r="HZY1" s="5"/>
      <c r="HZZ1" s="5"/>
      <c r="IAA1" s="5"/>
      <c r="IAB1" s="5"/>
      <c r="IAC1" s="5"/>
      <c r="IAD1" s="5"/>
      <c r="IAE1" s="5"/>
      <c r="IAF1" s="5"/>
      <c r="IAG1" s="5"/>
      <c r="IAH1" s="5"/>
      <c r="IAI1" s="5"/>
      <c r="IAJ1" s="5"/>
      <c r="IAK1" s="5"/>
      <c r="IAL1" s="5"/>
      <c r="IAM1" s="5"/>
      <c r="IAN1" s="5"/>
      <c r="IAO1" s="5"/>
      <c r="IAP1" s="5"/>
      <c r="IAQ1" s="5"/>
      <c r="IAR1" s="5"/>
      <c r="IAS1" s="5"/>
      <c r="IAT1" s="5"/>
      <c r="IAU1" s="5"/>
      <c r="IAV1" s="5"/>
      <c r="IAW1" s="5"/>
      <c r="IAX1" s="5"/>
      <c r="IAY1" s="5"/>
      <c r="IAZ1" s="5"/>
      <c r="IBA1" s="5"/>
      <c r="IBB1" s="5"/>
      <c r="IBC1" s="5"/>
      <c r="IBD1" s="5"/>
      <c r="IBE1" s="5"/>
      <c r="IBF1" s="5"/>
      <c r="IBG1" s="5"/>
      <c r="IBH1" s="5"/>
      <c r="IBI1" s="5"/>
      <c r="IBJ1" s="5"/>
      <c r="IBK1" s="5"/>
      <c r="IBL1" s="5"/>
      <c r="IBM1" s="5"/>
      <c r="IBN1" s="5"/>
      <c r="IBO1" s="5"/>
      <c r="IBP1" s="5"/>
      <c r="IBQ1" s="5"/>
      <c r="IBR1" s="5"/>
      <c r="IBS1" s="5"/>
      <c r="IBT1" s="5"/>
      <c r="IBU1" s="5"/>
      <c r="IBV1" s="5"/>
      <c r="IBW1" s="5"/>
      <c r="IBX1" s="5"/>
      <c r="IBY1" s="5"/>
      <c r="IBZ1" s="5"/>
      <c r="ICA1" s="5"/>
      <c r="ICB1" s="5"/>
      <c r="ICC1" s="5"/>
      <c r="ICD1" s="5"/>
      <c r="ICE1" s="5"/>
      <c r="ICF1" s="5"/>
      <c r="ICG1" s="5"/>
      <c r="ICH1" s="5"/>
      <c r="ICI1" s="5"/>
      <c r="ICJ1" s="5"/>
      <c r="ICK1" s="5"/>
      <c r="ICL1" s="5"/>
      <c r="ICM1" s="5"/>
      <c r="ICN1" s="5"/>
      <c r="ICO1" s="5"/>
      <c r="ICP1" s="5"/>
      <c r="ICQ1" s="5"/>
      <c r="ICR1" s="5"/>
      <c r="ICS1" s="5"/>
      <c r="ICT1" s="5"/>
      <c r="ICU1" s="5"/>
      <c r="ICV1" s="5"/>
      <c r="ICW1" s="5"/>
      <c r="ICX1" s="5"/>
      <c r="ICY1" s="5"/>
      <c r="ICZ1" s="5"/>
      <c r="IDA1" s="5"/>
      <c r="IDB1" s="5"/>
      <c r="IDC1" s="5"/>
      <c r="IDD1" s="5"/>
      <c r="IDE1" s="5"/>
      <c r="IDF1" s="5"/>
      <c r="IDG1" s="5"/>
      <c r="IDH1" s="5"/>
      <c r="IDI1" s="5"/>
      <c r="IDJ1" s="5"/>
      <c r="IDK1" s="5"/>
      <c r="IDL1" s="5"/>
      <c r="IDM1" s="5"/>
      <c r="IDN1" s="5"/>
      <c r="IDO1" s="5"/>
      <c r="IDP1" s="5"/>
      <c r="IDQ1" s="5"/>
      <c r="IDR1" s="5"/>
      <c r="IDS1" s="5"/>
      <c r="IDT1" s="5"/>
      <c r="IDU1" s="5"/>
      <c r="IDV1" s="5"/>
      <c r="IDW1" s="5"/>
      <c r="IDX1" s="5"/>
      <c r="IDY1" s="5"/>
      <c r="IDZ1" s="5"/>
      <c r="IEA1" s="5"/>
      <c r="IEB1" s="5"/>
      <c r="IEC1" s="5"/>
      <c r="IED1" s="5"/>
      <c r="IEE1" s="5"/>
      <c r="IEF1" s="5"/>
      <c r="IEG1" s="5"/>
      <c r="IEH1" s="5"/>
      <c r="IEI1" s="5"/>
      <c r="IEJ1" s="5"/>
      <c r="IEK1" s="5"/>
      <c r="IEL1" s="5"/>
      <c r="IEM1" s="5"/>
      <c r="IEN1" s="5"/>
      <c r="IEO1" s="5"/>
      <c r="IEP1" s="5"/>
      <c r="IEQ1" s="5"/>
      <c r="IER1" s="5"/>
      <c r="IES1" s="5"/>
      <c r="IET1" s="5"/>
      <c r="IEU1" s="5"/>
      <c r="IEV1" s="5"/>
      <c r="IEW1" s="5"/>
      <c r="IEX1" s="5"/>
      <c r="IEY1" s="5"/>
      <c r="IEZ1" s="5"/>
      <c r="IFA1" s="5"/>
      <c r="IFB1" s="5"/>
      <c r="IFC1" s="5"/>
      <c r="IFD1" s="5"/>
      <c r="IFE1" s="5"/>
      <c r="IFF1" s="5"/>
      <c r="IFG1" s="5"/>
      <c r="IFH1" s="5"/>
      <c r="IFI1" s="5"/>
      <c r="IFJ1" s="5"/>
      <c r="IFK1" s="5"/>
      <c r="IFL1" s="5"/>
      <c r="IFM1" s="5"/>
      <c r="IFN1" s="5"/>
      <c r="IFO1" s="5"/>
      <c r="IFP1" s="5"/>
      <c r="IFQ1" s="5"/>
      <c r="IFR1" s="5"/>
      <c r="IFS1" s="5"/>
      <c r="IFT1" s="5"/>
      <c r="IFU1" s="5"/>
      <c r="IFV1" s="5"/>
      <c r="IFW1" s="5"/>
      <c r="IFX1" s="5"/>
      <c r="IFY1" s="5"/>
      <c r="IFZ1" s="5"/>
      <c r="IGA1" s="5"/>
      <c r="IGB1" s="5"/>
      <c r="IGC1" s="5"/>
      <c r="IGD1" s="5"/>
      <c r="IGE1" s="5"/>
      <c r="IGF1" s="5"/>
      <c r="IGG1" s="5"/>
      <c r="IGH1" s="5"/>
      <c r="IGI1" s="5"/>
      <c r="IGJ1" s="5"/>
      <c r="IGK1" s="5"/>
      <c r="IGL1" s="5"/>
      <c r="IGM1" s="5"/>
      <c r="IGN1" s="5"/>
      <c r="IGO1" s="5"/>
      <c r="IGP1" s="5"/>
      <c r="IGQ1" s="5"/>
      <c r="IGR1" s="5"/>
      <c r="IGS1" s="5"/>
      <c r="IGT1" s="5"/>
      <c r="IGU1" s="5"/>
      <c r="IGV1" s="5"/>
      <c r="IGW1" s="5"/>
      <c r="IGX1" s="5"/>
      <c r="IGY1" s="5"/>
      <c r="IGZ1" s="5"/>
      <c r="IHA1" s="5"/>
      <c r="IHB1" s="5"/>
      <c r="IHC1" s="5"/>
      <c r="IHD1" s="5"/>
      <c r="IHE1" s="5"/>
      <c r="IHF1" s="5"/>
      <c r="IHG1" s="5"/>
      <c r="IHH1" s="5"/>
      <c r="IHI1" s="5"/>
      <c r="IHJ1" s="5"/>
      <c r="IHK1" s="5"/>
      <c r="IHL1" s="5"/>
      <c r="IHM1" s="5"/>
      <c r="IHN1" s="5"/>
      <c r="IHO1" s="5"/>
      <c r="IHP1" s="5"/>
      <c r="IHQ1" s="5"/>
      <c r="IHR1" s="5"/>
      <c r="IHS1" s="5"/>
      <c r="IHT1" s="5"/>
      <c r="IHU1" s="5"/>
      <c r="IHV1" s="5"/>
      <c r="IHW1" s="5"/>
      <c r="IHX1" s="5"/>
      <c r="IHY1" s="5"/>
      <c r="IHZ1" s="5"/>
      <c r="IIA1" s="5"/>
      <c r="IIB1" s="5"/>
      <c r="IIC1" s="5"/>
      <c r="IID1" s="5"/>
      <c r="IIE1" s="5"/>
      <c r="IIF1" s="5"/>
      <c r="IIG1" s="5"/>
      <c r="IIH1" s="5"/>
      <c r="III1" s="5"/>
      <c r="IIJ1" s="5"/>
      <c r="IIK1" s="5"/>
      <c r="IIL1" s="5"/>
      <c r="IIM1" s="5"/>
      <c r="IIN1" s="5"/>
      <c r="IIO1" s="5"/>
      <c r="IIP1" s="5"/>
      <c r="IIQ1" s="5"/>
      <c r="IIR1" s="5"/>
      <c r="IIS1" s="5"/>
      <c r="IIT1" s="5"/>
      <c r="IIU1" s="5"/>
      <c r="IIV1" s="5"/>
      <c r="IIW1" s="5"/>
      <c r="IIX1" s="5"/>
      <c r="IIY1" s="5"/>
      <c r="IIZ1" s="5"/>
      <c r="IJA1" s="5"/>
      <c r="IJB1" s="5"/>
      <c r="IJC1" s="5"/>
      <c r="IJD1" s="5"/>
      <c r="IJE1" s="5"/>
      <c r="IJF1" s="5"/>
      <c r="IJG1" s="5"/>
      <c r="IJH1" s="5"/>
      <c r="IJI1" s="5"/>
      <c r="IJJ1" s="5"/>
      <c r="IJK1" s="5"/>
      <c r="IJL1" s="5"/>
      <c r="IJM1" s="5"/>
      <c r="IJN1" s="5"/>
      <c r="IJO1" s="5"/>
      <c r="IJP1" s="5"/>
      <c r="IJQ1" s="5"/>
      <c r="IJR1" s="5"/>
      <c r="IJS1" s="5"/>
      <c r="IJT1" s="5"/>
      <c r="IJU1" s="5"/>
      <c r="IJV1" s="5"/>
      <c r="IJW1" s="5"/>
      <c r="IJX1" s="5"/>
      <c r="IJY1" s="5"/>
      <c r="IJZ1" s="5"/>
      <c r="IKA1" s="5"/>
      <c r="IKB1" s="5"/>
      <c r="IKC1" s="5"/>
      <c r="IKD1" s="5"/>
      <c r="IKE1" s="5"/>
      <c r="IKF1" s="5"/>
      <c r="IKG1" s="5"/>
      <c r="IKH1" s="5"/>
      <c r="IKI1" s="5"/>
      <c r="IKJ1" s="5"/>
      <c r="IKK1" s="5"/>
      <c r="IKL1" s="5"/>
      <c r="IKM1" s="5"/>
      <c r="IKN1" s="5"/>
      <c r="IKO1" s="5"/>
      <c r="IKP1" s="5"/>
      <c r="IKQ1" s="5"/>
      <c r="IKR1" s="5"/>
      <c r="IKS1" s="5"/>
      <c r="IKT1" s="5"/>
      <c r="IKU1" s="5"/>
      <c r="IKV1" s="5"/>
      <c r="IKW1" s="5"/>
      <c r="IKX1" s="5"/>
      <c r="IKY1" s="5"/>
      <c r="IKZ1" s="5"/>
      <c r="ILA1" s="5"/>
      <c r="ILB1" s="5"/>
      <c r="ILC1" s="5"/>
      <c r="ILD1" s="5"/>
      <c r="ILE1" s="5"/>
      <c r="ILF1" s="5"/>
      <c r="ILG1" s="5"/>
      <c r="ILH1" s="5"/>
      <c r="ILI1" s="5"/>
      <c r="ILJ1" s="5"/>
      <c r="ILK1" s="5"/>
      <c r="ILL1" s="5"/>
      <c r="ILM1" s="5"/>
      <c r="ILN1" s="5"/>
      <c r="ILO1" s="5"/>
      <c r="ILP1" s="5"/>
      <c r="ILQ1" s="5"/>
      <c r="ILR1" s="5"/>
      <c r="ILS1" s="5"/>
      <c r="ILT1" s="5"/>
      <c r="ILU1" s="5"/>
      <c r="ILV1" s="5"/>
      <c r="ILW1" s="5"/>
      <c r="ILX1" s="5"/>
      <c r="ILY1" s="5"/>
      <c r="ILZ1" s="5"/>
      <c r="IMA1" s="5"/>
      <c r="IMB1" s="5"/>
      <c r="IMC1" s="5"/>
      <c r="IMD1" s="5"/>
      <c r="IME1" s="5"/>
      <c r="IMF1" s="5"/>
      <c r="IMG1" s="5"/>
      <c r="IMH1" s="5"/>
      <c r="IMI1" s="5"/>
      <c r="IMJ1" s="5"/>
      <c r="IMK1" s="5"/>
      <c r="IML1" s="5"/>
      <c r="IMM1" s="5"/>
      <c r="IMN1" s="5"/>
      <c r="IMO1" s="5"/>
      <c r="IMP1" s="5"/>
      <c r="IMQ1" s="5"/>
      <c r="IMR1" s="5"/>
      <c r="IMS1" s="5"/>
      <c r="IMT1" s="5"/>
      <c r="IMU1" s="5"/>
      <c r="IMV1" s="5"/>
      <c r="IMW1" s="5"/>
      <c r="IMX1" s="5"/>
      <c r="IMY1" s="5"/>
      <c r="IMZ1" s="5"/>
      <c r="INA1" s="5"/>
      <c r="INB1" s="5"/>
      <c r="INC1" s="5"/>
      <c r="IND1" s="5"/>
      <c r="INE1" s="5"/>
      <c r="INF1" s="5"/>
      <c r="ING1" s="5"/>
      <c r="INH1" s="5"/>
      <c r="INI1" s="5"/>
      <c r="INJ1" s="5"/>
      <c r="INK1" s="5"/>
      <c r="INL1" s="5"/>
      <c r="INM1" s="5"/>
      <c r="INN1" s="5"/>
      <c r="INO1" s="5"/>
      <c r="INP1" s="5"/>
      <c r="INQ1" s="5"/>
      <c r="INR1" s="5"/>
      <c r="INS1" s="5"/>
      <c r="INT1" s="5"/>
      <c r="INU1" s="5"/>
      <c r="INV1" s="5"/>
      <c r="INW1" s="5"/>
      <c r="INX1" s="5"/>
      <c r="INY1" s="5"/>
      <c r="INZ1" s="5"/>
      <c r="IOA1" s="5"/>
      <c r="IOB1" s="5"/>
      <c r="IOC1" s="5"/>
      <c r="IOD1" s="5"/>
      <c r="IOE1" s="5"/>
      <c r="IOF1" s="5"/>
      <c r="IOG1" s="5"/>
      <c r="IOH1" s="5"/>
      <c r="IOI1" s="5"/>
      <c r="IOJ1" s="5"/>
      <c r="IOK1" s="5"/>
      <c r="IOL1" s="5"/>
      <c r="IOM1" s="5"/>
      <c r="ION1" s="5"/>
      <c r="IOO1" s="5"/>
      <c r="IOP1" s="5"/>
      <c r="IOQ1" s="5"/>
      <c r="IOR1" s="5"/>
      <c r="IOS1" s="5"/>
      <c r="IOT1" s="5"/>
      <c r="IOU1" s="5"/>
      <c r="IOV1" s="5"/>
      <c r="IOW1" s="5"/>
      <c r="IOX1" s="5"/>
      <c r="IOY1" s="5"/>
      <c r="IOZ1" s="5"/>
      <c r="IPA1" s="5"/>
      <c r="IPB1" s="5"/>
      <c r="IPC1" s="5"/>
      <c r="IPD1" s="5"/>
      <c r="IPE1" s="5"/>
      <c r="IPF1" s="5"/>
      <c r="IPG1" s="5"/>
      <c r="IPH1" s="5"/>
      <c r="IPI1" s="5"/>
      <c r="IPJ1" s="5"/>
      <c r="IPK1" s="5"/>
      <c r="IPL1" s="5"/>
      <c r="IPM1" s="5"/>
      <c r="IPN1" s="5"/>
      <c r="IPO1" s="5"/>
      <c r="IPP1" s="5"/>
      <c r="IPQ1" s="5"/>
      <c r="IPR1" s="5"/>
      <c r="IPS1" s="5"/>
      <c r="IPT1" s="5"/>
      <c r="IPU1" s="5"/>
      <c r="IPV1" s="5"/>
      <c r="IPW1" s="5"/>
      <c r="IPX1" s="5"/>
      <c r="IPY1" s="5"/>
      <c r="IPZ1" s="5"/>
      <c r="IQA1" s="5"/>
      <c r="IQB1" s="5"/>
      <c r="IQC1" s="5"/>
      <c r="IQD1" s="5"/>
      <c r="IQE1" s="5"/>
      <c r="IQF1" s="5"/>
      <c r="IQG1" s="5"/>
      <c r="IQH1" s="5"/>
      <c r="IQI1" s="5"/>
      <c r="IQJ1" s="5"/>
      <c r="IQK1" s="5"/>
      <c r="IQL1" s="5"/>
      <c r="IQM1" s="5"/>
      <c r="IQN1" s="5"/>
      <c r="IQO1" s="5"/>
      <c r="IQP1" s="5"/>
      <c r="IQQ1" s="5"/>
      <c r="IQR1" s="5"/>
      <c r="IQS1" s="5"/>
      <c r="IQT1" s="5"/>
      <c r="IQU1" s="5"/>
      <c r="IQV1" s="5"/>
      <c r="IQW1" s="5"/>
      <c r="IQX1" s="5"/>
      <c r="IQY1" s="5"/>
      <c r="IQZ1" s="5"/>
      <c r="IRA1" s="5"/>
      <c r="IRB1" s="5"/>
      <c r="IRC1" s="5"/>
      <c r="IRD1" s="5"/>
      <c r="IRE1" s="5"/>
      <c r="IRF1" s="5"/>
      <c r="IRG1" s="5"/>
      <c r="IRH1" s="5"/>
      <c r="IRI1" s="5"/>
      <c r="IRJ1" s="5"/>
      <c r="IRK1" s="5"/>
      <c r="IRL1" s="5"/>
      <c r="IRM1" s="5"/>
      <c r="IRN1" s="5"/>
      <c r="IRO1" s="5"/>
      <c r="IRP1" s="5"/>
      <c r="IRQ1" s="5"/>
      <c r="IRR1" s="5"/>
      <c r="IRS1" s="5"/>
      <c r="IRT1" s="5"/>
      <c r="IRU1" s="5"/>
      <c r="IRV1" s="5"/>
      <c r="IRW1" s="5"/>
      <c r="IRX1" s="5"/>
      <c r="IRY1" s="5"/>
      <c r="IRZ1" s="5"/>
      <c r="ISA1" s="5"/>
      <c r="ISB1" s="5"/>
      <c r="ISC1" s="5"/>
      <c r="ISD1" s="5"/>
      <c r="ISE1" s="5"/>
      <c r="ISF1" s="5"/>
      <c r="ISG1" s="5"/>
      <c r="ISH1" s="5"/>
      <c r="ISI1" s="5"/>
      <c r="ISJ1" s="5"/>
      <c r="ISK1" s="5"/>
      <c r="ISL1" s="5"/>
      <c r="ISM1" s="5"/>
      <c r="ISN1" s="5"/>
      <c r="ISO1" s="5"/>
      <c r="ISP1" s="5"/>
      <c r="ISQ1" s="5"/>
      <c r="ISR1" s="5"/>
      <c r="ISS1" s="5"/>
      <c r="IST1" s="5"/>
      <c r="ISU1" s="5"/>
      <c r="ISV1" s="5"/>
      <c r="ISW1" s="5"/>
      <c r="ISX1" s="5"/>
      <c r="ISY1" s="5"/>
      <c r="ISZ1" s="5"/>
      <c r="ITA1" s="5"/>
      <c r="ITB1" s="5"/>
      <c r="ITC1" s="5"/>
      <c r="ITD1" s="5"/>
      <c r="ITE1" s="5"/>
      <c r="ITF1" s="5"/>
      <c r="ITG1" s="5"/>
      <c r="ITH1" s="5"/>
      <c r="ITI1" s="5"/>
      <c r="ITJ1" s="5"/>
      <c r="ITK1" s="5"/>
      <c r="ITL1" s="5"/>
      <c r="ITM1" s="5"/>
      <c r="ITN1" s="5"/>
      <c r="ITO1" s="5"/>
      <c r="ITP1" s="5"/>
      <c r="ITQ1" s="5"/>
      <c r="ITR1" s="5"/>
      <c r="ITS1" s="5"/>
      <c r="ITT1" s="5"/>
      <c r="ITU1" s="5"/>
      <c r="ITV1" s="5"/>
      <c r="ITW1" s="5"/>
      <c r="ITX1" s="5"/>
      <c r="ITY1" s="5"/>
      <c r="ITZ1" s="5"/>
      <c r="IUA1" s="5"/>
      <c r="IUB1" s="5"/>
      <c r="IUC1" s="5"/>
      <c r="IUD1" s="5"/>
      <c r="IUE1" s="5"/>
      <c r="IUF1" s="5"/>
      <c r="IUG1" s="5"/>
      <c r="IUH1" s="5"/>
      <c r="IUI1" s="5"/>
      <c r="IUJ1" s="5"/>
      <c r="IUK1" s="5"/>
      <c r="IUL1" s="5"/>
      <c r="IUM1" s="5"/>
      <c r="IUN1" s="5"/>
      <c r="IUO1" s="5"/>
      <c r="IUP1" s="5"/>
      <c r="IUQ1" s="5"/>
      <c r="IUR1" s="5"/>
      <c r="IUS1" s="5"/>
      <c r="IUT1" s="5"/>
      <c r="IUU1" s="5"/>
      <c r="IUV1" s="5"/>
      <c r="IUW1" s="5"/>
      <c r="IUX1" s="5"/>
      <c r="IUY1" s="5"/>
      <c r="IUZ1" s="5"/>
      <c r="IVA1" s="5"/>
      <c r="IVB1" s="5"/>
      <c r="IVC1" s="5"/>
      <c r="IVD1" s="5"/>
      <c r="IVE1" s="5"/>
      <c r="IVF1" s="5"/>
      <c r="IVG1" s="5"/>
      <c r="IVH1" s="5"/>
      <c r="IVI1" s="5"/>
      <c r="IVJ1" s="5"/>
      <c r="IVK1" s="5"/>
      <c r="IVL1" s="5"/>
      <c r="IVM1" s="5"/>
      <c r="IVN1" s="5"/>
      <c r="IVO1" s="5"/>
      <c r="IVP1" s="5"/>
      <c r="IVQ1" s="5"/>
      <c r="IVR1" s="5"/>
      <c r="IVS1" s="5"/>
      <c r="IVT1" s="5"/>
      <c r="IVU1" s="5"/>
      <c r="IVV1" s="5"/>
      <c r="IVW1" s="5"/>
      <c r="IVX1" s="5"/>
      <c r="IVY1" s="5"/>
      <c r="IVZ1" s="5"/>
      <c r="IWA1" s="5"/>
      <c r="IWB1" s="5"/>
      <c r="IWC1" s="5"/>
      <c r="IWD1" s="5"/>
      <c r="IWE1" s="5"/>
      <c r="IWF1" s="5"/>
      <c r="IWG1" s="5"/>
      <c r="IWH1" s="5"/>
      <c r="IWI1" s="5"/>
      <c r="IWJ1" s="5"/>
      <c r="IWK1" s="5"/>
      <c r="IWL1" s="5"/>
      <c r="IWM1" s="5"/>
      <c r="IWN1" s="5"/>
      <c r="IWO1" s="5"/>
      <c r="IWP1" s="5"/>
      <c r="IWQ1" s="5"/>
      <c r="IWR1" s="5"/>
      <c r="IWS1" s="5"/>
      <c r="IWT1" s="5"/>
      <c r="IWU1" s="5"/>
      <c r="IWV1" s="5"/>
      <c r="IWW1" s="5"/>
      <c r="IWX1" s="5"/>
      <c r="IWY1" s="5"/>
      <c r="IWZ1" s="5"/>
      <c r="IXA1" s="5"/>
      <c r="IXB1" s="5"/>
      <c r="IXC1" s="5"/>
      <c r="IXD1" s="5"/>
      <c r="IXE1" s="5"/>
      <c r="IXF1" s="5"/>
      <c r="IXG1" s="5"/>
      <c r="IXH1" s="5"/>
      <c r="IXI1" s="5"/>
      <c r="IXJ1" s="5"/>
      <c r="IXK1" s="5"/>
      <c r="IXL1" s="5"/>
      <c r="IXM1" s="5"/>
      <c r="IXN1" s="5"/>
      <c r="IXO1" s="5"/>
      <c r="IXP1" s="5"/>
      <c r="IXQ1" s="5"/>
      <c r="IXR1" s="5"/>
      <c r="IXS1" s="5"/>
      <c r="IXT1" s="5"/>
      <c r="IXU1" s="5"/>
      <c r="IXV1" s="5"/>
      <c r="IXW1" s="5"/>
      <c r="IXX1" s="5"/>
      <c r="IXY1" s="5"/>
      <c r="IXZ1" s="5"/>
      <c r="IYA1" s="5"/>
      <c r="IYB1" s="5"/>
      <c r="IYC1" s="5"/>
      <c r="IYD1" s="5"/>
      <c r="IYE1" s="5"/>
      <c r="IYF1" s="5"/>
      <c r="IYG1" s="5"/>
      <c r="IYH1" s="5"/>
      <c r="IYI1" s="5"/>
      <c r="IYJ1" s="5"/>
      <c r="IYK1" s="5"/>
      <c r="IYL1" s="5"/>
      <c r="IYM1" s="5"/>
      <c r="IYN1" s="5"/>
      <c r="IYO1" s="5"/>
      <c r="IYP1" s="5"/>
      <c r="IYQ1" s="5"/>
      <c r="IYR1" s="5"/>
      <c r="IYS1" s="5"/>
      <c r="IYT1" s="5"/>
      <c r="IYU1" s="5"/>
      <c r="IYV1" s="5"/>
      <c r="IYW1" s="5"/>
      <c r="IYX1" s="5"/>
      <c r="IYY1" s="5"/>
      <c r="IYZ1" s="5"/>
      <c r="IZA1" s="5"/>
      <c r="IZB1" s="5"/>
      <c r="IZC1" s="5"/>
      <c r="IZD1" s="5"/>
      <c r="IZE1" s="5"/>
      <c r="IZF1" s="5"/>
      <c r="IZG1" s="5"/>
      <c r="IZH1" s="5"/>
      <c r="IZI1" s="5"/>
      <c r="IZJ1" s="5"/>
      <c r="IZK1" s="5"/>
      <c r="IZL1" s="5"/>
      <c r="IZM1" s="5"/>
      <c r="IZN1" s="5"/>
      <c r="IZO1" s="5"/>
      <c r="IZP1" s="5"/>
      <c r="IZQ1" s="5"/>
      <c r="IZR1" s="5"/>
      <c r="IZS1" s="5"/>
      <c r="IZT1" s="5"/>
      <c r="IZU1" s="5"/>
      <c r="IZV1" s="5"/>
      <c r="IZW1" s="5"/>
      <c r="IZX1" s="5"/>
      <c r="IZY1" s="5"/>
      <c r="IZZ1" s="5"/>
      <c r="JAA1" s="5"/>
      <c r="JAB1" s="5"/>
      <c r="JAC1" s="5"/>
      <c r="JAD1" s="5"/>
      <c r="JAE1" s="5"/>
      <c r="JAF1" s="5"/>
      <c r="JAG1" s="5"/>
      <c r="JAH1" s="5"/>
      <c r="JAI1" s="5"/>
      <c r="JAJ1" s="5"/>
      <c r="JAK1" s="5"/>
      <c r="JAL1" s="5"/>
      <c r="JAM1" s="5"/>
      <c r="JAN1" s="5"/>
      <c r="JAO1" s="5"/>
      <c r="JAP1" s="5"/>
      <c r="JAQ1" s="5"/>
      <c r="JAR1" s="5"/>
      <c r="JAS1" s="5"/>
      <c r="JAT1" s="5"/>
      <c r="JAU1" s="5"/>
      <c r="JAV1" s="5"/>
      <c r="JAW1" s="5"/>
      <c r="JAX1" s="5"/>
      <c r="JAY1" s="5"/>
      <c r="JAZ1" s="5"/>
      <c r="JBA1" s="5"/>
      <c r="JBB1" s="5"/>
      <c r="JBC1" s="5"/>
      <c r="JBD1" s="5"/>
      <c r="JBE1" s="5"/>
      <c r="JBF1" s="5"/>
      <c r="JBG1" s="5"/>
      <c r="JBH1" s="5"/>
      <c r="JBI1" s="5"/>
      <c r="JBJ1" s="5"/>
      <c r="JBK1" s="5"/>
      <c r="JBL1" s="5"/>
      <c r="JBM1" s="5"/>
      <c r="JBN1" s="5"/>
      <c r="JBO1" s="5"/>
      <c r="JBP1" s="5"/>
      <c r="JBQ1" s="5"/>
      <c r="JBR1" s="5"/>
      <c r="JBS1" s="5"/>
      <c r="JBT1" s="5"/>
      <c r="JBU1" s="5"/>
      <c r="JBV1" s="5"/>
      <c r="JBW1" s="5"/>
      <c r="JBX1" s="5"/>
      <c r="JBY1" s="5"/>
      <c r="JBZ1" s="5"/>
      <c r="JCA1" s="5"/>
      <c r="JCB1" s="5"/>
      <c r="JCC1" s="5"/>
      <c r="JCD1" s="5"/>
      <c r="JCE1" s="5"/>
      <c r="JCF1" s="5"/>
      <c r="JCG1" s="5"/>
      <c r="JCH1" s="5"/>
      <c r="JCI1" s="5"/>
      <c r="JCJ1" s="5"/>
      <c r="JCK1" s="5"/>
      <c r="JCL1" s="5"/>
      <c r="JCM1" s="5"/>
      <c r="JCN1" s="5"/>
      <c r="JCO1" s="5"/>
      <c r="JCP1" s="5"/>
      <c r="JCQ1" s="5"/>
      <c r="JCR1" s="5"/>
      <c r="JCS1" s="5"/>
      <c r="JCT1" s="5"/>
      <c r="JCU1" s="5"/>
      <c r="JCV1" s="5"/>
      <c r="JCW1" s="5"/>
      <c r="JCX1" s="5"/>
      <c r="JCY1" s="5"/>
      <c r="JCZ1" s="5"/>
      <c r="JDA1" s="5"/>
      <c r="JDB1" s="5"/>
      <c r="JDC1" s="5"/>
      <c r="JDD1" s="5"/>
      <c r="JDE1" s="5"/>
      <c r="JDF1" s="5"/>
      <c r="JDG1" s="5"/>
      <c r="JDH1" s="5"/>
      <c r="JDI1" s="5"/>
      <c r="JDJ1" s="5"/>
      <c r="JDK1" s="5"/>
      <c r="JDL1" s="5"/>
      <c r="JDM1" s="5"/>
      <c r="JDN1" s="5"/>
      <c r="JDO1" s="5"/>
      <c r="JDP1" s="5"/>
      <c r="JDQ1" s="5"/>
      <c r="JDR1" s="5"/>
      <c r="JDS1" s="5"/>
      <c r="JDT1" s="5"/>
      <c r="JDU1" s="5"/>
      <c r="JDV1" s="5"/>
      <c r="JDW1" s="5"/>
      <c r="JDX1" s="5"/>
      <c r="JDY1" s="5"/>
      <c r="JDZ1" s="5"/>
      <c r="JEA1" s="5"/>
      <c r="JEB1" s="5"/>
      <c r="JEC1" s="5"/>
      <c r="JED1" s="5"/>
      <c r="JEE1" s="5"/>
      <c r="JEF1" s="5"/>
      <c r="JEG1" s="5"/>
      <c r="JEH1" s="5"/>
      <c r="JEI1" s="5"/>
      <c r="JEJ1" s="5"/>
      <c r="JEK1" s="5"/>
      <c r="JEL1" s="5"/>
      <c r="JEM1" s="5"/>
      <c r="JEN1" s="5"/>
      <c r="JEO1" s="5"/>
      <c r="JEP1" s="5"/>
      <c r="JEQ1" s="5"/>
      <c r="JER1" s="5"/>
      <c r="JES1" s="5"/>
      <c r="JET1" s="5"/>
      <c r="JEU1" s="5"/>
      <c r="JEV1" s="5"/>
      <c r="JEW1" s="5"/>
      <c r="JEX1" s="5"/>
      <c r="JEY1" s="5"/>
      <c r="JEZ1" s="5"/>
      <c r="JFA1" s="5"/>
      <c r="JFB1" s="5"/>
      <c r="JFC1" s="5"/>
      <c r="JFD1" s="5"/>
      <c r="JFE1" s="5"/>
      <c r="JFF1" s="5"/>
      <c r="JFG1" s="5"/>
      <c r="JFH1" s="5"/>
      <c r="JFI1" s="5"/>
      <c r="JFJ1" s="5"/>
      <c r="JFK1" s="5"/>
      <c r="JFL1" s="5"/>
      <c r="JFM1" s="5"/>
      <c r="JFN1" s="5"/>
      <c r="JFO1" s="5"/>
      <c r="JFP1" s="5"/>
      <c r="JFQ1" s="5"/>
      <c r="JFR1" s="5"/>
      <c r="JFS1" s="5"/>
      <c r="JFT1" s="5"/>
      <c r="JFU1" s="5"/>
      <c r="JFV1" s="5"/>
      <c r="JFW1" s="5"/>
      <c r="JFX1" s="5"/>
      <c r="JFY1" s="5"/>
      <c r="JFZ1" s="5"/>
      <c r="JGA1" s="5"/>
      <c r="JGB1" s="5"/>
      <c r="JGC1" s="5"/>
      <c r="JGD1" s="5"/>
      <c r="JGE1" s="5"/>
      <c r="JGF1" s="5"/>
      <c r="JGG1" s="5"/>
      <c r="JGH1" s="5"/>
      <c r="JGI1" s="5"/>
      <c r="JGJ1" s="5"/>
      <c r="JGK1" s="5"/>
      <c r="JGL1" s="5"/>
      <c r="JGM1" s="5"/>
      <c r="JGN1" s="5"/>
      <c r="JGO1" s="5"/>
      <c r="JGP1" s="5"/>
      <c r="JGQ1" s="5"/>
      <c r="JGR1" s="5"/>
      <c r="JGS1" s="5"/>
      <c r="JGT1" s="5"/>
      <c r="JGU1" s="5"/>
      <c r="JGV1" s="5"/>
      <c r="JGW1" s="5"/>
      <c r="JGX1" s="5"/>
      <c r="JGY1" s="5"/>
      <c r="JGZ1" s="5"/>
      <c r="JHA1" s="5"/>
      <c r="JHB1" s="5"/>
      <c r="JHC1" s="5"/>
      <c r="JHD1" s="5"/>
      <c r="JHE1" s="5"/>
      <c r="JHF1" s="5"/>
      <c r="JHG1" s="5"/>
      <c r="JHH1" s="5"/>
      <c r="JHI1" s="5"/>
      <c r="JHJ1" s="5"/>
      <c r="JHK1" s="5"/>
      <c r="JHL1" s="5"/>
      <c r="JHM1" s="5"/>
      <c r="JHN1" s="5"/>
      <c r="JHO1" s="5"/>
      <c r="JHP1" s="5"/>
      <c r="JHQ1" s="5"/>
      <c r="JHR1" s="5"/>
      <c r="JHS1" s="5"/>
      <c r="JHT1" s="5"/>
      <c r="JHU1" s="5"/>
      <c r="JHV1" s="5"/>
      <c r="JHW1" s="5"/>
      <c r="JHX1" s="5"/>
      <c r="JHY1" s="5"/>
      <c r="JHZ1" s="5"/>
      <c r="JIA1" s="5"/>
      <c r="JIB1" s="5"/>
      <c r="JIC1" s="5"/>
      <c r="JID1" s="5"/>
      <c r="JIE1" s="5"/>
      <c r="JIF1" s="5"/>
      <c r="JIG1" s="5"/>
      <c r="JIH1" s="5"/>
      <c r="JII1" s="5"/>
      <c r="JIJ1" s="5"/>
      <c r="JIK1" s="5"/>
      <c r="JIL1" s="5"/>
      <c r="JIM1" s="5"/>
      <c r="JIN1" s="5"/>
      <c r="JIO1" s="5"/>
      <c r="JIP1" s="5"/>
      <c r="JIQ1" s="5"/>
      <c r="JIR1" s="5"/>
      <c r="JIS1" s="5"/>
      <c r="JIT1" s="5"/>
      <c r="JIU1" s="5"/>
      <c r="JIV1" s="5"/>
      <c r="JIW1" s="5"/>
      <c r="JIX1" s="5"/>
      <c r="JIY1" s="5"/>
      <c r="JIZ1" s="5"/>
      <c r="JJA1" s="5"/>
      <c r="JJB1" s="5"/>
      <c r="JJC1" s="5"/>
      <c r="JJD1" s="5"/>
      <c r="JJE1" s="5"/>
      <c r="JJF1" s="5"/>
      <c r="JJG1" s="5"/>
      <c r="JJH1" s="5"/>
      <c r="JJI1" s="5"/>
      <c r="JJJ1" s="5"/>
      <c r="JJK1" s="5"/>
      <c r="JJL1" s="5"/>
      <c r="JJM1" s="5"/>
      <c r="JJN1" s="5"/>
      <c r="JJO1" s="5"/>
      <c r="JJP1" s="5"/>
      <c r="JJQ1" s="5"/>
      <c r="JJR1" s="5"/>
      <c r="JJS1" s="5"/>
      <c r="JJT1" s="5"/>
      <c r="JJU1" s="5"/>
      <c r="JJV1" s="5"/>
      <c r="JJW1" s="5"/>
      <c r="JJX1" s="5"/>
      <c r="JJY1" s="5"/>
      <c r="JJZ1" s="5"/>
      <c r="JKA1" s="5"/>
      <c r="JKB1" s="5"/>
      <c r="JKC1" s="5"/>
      <c r="JKD1" s="5"/>
      <c r="JKE1" s="5"/>
      <c r="JKF1" s="5"/>
      <c r="JKG1" s="5"/>
      <c r="JKH1" s="5"/>
      <c r="JKI1" s="5"/>
      <c r="JKJ1" s="5"/>
      <c r="JKK1" s="5"/>
      <c r="JKL1" s="5"/>
      <c r="JKM1" s="5"/>
      <c r="JKN1" s="5"/>
      <c r="JKO1" s="5"/>
      <c r="JKP1" s="5"/>
      <c r="JKQ1" s="5"/>
      <c r="JKR1" s="5"/>
      <c r="JKS1" s="5"/>
      <c r="JKT1" s="5"/>
      <c r="JKU1" s="5"/>
      <c r="JKV1" s="5"/>
      <c r="JKW1" s="5"/>
      <c r="JKX1" s="5"/>
      <c r="JKY1" s="5"/>
      <c r="JKZ1" s="5"/>
      <c r="JLA1" s="5"/>
      <c r="JLB1" s="5"/>
      <c r="JLC1" s="5"/>
      <c r="JLD1" s="5"/>
      <c r="JLE1" s="5"/>
      <c r="JLF1" s="5"/>
      <c r="JLG1" s="5"/>
      <c r="JLH1" s="5"/>
      <c r="JLI1" s="5"/>
      <c r="JLJ1" s="5"/>
      <c r="JLK1" s="5"/>
      <c r="JLL1" s="5"/>
      <c r="JLM1" s="5"/>
      <c r="JLN1" s="5"/>
      <c r="JLO1" s="5"/>
      <c r="JLP1" s="5"/>
      <c r="JLQ1" s="5"/>
      <c r="JLR1" s="5"/>
      <c r="JLS1" s="5"/>
      <c r="JLT1" s="5"/>
      <c r="JLU1" s="5"/>
      <c r="JLV1" s="5"/>
      <c r="JLW1" s="5"/>
      <c r="JLX1" s="5"/>
      <c r="JLY1" s="5"/>
      <c r="JLZ1" s="5"/>
      <c r="JMA1" s="5"/>
      <c r="JMB1" s="5"/>
      <c r="JMC1" s="5"/>
      <c r="JMD1" s="5"/>
      <c r="JME1" s="5"/>
      <c r="JMF1" s="5"/>
      <c r="JMG1" s="5"/>
      <c r="JMH1" s="5"/>
      <c r="JMI1" s="5"/>
      <c r="JMJ1" s="5"/>
      <c r="JMK1" s="5"/>
      <c r="JML1" s="5"/>
      <c r="JMM1" s="5"/>
      <c r="JMN1" s="5"/>
      <c r="JMO1" s="5"/>
      <c r="JMP1" s="5"/>
      <c r="JMQ1" s="5"/>
      <c r="JMR1" s="5"/>
      <c r="JMS1" s="5"/>
      <c r="JMT1" s="5"/>
      <c r="JMU1" s="5"/>
      <c r="JMV1" s="5"/>
      <c r="JMW1" s="5"/>
      <c r="JMX1" s="5"/>
      <c r="JMY1" s="5"/>
      <c r="JMZ1" s="5"/>
      <c r="JNA1" s="5"/>
      <c r="JNB1" s="5"/>
      <c r="JNC1" s="5"/>
      <c r="JND1" s="5"/>
      <c r="JNE1" s="5"/>
      <c r="JNF1" s="5"/>
      <c r="JNG1" s="5"/>
      <c r="JNH1" s="5"/>
      <c r="JNI1" s="5"/>
      <c r="JNJ1" s="5"/>
      <c r="JNK1" s="5"/>
      <c r="JNL1" s="5"/>
      <c r="JNM1" s="5"/>
      <c r="JNN1" s="5"/>
      <c r="JNO1" s="5"/>
      <c r="JNP1" s="5"/>
      <c r="JNQ1" s="5"/>
      <c r="JNR1" s="5"/>
      <c r="JNS1" s="5"/>
      <c r="JNT1" s="5"/>
      <c r="JNU1" s="5"/>
      <c r="JNV1" s="5"/>
      <c r="JNW1" s="5"/>
      <c r="JNX1" s="5"/>
      <c r="JNY1" s="5"/>
      <c r="JNZ1" s="5"/>
      <c r="JOA1" s="5"/>
      <c r="JOB1" s="5"/>
      <c r="JOC1" s="5"/>
      <c r="JOD1" s="5"/>
      <c r="JOE1" s="5"/>
      <c r="JOF1" s="5"/>
      <c r="JOG1" s="5"/>
      <c r="JOH1" s="5"/>
      <c r="JOI1" s="5"/>
      <c r="JOJ1" s="5"/>
      <c r="JOK1" s="5"/>
      <c r="JOL1" s="5"/>
      <c r="JOM1" s="5"/>
      <c r="JON1" s="5"/>
      <c r="JOO1" s="5"/>
      <c r="JOP1" s="5"/>
      <c r="JOQ1" s="5"/>
      <c r="JOR1" s="5"/>
      <c r="JOS1" s="5"/>
      <c r="JOT1" s="5"/>
      <c r="JOU1" s="5"/>
      <c r="JOV1" s="5"/>
      <c r="JOW1" s="5"/>
      <c r="JOX1" s="5"/>
      <c r="JOY1" s="5"/>
      <c r="JOZ1" s="5"/>
      <c r="JPA1" s="5"/>
      <c r="JPB1" s="5"/>
      <c r="JPC1" s="5"/>
      <c r="JPD1" s="5"/>
      <c r="JPE1" s="5"/>
      <c r="JPF1" s="5"/>
      <c r="JPG1" s="5"/>
      <c r="JPH1" s="5"/>
      <c r="JPI1" s="5"/>
      <c r="JPJ1" s="5"/>
      <c r="JPK1" s="5"/>
      <c r="JPL1" s="5"/>
      <c r="JPM1" s="5"/>
      <c r="JPN1" s="5"/>
      <c r="JPO1" s="5"/>
      <c r="JPP1" s="5"/>
      <c r="JPQ1" s="5"/>
      <c r="JPR1" s="5"/>
      <c r="JPS1" s="5"/>
      <c r="JPT1" s="5"/>
      <c r="JPU1" s="5"/>
      <c r="JPV1" s="5"/>
      <c r="JPW1" s="5"/>
      <c r="JPX1" s="5"/>
      <c r="JPY1" s="5"/>
      <c r="JPZ1" s="5"/>
      <c r="JQA1" s="5"/>
      <c r="JQB1" s="5"/>
      <c r="JQC1" s="5"/>
      <c r="JQD1" s="5"/>
      <c r="JQE1" s="5"/>
      <c r="JQF1" s="5"/>
      <c r="JQG1" s="5"/>
      <c r="JQH1" s="5"/>
      <c r="JQI1" s="5"/>
      <c r="JQJ1" s="5"/>
      <c r="JQK1" s="5"/>
      <c r="JQL1" s="5"/>
      <c r="JQM1" s="5"/>
      <c r="JQN1" s="5"/>
      <c r="JQO1" s="5"/>
      <c r="JQP1" s="5"/>
      <c r="JQQ1" s="5"/>
      <c r="JQR1" s="5"/>
      <c r="JQS1" s="5"/>
      <c r="JQT1" s="5"/>
      <c r="JQU1" s="5"/>
      <c r="JQV1" s="5"/>
      <c r="JQW1" s="5"/>
      <c r="JQX1" s="5"/>
      <c r="JQY1" s="5"/>
      <c r="JQZ1" s="5"/>
      <c r="JRA1" s="5"/>
      <c r="JRB1" s="5"/>
      <c r="JRC1" s="5"/>
      <c r="JRD1" s="5"/>
      <c r="JRE1" s="5"/>
      <c r="JRF1" s="5"/>
      <c r="JRG1" s="5"/>
      <c r="JRH1" s="5"/>
      <c r="JRI1" s="5"/>
      <c r="JRJ1" s="5"/>
      <c r="JRK1" s="5"/>
      <c r="JRL1" s="5"/>
      <c r="JRM1" s="5"/>
      <c r="JRN1" s="5"/>
      <c r="JRO1" s="5"/>
      <c r="JRP1" s="5"/>
      <c r="JRQ1" s="5"/>
      <c r="JRR1" s="5"/>
      <c r="JRS1" s="5"/>
      <c r="JRT1" s="5"/>
      <c r="JRU1" s="5"/>
      <c r="JRV1" s="5"/>
      <c r="JRW1" s="5"/>
      <c r="JRX1" s="5"/>
      <c r="JRY1" s="5"/>
      <c r="JRZ1" s="5"/>
      <c r="JSA1" s="5"/>
      <c r="JSB1" s="5"/>
      <c r="JSC1" s="5"/>
      <c r="JSD1" s="5"/>
      <c r="JSE1" s="5"/>
      <c r="JSF1" s="5"/>
      <c r="JSG1" s="5"/>
      <c r="JSH1" s="5"/>
      <c r="JSI1" s="5"/>
      <c r="JSJ1" s="5"/>
      <c r="JSK1" s="5"/>
      <c r="JSL1" s="5"/>
      <c r="JSM1" s="5"/>
      <c r="JSN1" s="5"/>
      <c r="JSO1" s="5"/>
      <c r="JSP1" s="5"/>
      <c r="JSQ1" s="5"/>
      <c r="JSR1" s="5"/>
      <c r="JSS1" s="5"/>
      <c r="JST1" s="5"/>
      <c r="JSU1" s="5"/>
      <c r="JSV1" s="5"/>
      <c r="JSW1" s="5"/>
      <c r="JSX1" s="5"/>
      <c r="JSY1" s="5"/>
      <c r="JSZ1" s="5"/>
      <c r="JTA1" s="5"/>
      <c r="JTB1" s="5"/>
      <c r="JTC1" s="5"/>
      <c r="JTD1" s="5"/>
      <c r="JTE1" s="5"/>
      <c r="JTF1" s="5"/>
      <c r="JTG1" s="5"/>
      <c r="JTH1" s="5"/>
      <c r="JTI1" s="5"/>
      <c r="JTJ1" s="5"/>
      <c r="JTK1" s="5"/>
      <c r="JTL1" s="5"/>
      <c r="JTM1" s="5"/>
      <c r="JTN1" s="5"/>
      <c r="JTO1" s="5"/>
      <c r="JTP1" s="5"/>
      <c r="JTQ1" s="5"/>
      <c r="JTR1" s="5"/>
      <c r="JTS1" s="5"/>
      <c r="JTT1" s="5"/>
      <c r="JTU1" s="5"/>
      <c r="JTV1" s="5"/>
      <c r="JTW1" s="5"/>
      <c r="JTX1" s="5"/>
      <c r="JTY1" s="5"/>
      <c r="JTZ1" s="5"/>
      <c r="JUA1" s="5"/>
      <c r="JUB1" s="5"/>
      <c r="JUC1" s="5"/>
      <c r="JUD1" s="5"/>
      <c r="JUE1" s="5"/>
      <c r="JUF1" s="5"/>
      <c r="JUG1" s="5"/>
      <c r="JUH1" s="5"/>
      <c r="JUI1" s="5"/>
      <c r="JUJ1" s="5"/>
      <c r="JUK1" s="5"/>
      <c r="JUL1" s="5"/>
      <c r="JUM1" s="5"/>
      <c r="JUN1" s="5"/>
      <c r="JUO1" s="5"/>
      <c r="JUP1" s="5"/>
      <c r="JUQ1" s="5"/>
      <c r="JUR1" s="5"/>
      <c r="JUS1" s="5"/>
      <c r="JUT1" s="5"/>
      <c r="JUU1" s="5"/>
      <c r="JUV1" s="5"/>
      <c r="JUW1" s="5"/>
      <c r="JUX1" s="5"/>
      <c r="JUY1" s="5"/>
      <c r="JUZ1" s="5"/>
      <c r="JVA1" s="5"/>
      <c r="JVB1" s="5"/>
      <c r="JVC1" s="5"/>
      <c r="JVD1" s="5"/>
      <c r="JVE1" s="5"/>
      <c r="JVF1" s="5"/>
      <c r="JVG1" s="5"/>
      <c r="JVH1" s="5"/>
      <c r="JVI1" s="5"/>
      <c r="JVJ1" s="5"/>
      <c r="JVK1" s="5"/>
      <c r="JVL1" s="5"/>
      <c r="JVM1" s="5"/>
      <c r="JVN1" s="5"/>
      <c r="JVO1" s="5"/>
      <c r="JVP1" s="5"/>
      <c r="JVQ1" s="5"/>
      <c r="JVR1" s="5"/>
      <c r="JVS1" s="5"/>
      <c r="JVT1" s="5"/>
      <c r="JVU1" s="5"/>
      <c r="JVV1" s="5"/>
      <c r="JVW1" s="5"/>
      <c r="JVX1" s="5"/>
      <c r="JVY1" s="5"/>
      <c r="JVZ1" s="5"/>
      <c r="JWA1" s="5"/>
      <c r="JWB1" s="5"/>
      <c r="JWC1" s="5"/>
      <c r="JWD1" s="5"/>
      <c r="JWE1" s="5"/>
      <c r="JWF1" s="5"/>
      <c r="JWG1" s="5"/>
      <c r="JWH1" s="5"/>
      <c r="JWI1" s="5"/>
      <c r="JWJ1" s="5"/>
      <c r="JWK1" s="5"/>
      <c r="JWL1" s="5"/>
      <c r="JWM1" s="5"/>
      <c r="JWN1" s="5"/>
      <c r="JWO1" s="5"/>
      <c r="JWP1" s="5"/>
      <c r="JWQ1" s="5"/>
      <c r="JWR1" s="5"/>
      <c r="JWS1" s="5"/>
      <c r="JWT1" s="5"/>
      <c r="JWU1" s="5"/>
      <c r="JWV1" s="5"/>
      <c r="JWW1" s="5"/>
      <c r="JWX1" s="5"/>
      <c r="JWY1" s="5"/>
      <c r="JWZ1" s="5"/>
      <c r="JXA1" s="5"/>
      <c r="JXB1" s="5"/>
      <c r="JXC1" s="5"/>
      <c r="JXD1" s="5"/>
      <c r="JXE1" s="5"/>
      <c r="JXF1" s="5"/>
      <c r="JXG1" s="5"/>
      <c r="JXH1" s="5"/>
      <c r="JXI1" s="5"/>
      <c r="JXJ1" s="5"/>
      <c r="JXK1" s="5"/>
      <c r="JXL1" s="5"/>
      <c r="JXM1" s="5"/>
      <c r="JXN1" s="5"/>
      <c r="JXO1" s="5"/>
      <c r="JXP1" s="5"/>
      <c r="JXQ1" s="5"/>
      <c r="JXR1" s="5"/>
      <c r="JXS1" s="5"/>
      <c r="JXT1" s="5"/>
      <c r="JXU1" s="5"/>
      <c r="JXV1" s="5"/>
      <c r="JXW1" s="5"/>
      <c r="JXX1" s="5"/>
      <c r="JXY1" s="5"/>
      <c r="JXZ1" s="5"/>
      <c r="JYA1" s="5"/>
      <c r="JYB1" s="5"/>
      <c r="JYC1" s="5"/>
      <c r="JYD1" s="5"/>
      <c r="JYE1" s="5"/>
      <c r="JYF1" s="5"/>
      <c r="JYG1" s="5"/>
      <c r="JYH1" s="5"/>
      <c r="JYI1" s="5"/>
      <c r="JYJ1" s="5"/>
      <c r="JYK1" s="5"/>
      <c r="JYL1" s="5"/>
      <c r="JYM1" s="5"/>
      <c r="JYN1" s="5"/>
      <c r="JYO1" s="5"/>
      <c r="JYP1" s="5"/>
      <c r="JYQ1" s="5"/>
      <c r="JYR1" s="5"/>
      <c r="JYS1" s="5"/>
      <c r="JYT1" s="5"/>
      <c r="JYU1" s="5"/>
      <c r="JYV1" s="5"/>
      <c r="JYW1" s="5"/>
      <c r="JYX1" s="5"/>
      <c r="JYY1" s="5"/>
      <c r="JYZ1" s="5"/>
      <c r="JZA1" s="5"/>
      <c r="JZB1" s="5"/>
      <c r="JZC1" s="5"/>
      <c r="JZD1" s="5"/>
      <c r="JZE1" s="5"/>
      <c r="JZF1" s="5"/>
      <c r="JZG1" s="5"/>
      <c r="JZH1" s="5"/>
      <c r="JZI1" s="5"/>
      <c r="JZJ1" s="5"/>
      <c r="JZK1" s="5"/>
      <c r="JZL1" s="5"/>
      <c r="JZM1" s="5"/>
      <c r="JZN1" s="5"/>
      <c r="JZO1" s="5"/>
      <c r="JZP1" s="5"/>
      <c r="JZQ1" s="5"/>
      <c r="JZR1" s="5"/>
      <c r="JZS1" s="5"/>
      <c r="JZT1" s="5"/>
      <c r="JZU1" s="5"/>
      <c r="JZV1" s="5"/>
      <c r="JZW1" s="5"/>
      <c r="JZX1" s="5"/>
      <c r="JZY1" s="5"/>
      <c r="JZZ1" s="5"/>
      <c r="KAA1" s="5"/>
      <c r="KAB1" s="5"/>
      <c r="KAC1" s="5"/>
      <c r="KAD1" s="5"/>
      <c r="KAE1" s="5"/>
      <c r="KAF1" s="5"/>
      <c r="KAG1" s="5"/>
      <c r="KAH1" s="5"/>
      <c r="KAI1" s="5"/>
      <c r="KAJ1" s="5"/>
      <c r="KAK1" s="5"/>
      <c r="KAL1" s="5"/>
      <c r="KAM1" s="5"/>
      <c r="KAN1" s="5"/>
      <c r="KAO1" s="5"/>
      <c r="KAP1" s="5"/>
      <c r="KAQ1" s="5"/>
      <c r="KAR1" s="5"/>
      <c r="KAS1" s="5"/>
      <c r="KAT1" s="5"/>
      <c r="KAU1" s="5"/>
      <c r="KAV1" s="5"/>
      <c r="KAW1" s="5"/>
      <c r="KAX1" s="5"/>
      <c r="KAY1" s="5"/>
      <c r="KAZ1" s="5"/>
      <c r="KBA1" s="5"/>
      <c r="KBB1" s="5"/>
      <c r="KBC1" s="5"/>
      <c r="KBD1" s="5"/>
      <c r="KBE1" s="5"/>
      <c r="KBF1" s="5"/>
      <c r="KBG1" s="5"/>
      <c r="KBH1" s="5"/>
      <c r="KBI1" s="5"/>
      <c r="KBJ1" s="5"/>
      <c r="KBK1" s="5"/>
      <c r="KBL1" s="5"/>
      <c r="KBM1" s="5"/>
      <c r="KBN1" s="5"/>
      <c r="KBO1" s="5"/>
      <c r="KBP1" s="5"/>
      <c r="KBQ1" s="5"/>
      <c r="KBR1" s="5"/>
      <c r="KBS1" s="5"/>
      <c r="KBT1" s="5"/>
      <c r="KBU1" s="5"/>
      <c r="KBV1" s="5"/>
      <c r="KBW1" s="5"/>
      <c r="KBX1" s="5"/>
      <c r="KBY1" s="5"/>
      <c r="KBZ1" s="5"/>
      <c r="KCA1" s="5"/>
      <c r="KCB1" s="5"/>
      <c r="KCC1" s="5"/>
      <c r="KCD1" s="5"/>
      <c r="KCE1" s="5"/>
      <c r="KCF1" s="5"/>
      <c r="KCG1" s="5"/>
      <c r="KCH1" s="5"/>
      <c r="KCI1" s="5"/>
      <c r="KCJ1" s="5"/>
      <c r="KCK1" s="5"/>
      <c r="KCL1" s="5"/>
      <c r="KCM1" s="5"/>
      <c r="KCN1" s="5"/>
      <c r="KCO1" s="5"/>
      <c r="KCP1" s="5"/>
      <c r="KCQ1" s="5"/>
      <c r="KCR1" s="5"/>
      <c r="KCS1" s="5"/>
      <c r="KCT1" s="5"/>
      <c r="KCU1" s="5"/>
      <c r="KCV1" s="5"/>
      <c r="KCW1" s="5"/>
      <c r="KCX1" s="5"/>
      <c r="KCY1" s="5"/>
      <c r="KCZ1" s="5"/>
      <c r="KDA1" s="5"/>
      <c r="KDB1" s="5"/>
      <c r="KDC1" s="5"/>
      <c r="KDD1" s="5"/>
      <c r="KDE1" s="5"/>
      <c r="KDF1" s="5"/>
      <c r="KDG1" s="5"/>
      <c r="KDH1" s="5"/>
      <c r="KDI1" s="5"/>
      <c r="KDJ1" s="5"/>
      <c r="KDK1" s="5"/>
      <c r="KDL1" s="5"/>
      <c r="KDM1" s="5"/>
      <c r="KDN1" s="5"/>
      <c r="KDO1" s="5"/>
      <c r="KDP1" s="5"/>
      <c r="KDQ1" s="5"/>
      <c r="KDR1" s="5"/>
      <c r="KDS1" s="5"/>
      <c r="KDT1" s="5"/>
      <c r="KDU1" s="5"/>
      <c r="KDV1" s="5"/>
      <c r="KDW1" s="5"/>
      <c r="KDX1" s="5"/>
      <c r="KDY1" s="5"/>
      <c r="KDZ1" s="5"/>
      <c r="KEA1" s="5"/>
      <c r="KEB1" s="5"/>
      <c r="KEC1" s="5"/>
      <c r="KED1" s="5"/>
      <c r="KEE1" s="5"/>
      <c r="KEF1" s="5"/>
      <c r="KEG1" s="5"/>
      <c r="KEH1" s="5"/>
      <c r="KEI1" s="5"/>
      <c r="KEJ1" s="5"/>
      <c r="KEK1" s="5"/>
      <c r="KEL1" s="5"/>
      <c r="KEM1" s="5"/>
      <c r="KEN1" s="5"/>
      <c r="KEO1" s="5"/>
      <c r="KEP1" s="5"/>
      <c r="KEQ1" s="5"/>
      <c r="KER1" s="5"/>
      <c r="KES1" s="5"/>
      <c r="KET1" s="5"/>
      <c r="KEU1" s="5"/>
      <c r="KEV1" s="5"/>
      <c r="KEW1" s="5"/>
      <c r="KEX1" s="5"/>
      <c r="KEY1" s="5"/>
      <c r="KEZ1" s="5"/>
      <c r="KFA1" s="5"/>
      <c r="KFB1" s="5"/>
      <c r="KFC1" s="5"/>
      <c r="KFD1" s="5"/>
      <c r="KFE1" s="5"/>
      <c r="KFF1" s="5"/>
      <c r="KFG1" s="5"/>
      <c r="KFH1" s="5"/>
      <c r="KFI1" s="5"/>
      <c r="KFJ1" s="5"/>
      <c r="KFK1" s="5"/>
      <c r="KFL1" s="5"/>
      <c r="KFM1" s="5"/>
      <c r="KFN1" s="5"/>
      <c r="KFO1" s="5"/>
      <c r="KFP1" s="5"/>
      <c r="KFQ1" s="5"/>
      <c r="KFR1" s="5"/>
      <c r="KFS1" s="5"/>
      <c r="KFT1" s="5"/>
      <c r="KFU1" s="5"/>
      <c r="KFV1" s="5"/>
      <c r="KFW1" s="5"/>
      <c r="KFX1" s="5"/>
      <c r="KFY1" s="5"/>
      <c r="KFZ1" s="5"/>
      <c r="KGA1" s="5"/>
      <c r="KGB1" s="5"/>
      <c r="KGC1" s="5"/>
      <c r="KGD1" s="5"/>
      <c r="KGE1" s="5"/>
      <c r="KGF1" s="5"/>
      <c r="KGG1" s="5"/>
      <c r="KGH1" s="5"/>
      <c r="KGI1" s="5"/>
      <c r="KGJ1" s="5"/>
      <c r="KGK1" s="5"/>
      <c r="KGL1" s="5"/>
      <c r="KGM1" s="5"/>
      <c r="KGN1" s="5"/>
      <c r="KGO1" s="5"/>
      <c r="KGP1" s="5"/>
      <c r="KGQ1" s="5"/>
      <c r="KGR1" s="5"/>
      <c r="KGS1" s="5"/>
      <c r="KGT1" s="5"/>
      <c r="KGU1" s="5"/>
      <c r="KGV1" s="5"/>
      <c r="KGW1" s="5"/>
      <c r="KGX1" s="5"/>
      <c r="KGY1" s="5"/>
      <c r="KGZ1" s="5"/>
      <c r="KHA1" s="5"/>
      <c r="KHB1" s="5"/>
      <c r="KHC1" s="5"/>
      <c r="KHD1" s="5"/>
      <c r="KHE1" s="5"/>
      <c r="KHF1" s="5"/>
      <c r="KHG1" s="5"/>
      <c r="KHH1" s="5"/>
      <c r="KHI1" s="5"/>
      <c r="KHJ1" s="5"/>
      <c r="KHK1" s="5"/>
      <c r="KHL1" s="5"/>
      <c r="KHM1" s="5"/>
      <c r="KHN1" s="5"/>
      <c r="KHO1" s="5"/>
      <c r="KHP1" s="5"/>
      <c r="KHQ1" s="5"/>
      <c r="KHR1" s="5"/>
      <c r="KHS1" s="5"/>
      <c r="KHT1" s="5"/>
      <c r="KHU1" s="5"/>
      <c r="KHV1" s="5"/>
      <c r="KHW1" s="5"/>
      <c r="KHX1" s="5"/>
      <c r="KHY1" s="5"/>
      <c r="KHZ1" s="5"/>
      <c r="KIA1" s="5"/>
      <c r="KIB1" s="5"/>
      <c r="KIC1" s="5"/>
      <c r="KID1" s="5"/>
      <c r="KIE1" s="5"/>
      <c r="KIF1" s="5"/>
      <c r="KIG1" s="5"/>
      <c r="KIH1" s="5"/>
      <c r="KII1" s="5"/>
      <c r="KIJ1" s="5"/>
      <c r="KIK1" s="5"/>
      <c r="KIL1" s="5"/>
      <c r="KIM1" s="5"/>
      <c r="KIN1" s="5"/>
      <c r="KIO1" s="5"/>
      <c r="KIP1" s="5"/>
      <c r="KIQ1" s="5"/>
      <c r="KIR1" s="5"/>
      <c r="KIS1" s="5"/>
      <c r="KIT1" s="5"/>
      <c r="KIU1" s="5"/>
      <c r="KIV1" s="5"/>
      <c r="KIW1" s="5"/>
      <c r="KIX1" s="5"/>
      <c r="KIY1" s="5"/>
      <c r="KIZ1" s="5"/>
      <c r="KJA1" s="5"/>
      <c r="KJB1" s="5"/>
      <c r="KJC1" s="5"/>
      <c r="KJD1" s="5"/>
      <c r="KJE1" s="5"/>
      <c r="KJF1" s="5"/>
      <c r="KJG1" s="5"/>
      <c r="KJH1" s="5"/>
      <c r="KJI1" s="5"/>
      <c r="KJJ1" s="5"/>
      <c r="KJK1" s="5"/>
      <c r="KJL1" s="5"/>
      <c r="KJM1" s="5"/>
      <c r="KJN1" s="5"/>
      <c r="KJO1" s="5"/>
      <c r="KJP1" s="5"/>
      <c r="KJQ1" s="5"/>
      <c r="KJR1" s="5"/>
      <c r="KJS1" s="5"/>
      <c r="KJT1" s="5"/>
      <c r="KJU1" s="5"/>
      <c r="KJV1" s="5"/>
      <c r="KJW1" s="5"/>
      <c r="KJX1" s="5"/>
      <c r="KJY1" s="5"/>
      <c r="KJZ1" s="5"/>
      <c r="KKA1" s="5"/>
      <c r="KKB1" s="5"/>
      <c r="KKC1" s="5"/>
      <c r="KKD1" s="5"/>
      <c r="KKE1" s="5"/>
      <c r="KKF1" s="5"/>
      <c r="KKG1" s="5"/>
      <c r="KKH1" s="5"/>
      <c r="KKI1" s="5"/>
      <c r="KKJ1" s="5"/>
      <c r="KKK1" s="5"/>
      <c r="KKL1" s="5"/>
      <c r="KKM1" s="5"/>
      <c r="KKN1" s="5"/>
      <c r="KKO1" s="5"/>
      <c r="KKP1" s="5"/>
      <c r="KKQ1" s="5"/>
      <c r="KKR1" s="5"/>
      <c r="KKS1" s="5"/>
      <c r="KKT1" s="5"/>
      <c r="KKU1" s="5"/>
      <c r="KKV1" s="5"/>
      <c r="KKW1" s="5"/>
      <c r="KKX1" s="5"/>
      <c r="KKY1" s="5"/>
      <c r="KKZ1" s="5"/>
      <c r="KLA1" s="5"/>
      <c r="KLB1" s="5"/>
      <c r="KLC1" s="5"/>
      <c r="KLD1" s="5"/>
      <c r="KLE1" s="5"/>
      <c r="KLF1" s="5"/>
      <c r="KLG1" s="5"/>
      <c r="KLH1" s="5"/>
      <c r="KLI1" s="5"/>
      <c r="KLJ1" s="5"/>
      <c r="KLK1" s="5"/>
      <c r="KLL1" s="5"/>
      <c r="KLM1" s="5"/>
      <c r="KLN1" s="5"/>
      <c r="KLO1" s="5"/>
      <c r="KLP1" s="5"/>
      <c r="KLQ1" s="5"/>
      <c r="KLR1" s="5"/>
      <c r="KLS1" s="5"/>
      <c r="KLT1" s="5"/>
      <c r="KLU1" s="5"/>
      <c r="KLV1" s="5"/>
      <c r="KLW1" s="5"/>
      <c r="KLX1" s="5"/>
      <c r="KLY1" s="5"/>
      <c r="KLZ1" s="5"/>
      <c r="KMA1" s="5"/>
      <c r="KMB1" s="5"/>
      <c r="KMC1" s="5"/>
      <c r="KMD1" s="5"/>
      <c r="KME1" s="5"/>
      <c r="KMF1" s="5"/>
      <c r="KMG1" s="5"/>
      <c r="KMH1" s="5"/>
      <c r="KMI1" s="5"/>
      <c r="KMJ1" s="5"/>
      <c r="KMK1" s="5"/>
      <c r="KML1" s="5"/>
      <c r="KMM1" s="5"/>
      <c r="KMN1" s="5"/>
      <c r="KMO1" s="5"/>
      <c r="KMP1" s="5"/>
      <c r="KMQ1" s="5"/>
      <c r="KMR1" s="5"/>
      <c r="KMS1" s="5"/>
      <c r="KMT1" s="5"/>
      <c r="KMU1" s="5"/>
      <c r="KMV1" s="5"/>
      <c r="KMW1" s="5"/>
      <c r="KMX1" s="5"/>
      <c r="KMY1" s="5"/>
      <c r="KMZ1" s="5"/>
      <c r="KNA1" s="5"/>
      <c r="KNB1" s="5"/>
      <c r="KNC1" s="5"/>
      <c r="KND1" s="5"/>
      <c r="KNE1" s="5"/>
      <c r="KNF1" s="5"/>
      <c r="KNG1" s="5"/>
      <c r="KNH1" s="5"/>
      <c r="KNI1" s="5"/>
      <c r="KNJ1" s="5"/>
      <c r="KNK1" s="5"/>
      <c r="KNL1" s="5"/>
      <c r="KNM1" s="5"/>
      <c r="KNN1" s="5"/>
      <c r="KNO1" s="5"/>
      <c r="KNP1" s="5"/>
      <c r="KNQ1" s="5"/>
      <c r="KNR1" s="5"/>
      <c r="KNS1" s="5"/>
      <c r="KNT1" s="5"/>
      <c r="KNU1" s="5"/>
      <c r="KNV1" s="5"/>
      <c r="KNW1" s="5"/>
      <c r="KNX1" s="5"/>
      <c r="KNY1" s="5"/>
      <c r="KNZ1" s="5"/>
      <c r="KOA1" s="5"/>
      <c r="KOB1" s="5"/>
      <c r="KOC1" s="5"/>
      <c r="KOD1" s="5"/>
      <c r="KOE1" s="5"/>
      <c r="KOF1" s="5"/>
      <c r="KOG1" s="5"/>
      <c r="KOH1" s="5"/>
      <c r="KOI1" s="5"/>
      <c r="KOJ1" s="5"/>
      <c r="KOK1" s="5"/>
      <c r="KOL1" s="5"/>
      <c r="KOM1" s="5"/>
      <c r="KON1" s="5"/>
      <c r="KOO1" s="5"/>
      <c r="KOP1" s="5"/>
      <c r="KOQ1" s="5"/>
      <c r="KOR1" s="5"/>
      <c r="KOS1" s="5"/>
      <c r="KOT1" s="5"/>
      <c r="KOU1" s="5"/>
      <c r="KOV1" s="5"/>
      <c r="KOW1" s="5"/>
      <c r="KOX1" s="5"/>
      <c r="KOY1" s="5"/>
      <c r="KOZ1" s="5"/>
      <c r="KPA1" s="5"/>
      <c r="KPB1" s="5"/>
      <c r="KPC1" s="5"/>
      <c r="KPD1" s="5"/>
      <c r="KPE1" s="5"/>
      <c r="KPF1" s="5"/>
      <c r="KPG1" s="5"/>
      <c r="KPH1" s="5"/>
      <c r="KPI1" s="5"/>
      <c r="KPJ1" s="5"/>
      <c r="KPK1" s="5"/>
      <c r="KPL1" s="5"/>
      <c r="KPM1" s="5"/>
      <c r="KPN1" s="5"/>
      <c r="KPO1" s="5"/>
      <c r="KPP1" s="5"/>
      <c r="KPQ1" s="5"/>
      <c r="KPR1" s="5"/>
      <c r="KPS1" s="5"/>
      <c r="KPT1" s="5"/>
      <c r="KPU1" s="5"/>
      <c r="KPV1" s="5"/>
      <c r="KPW1" s="5"/>
      <c r="KPX1" s="5"/>
      <c r="KPY1" s="5"/>
      <c r="KPZ1" s="5"/>
      <c r="KQA1" s="5"/>
      <c r="KQB1" s="5"/>
      <c r="KQC1" s="5"/>
      <c r="KQD1" s="5"/>
      <c r="KQE1" s="5"/>
      <c r="KQF1" s="5"/>
      <c r="KQG1" s="5"/>
      <c r="KQH1" s="5"/>
      <c r="KQI1" s="5"/>
      <c r="KQJ1" s="5"/>
      <c r="KQK1" s="5"/>
      <c r="KQL1" s="5"/>
      <c r="KQM1" s="5"/>
      <c r="KQN1" s="5"/>
      <c r="KQO1" s="5"/>
      <c r="KQP1" s="5"/>
      <c r="KQQ1" s="5"/>
      <c r="KQR1" s="5"/>
      <c r="KQS1" s="5"/>
      <c r="KQT1" s="5"/>
      <c r="KQU1" s="5"/>
      <c r="KQV1" s="5"/>
      <c r="KQW1" s="5"/>
      <c r="KQX1" s="5"/>
      <c r="KQY1" s="5"/>
      <c r="KQZ1" s="5"/>
      <c r="KRA1" s="5"/>
      <c r="KRB1" s="5"/>
      <c r="KRC1" s="5"/>
      <c r="KRD1" s="5"/>
      <c r="KRE1" s="5"/>
      <c r="KRF1" s="5"/>
      <c r="KRG1" s="5"/>
      <c r="KRH1" s="5"/>
      <c r="KRI1" s="5"/>
      <c r="KRJ1" s="5"/>
      <c r="KRK1" s="5"/>
      <c r="KRL1" s="5"/>
      <c r="KRM1" s="5"/>
      <c r="KRN1" s="5"/>
      <c r="KRO1" s="5"/>
      <c r="KRP1" s="5"/>
      <c r="KRQ1" s="5"/>
      <c r="KRR1" s="5"/>
      <c r="KRS1" s="5"/>
      <c r="KRT1" s="5"/>
      <c r="KRU1" s="5"/>
      <c r="KRV1" s="5"/>
      <c r="KRW1" s="5"/>
      <c r="KRX1" s="5"/>
      <c r="KRY1" s="5"/>
      <c r="KRZ1" s="5"/>
      <c r="KSA1" s="5"/>
      <c r="KSB1" s="5"/>
      <c r="KSC1" s="5"/>
      <c r="KSD1" s="5"/>
      <c r="KSE1" s="5"/>
      <c r="KSF1" s="5"/>
      <c r="KSG1" s="5"/>
      <c r="KSH1" s="5"/>
      <c r="KSI1" s="5"/>
      <c r="KSJ1" s="5"/>
      <c r="KSK1" s="5"/>
      <c r="KSL1" s="5"/>
      <c r="KSM1" s="5"/>
      <c r="KSN1" s="5"/>
      <c r="KSO1" s="5"/>
      <c r="KSP1" s="5"/>
      <c r="KSQ1" s="5"/>
      <c r="KSR1" s="5"/>
      <c r="KSS1" s="5"/>
      <c r="KST1" s="5"/>
      <c r="KSU1" s="5"/>
      <c r="KSV1" s="5"/>
      <c r="KSW1" s="5"/>
      <c r="KSX1" s="5"/>
      <c r="KSY1" s="5"/>
      <c r="KSZ1" s="5"/>
      <c r="KTA1" s="5"/>
      <c r="KTB1" s="5"/>
      <c r="KTC1" s="5"/>
      <c r="KTD1" s="5"/>
      <c r="KTE1" s="5"/>
      <c r="KTF1" s="5"/>
      <c r="KTG1" s="5"/>
      <c r="KTH1" s="5"/>
      <c r="KTI1" s="5"/>
      <c r="KTJ1" s="5"/>
      <c r="KTK1" s="5"/>
      <c r="KTL1" s="5"/>
      <c r="KTM1" s="5"/>
      <c r="KTN1" s="5"/>
      <c r="KTO1" s="5"/>
      <c r="KTP1" s="5"/>
      <c r="KTQ1" s="5"/>
      <c r="KTR1" s="5"/>
      <c r="KTS1" s="5"/>
      <c r="KTT1" s="5"/>
      <c r="KTU1" s="5"/>
      <c r="KTV1" s="5"/>
      <c r="KTW1" s="5"/>
      <c r="KTX1" s="5"/>
      <c r="KTY1" s="5"/>
      <c r="KTZ1" s="5"/>
      <c r="KUA1" s="5"/>
      <c r="KUB1" s="5"/>
      <c r="KUC1" s="5"/>
      <c r="KUD1" s="5"/>
      <c r="KUE1" s="5"/>
      <c r="KUF1" s="5"/>
      <c r="KUG1" s="5"/>
      <c r="KUH1" s="5"/>
      <c r="KUI1" s="5"/>
      <c r="KUJ1" s="5"/>
      <c r="KUK1" s="5"/>
      <c r="KUL1" s="5"/>
      <c r="KUM1" s="5"/>
      <c r="KUN1" s="5"/>
      <c r="KUO1" s="5"/>
      <c r="KUP1" s="5"/>
      <c r="KUQ1" s="5"/>
      <c r="KUR1" s="5"/>
      <c r="KUS1" s="5"/>
      <c r="KUT1" s="5"/>
      <c r="KUU1" s="5"/>
      <c r="KUV1" s="5"/>
      <c r="KUW1" s="5"/>
      <c r="KUX1" s="5"/>
      <c r="KUY1" s="5"/>
      <c r="KUZ1" s="5"/>
      <c r="KVA1" s="5"/>
      <c r="KVB1" s="5"/>
      <c r="KVC1" s="5"/>
      <c r="KVD1" s="5"/>
      <c r="KVE1" s="5"/>
      <c r="KVF1" s="5"/>
      <c r="KVG1" s="5"/>
      <c r="KVH1" s="5"/>
      <c r="KVI1" s="5"/>
      <c r="KVJ1" s="5"/>
      <c r="KVK1" s="5"/>
      <c r="KVL1" s="5"/>
      <c r="KVM1" s="5"/>
      <c r="KVN1" s="5"/>
      <c r="KVO1" s="5"/>
      <c r="KVP1" s="5"/>
      <c r="KVQ1" s="5"/>
      <c r="KVR1" s="5"/>
      <c r="KVS1" s="5"/>
      <c r="KVT1" s="5"/>
      <c r="KVU1" s="5"/>
      <c r="KVV1" s="5"/>
      <c r="KVW1" s="5"/>
      <c r="KVX1" s="5"/>
      <c r="KVY1" s="5"/>
      <c r="KVZ1" s="5"/>
      <c r="KWA1" s="5"/>
      <c r="KWB1" s="5"/>
      <c r="KWC1" s="5"/>
      <c r="KWD1" s="5"/>
      <c r="KWE1" s="5"/>
      <c r="KWF1" s="5"/>
      <c r="KWG1" s="5"/>
      <c r="KWH1" s="5"/>
      <c r="KWI1" s="5"/>
      <c r="KWJ1" s="5"/>
      <c r="KWK1" s="5"/>
      <c r="KWL1" s="5"/>
      <c r="KWM1" s="5"/>
      <c r="KWN1" s="5"/>
      <c r="KWO1" s="5"/>
      <c r="KWP1" s="5"/>
      <c r="KWQ1" s="5"/>
      <c r="KWR1" s="5"/>
      <c r="KWS1" s="5"/>
      <c r="KWT1" s="5"/>
      <c r="KWU1" s="5"/>
      <c r="KWV1" s="5"/>
      <c r="KWW1" s="5"/>
      <c r="KWX1" s="5"/>
      <c r="KWY1" s="5"/>
      <c r="KWZ1" s="5"/>
      <c r="KXA1" s="5"/>
      <c r="KXB1" s="5"/>
      <c r="KXC1" s="5"/>
      <c r="KXD1" s="5"/>
      <c r="KXE1" s="5"/>
      <c r="KXF1" s="5"/>
      <c r="KXG1" s="5"/>
      <c r="KXH1" s="5"/>
      <c r="KXI1" s="5"/>
      <c r="KXJ1" s="5"/>
      <c r="KXK1" s="5"/>
      <c r="KXL1" s="5"/>
      <c r="KXM1" s="5"/>
      <c r="KXN1" s="5"/>
      <c r="KXO1" s="5"/>
      <c r="KXP1" s="5"/>
      <c r="KXQ1" s="5"/>
      <c r="KXR1" s="5"/>
      <c r="KXS1" s="5"/>
      <c r="KXT1" s="5"/>
      <c r="KXU1" s="5"/>
      <c r="KXV1" s="5"/>
      <c r="KXW1" s="5"/>
      <c r="KXX1" s="5"/>
      <c r="KXY1" s="5"/>
      <c r="KXZ1" s="5"/>
      <c r="KYA1" s="5"/>
      <c r="KYB1" s="5"/>
      <c r="KYC1" s="5"/>
      <c r="KYD1" s="5"/>
      <c r="KYE1" s="5"/>
      <c r="KYF1" s="5"/>
      <c r="KYG1" s="5"/>
      <c r="KYH1" s="5"/>
      <c r="KYI1" s="5"/>
      <c r="KYJ1" s="5"/>
      <c r="KYK1" s="5"/>
      <c r="KYL1" s="5"/>
      <c r="KYM1" s="5"/>
      <c r="KYN1" s="5"/>
      <c r="KYO1" s="5"/>
      <c r="KYP1" s="5"/>
      <c r="KYQ1" s="5"/>
      <c r="KYR1" s="5"/>
      <c r="KYS1" s="5"/>
      <c r="KYT1" s="5"/>
      <c r="KYU1" s="5"/>
      <c r="KYV1" s="5"/>
      <c r="KYW1" s="5"/>
      <c r="KYX1" s="5"/>
      <c r="KYY1" s="5"/>
      <c r="KYZ1" s="5"/>
      <c r="KZA1" s="5"/>
      <c r="KZB1" s="5"/>
      <c r="KZC1" s="5"/>
      <c r="KZD1" s="5"/>
      <c r="KZE1" s="5"/>
      <c r="KZF1" s="5"/>
      <c r="KZG1" s="5"/>
      <c r="KZH1" s="5"/>
      <c r="KZI1" s="5"/>
      <c r="KZJ1" s="5"/>
      <c r="KZK1" s="5"/>
      <c r="KZL1" s="5"/>
      <c r="KZM1" s="5"/>
      <c r="KZN1" s="5"/>
      <c r="KZO1" s="5"/>
      <c r="KZP1" s="5"/>
      <c r="KZQ1" s="5"/>
      <c r="KZR1" s="5"/>
      <c r="KZS1" s="5"/>
      <c r="KZT1" s="5"/>
      <c r="KZU1" s="5"/>
      <c r="KZV1" s="5"/>
      <c r="KZW1" s="5"/>
      <c r="KZX1" s="5"/>
      <c r="KZY1" s="5"/>
      <c r="KZZ1" s="5"/>
      <c r="LAA1" s="5"/>
      <c r="LAB1" s="5"/>
      <c r="LAC1" s="5"/>
      <c r="LAD1" s="5"/>
      <c r="LAE1" s="5"/>
      <c r="LAF1" s="5"/>
      <c r="LAG1" s="5"/>
      <c r="LAH1" s="5"/>
      <c r="LAI1" s="5"/>
      <c r="LAJ1" s="5"/>
      <c r="LAK1" s="5"/>
      <c r="LAL1" s="5"/>
      <c r="LAM1" s="5"/>
      <c r="LAN1" s="5"/>
      <c r="LAO1" s="5"/>
      <c r="LAP1" s="5"/>
      <c r="LAQ1" s="5"/>
      <c r="LAR1" s="5"/>
      <c r="LAS1" s="5"/>
      <c r="LAT1" s="5"/>
      <c r="LAU1" s="5"/>
      <c r="LAV1" s="5"/>
      <c r="LAW1" s="5"/>
      <c r="LAX1" s="5"/>
      <c r="LAY1" s="5"/>
      <c r="LAZ1" s="5"/>
      <c r="LBA1" s="5"/>
      <c r="LBB1" s="5"/>
      <c r="LBC1" s="5"/>
      <c r="LBD1" s="5"/>
      <c r="LBE1" s="5"/>
      <c r="LBF1" s="5"/>
      <c r="LBG1" s="5"/>
      <c r="LBH1" s="5"/>
      <c r="LBI1" s="5"/>
      <c r="LBJ1" s="5"/>
      <c r="LBK1" s="5"/>
      <c r="LBL1" s="5"/>
      <c r="LBM1" s="5"/>
      <c r="LBN1" s="5"/>
      <c r="LBO1" s="5"/>
      <c r="LBP1" s="5"/>
      <c r="LBQ1" s="5"/>
      <c r="LBR1" s="5"/>
      <c r="LBS1" s="5"/>
      <c r="LBT1" s="5"/>
      <c r="LBU1" s="5"/>
      <c r="LBV1" s="5"/>
      <c r="LBW1" s="5"/>
      <c r="LBX1" s="5"/>
      <c r="LBY1" s="5"/>
      <c r="LBZ1" s="5"/>
      <c r="LCA1" s="5"/>
      <c r="LCB1" s="5"/>
      <c r="LCC1" s="5"/>
      <c r="LCD1" s="5"/>
      <c r="LCE1" s="5"/>
      <c r="LCF1" s="5"/>
      <c r="LCG1" s="5"/>
      <c r="LCH1" s="5"/>
      <c r="LCI1" s="5"/>
      <c r="LCJ1" s="5"/>
      <c r="LCK1" s="5"/>
      <c r="LCL1" s="5"/>
      <c r="LCM1" s="5"/>
      <c r="LCN1" s="5"/>
      <c r="LCO1" s="5"/>
      <c r="LCP1" s="5"/>
      <c r="LCQ1" s="5"/>
      <c r="LCR1" s="5"/>
      <c r="LCS1" s="5"/>
      <c r="LCT1" s="5"/>
      <c r="LCU1" s="5"/>
      <c r="LCV1" s="5"/>
      <c r="LCW1" s="5"/>
      <c r="LCX1" s="5"/>
      <c r="LCY1" s="5"/>
      <c r="LCZ1" s="5"/>
      <c r="LDA1" s="5"/>
      <c r="LDB1" s="5"/>
      <c r="LDC1" s="5"/>
      <c r="LDD1" s="5"/>
      <c r="LDE1" s="5"/>
      <c r="LDF1" s="5"/>
      <c r="LDG1" s="5"/>
      <c r="LDH1" s="5"/>
      <c r="LDI1" s="5"/>
      <c r="LDJ1" s="5"/>
      <c r="LDK1" s="5"/>
      <c r="LDL1" s="5"/>
      <c r="LDM1" s="5"/>
      <c r="LDN1" s="5"/>
      <c r="LDO1" s="5"/>
      <c r="LDP1" s="5"/>
      <c r="LDQ1" s="5"/>
      <c r="LDR1" s="5"/>
      <c r="LDS1" s="5"/>
      <c r="LDT1" s="5"/>
      <c r="LDU1" s="5"/>
      <c r="LDV1" s="5"/>
      <c r="LDW1" s="5"/>
      <c r="LDX1" s="5"/>
      <c r="LDY1" s="5"/>
      <c r="LDZ1" s="5"/>
      <c r="LEA1" s="5"/>
      <c r="LEB1" s="5"/>
      <c r="LEC1" s="5"/>
      <c r="LED1" s="5"/>
      <c r="LEE1" s="5"/>
      <c r="LEF1" s="5"/>
      <c r="LEG1" s="5"/>
      <c r="LEH1" s="5"/>
      <c r="LEI1" s="5"/>
      <c r="LEJ1" s="5"/>
      <c r="LEK1" s="5"/>
      <c r="LEL1" s="5"/>
      <c r="LEM1" s="5"/>
      <c r="LEN1" s="5"/>
      <c r="LEO1" s="5"/>
      <c r="LEP1" s="5"/>
      <c r="LEQ1" s="5"/>
      <c r="LER1" s="5"/>
      <c r="LES1" s="5"/>
      <c r="LET1" s="5"/>
      <c r="LEU1" s="5"/>
      <c r="LEV1" s="5"/>
      <c r="LEW1" s="5"/>
      <c r="LEX1" s="5"/>
      <c r="LEY1" s="5"/>
      <c r="LEZ1" s="5"/>
      <c r="LFA1" s="5"/>
      <c r="LFB1" s="5"/>
      <c r="LFC1" s="5"/>
      <c r="LFD1" s="5"/>
      <c r="LFE1" s="5"/>
      <c r="LFF1" s="5"/>
      <c r="LFG1" s="5"/>
      <c r="LFH1" s="5"/>
      <c r="LFI1" s="5"/>
      <c r="LFJ1" s="5"/>
      <c r="LFK1" s="5"/>
      <c r="LFL1" s="5"/>
      <c r="LFM1" s="5"/>
      <c r="LFN1" s="5"/>
      <c r="LFO1" s="5"/>
      <c r="LFP1" s="5"/>
      <c r="LFQ1" s="5"/>
      <c r="LFR1" s="5"/>
      <c r="LFS1" s="5"/>
      <c r="LFT1" s="5"/>
      <c r="LFU1" s="5"/>
      <c r="LFV1" s="5"/>
      <c r="LFW1" s="5"/>
      <c r="LFX1" s="5"/>
      <c r="LFY1" s="5"/>
      <c r="LFZ1" s="5"/>
      <c r="LGA1" s="5"/>
      <c r="LGB1" s="5"/>
      <c r="LGC1" s="5"/>
      <c r="LGD1" s="5"/>
      <c r="LGE1" s="5"/>
      <c r="LGF1" s="5"/>
      <c r="LGG1" s="5"/>
      <c r="LGH1" s="5"/>
      <c r="LGI1" s="5"/>
      <c r="LGJ1" s="5"/>
      <c r="LGK1" s="5"/>
      <c r="LGL1" s="5"/>
      <c r="LGM1" s="5"/>
      <c r="LGN1" s="5"/>
      <c r="LGO1" s="5"/>
      <c r="LGP1" s="5"/>
      <c r="LGQ1" s="5"/>
      <c r="LGR1" s="5"/>
      <c r="LGS1" s="5"/>
      <c r="LGT1" s="5"/>
      <c r="LGU1" s="5"/>
      <c r="LGV1" s="5"/>
      <c r="LGW1" s="5"/>
      <c r="LGX1" s="5"/>
      <c r="LGY1" s="5"/>
      <c r="LGZ1" s="5"/>
      <c r="LHA1" s="5"/>
      <c r="LHB1" s="5"/>
      <c r="LHC1" s="5"/>
      <c r="LHD1" s="5"/>
      <c r="LHE1" s="5"/>
      <c r="LHF1" s="5"/>
      <c r="LHG1" s="5"/>
      <c r="LHH1" s="5"/>
      <c r="LHI1" s="5"/>
      <c r="LHJ1" s="5"/>
      <c r="LHK1" s="5"/>
      <c r="LHL1" s="5"/>
      <c r="LHM1" s="5"/>
      <c r="LHN1" s="5"/>
      <c r="LHO1" s="5"/>
      <c r="LHP1" s="5"/>
      <c r="LHQ1" s="5"/>
      <c r="LHR1" s="5"/>
      <c r="LHS1" s="5"/>
      <c r="LHT1" s="5"/>
      <c r="LHU1" s="5"/>
      <c r="LHV1" s="5"/>
      <c r="LHW1" s="5"/>
      <c r="LHX1" s="5"/>
      <c r="LHY1" s="5"/>
      <c r="LHZ1" s="5"/>
      <c r="LIA1" s="5"/>
      <c r="LIB1" s="5"/>
      <c r="LIC1" s="5"/>
      <c r="LID1" s="5"/>
      <c r="LIE1" s="5"/>
      <c r="LIF1" s="5"/>
      <c r="LIG1" s="5"/>
      <c r="LIH1" s="5"/>
      <c r="LII1" s="5"/>
      <c r="LIJ1" s="5"/>
      <c r="LIK1" s="5"/>
      <c r="LIL1" s="5"/>
      <c r="LIM1" s="5"/>
      <c r="LIN1" s="5"/>
      <c r="LIO1" s="5"/>
      <c r="LIP1" s="5"/>
      <c r="LIQ1" s="5"/>
      <c r="LIR1" s="5"/>
      <c r="LIS1" s="5"/>
      <c r="LIT1" s="5"/>
      <c r="LIU1" s="5"/>
      <c r="LIV1" s="5"/>
      <c r="LIW1" s="5"/>
      <c r="LIX1" s="5"/>
      <c r="LIY1" s="5"/>
      <c r="LIZ1" s="5"/>
      <c r="LJA1" s="5"/>
      <c r="LJB1" s="5"/>
      <c r="LJC1" s="5"/>
      <c r="LJD1" s="5"/>
      <c r="LJE1" s="5"/>
      <c r="LJF1" s="5"/>
      <c r="LJG1" s="5"/>
      <c r="LJH1" s="5"/>
      <c r="LJI1" s="5"/>
      <c r="LJJ1" s="5"/>
      <c r="LJK1" s="5"/>
      <c r="LJL1" s="5"/>
      <c r="LJM1" s="5"/>
      <c r="LJN1" s="5"/>
      <c r="LJO1" s="5"/>
      <c r="LJP1" s="5"/>
      <c r="LJQ1" s="5"/>
      <c r="LJR1" s="5"/>
      <c r="LJS1" s="5"/>
      <c r="LJT1" s="5"/>
      <c r="LJU1" s="5"/>
      <c r="LJV1" s="5"/>
      <c r="LJW1" s="5"/>
      <c r="LJX1" s="5"/>
      <c r="LJY1" s="5"/>
      <c r="LJZ1" s="5"/>
      <c r="LKA1" s="5"/>
      <c r="LKB1" s="5"/>
      <c r="LKC1" s="5"/>
      <c r="LKD1" s="5"/>
      <c r="LKE1" s="5"/>
      <c r="LKF1" s="5"/>
      <c r="LKG1" s="5"/>
      <c r="LKH1" s="5"/>
      <c r="LKI1" s="5"/>
      <c r="LKJ1" s="5"/>
      <c r="LKK1" s="5"/>
      <c r="LKL1" s="5"/>
      <c r="LKM1" s="5"/>
      <c r="LKN1" s="5"/>
      <c r="LKO1" s="5"/>
      <c r="LKP1" s="5"/>
      <c r="LKQ1" s="5"/>
      <c r="LKR1" s="5"/>
      <c r="LKS1" s="5"/>
      <c r="LKT1" s="5"/>
      <c r="LKU1" s="5"/>
      <c r="LKV1" s="5"/>
      <c r="LKW1" s="5"/>
      <c r="LKX1" s="5"/>
      <c r="LKY1" s="5"/>
      <c r="LKZ1" s="5"/>
      <c r="LLA1" s="5"/>
      <c r="LLB1" s="5"/>
      <c r="LLC1" s="5"/>
      <c r="LLD1" s="5"/>
      <c r="LLE1" s="5"/>
      <c r="LLF1" s="5"/>
      <c r="LLG1" s="5"/>
      <c r="LLH1" s="5"/>
      <c r="LLI1" s="5"/>
      <c r="LLJ1" s="5"/>
      <c r="LLK1" s="5"/>
      <c r="LLL1" s="5"/>
      <c r="LLM1" s="5"/>
      <c r="LLN1" s="5"/>
      <c r="LLO1" s="5"/>
      <c r="LLP1" s="5"/>
      <c r="LLQ1" s="5"/>
      <c r="LLR1" s="5"/>
      <c r="LLS1" s="5"/>
      <c r="LLT1" s="5"/>
      <c r="LLU1" s="5"/>
      <c r="LLV1" s="5"/>
      <c r="LLW1" s="5"/>
      <c r="LLX1" s="5"/>
      <c r="LLY1" s="5"/>
      <c r="LLZ1" s="5"/>
      <c r="LMA1" s="5"/>
      <c r="LMB1" s="5"/>
      <c r="LMC1" s="5"/>
      <c r="LMD1" s="5"/>
      <c r="LME1" s="5"/>
      <c r="LMF1" s="5"/>
      <c r="LMG1" s="5"/>
      <c r="LMH1" s="5"/>
      <c r="LMI1" s="5"/>
      <c r="LMJ1" s="5"/>
      <c r="LMK1" s="5"/>
      <c r="LML1" s="5"/>
      <c r="LMM1" s="5"/>
      <c r="LMN1" s="5"/>
      <c r="LMO1" s="5"/>
      <c r="LMP1" s="5"/>
      <c r="LMQ1" s="5"/>
      <c r="LMR1" s="5"/>
      <c r="LMS1" s="5"/>
      <c r="LMT1" s="5"/>
      <c r="LMU1" s="5"/>
      <c r="LMV1" s="5"/>
      <c r="LMW1" s="5"/>
      <c r="LMX1" s="5"/>
      <c r="LMY1" s="5"/>
      <c r="LMZ1" s="5"/>
      <c r="LNA1" s="5"/>
      <c r="LNB1" s="5"/>
      <c r="LNC1" s="5"/>
      <c r="LND1" s="5"/>
      <c r="LNE1" s="5"/>
      <c r="LNF1" s="5"/>
      <c r="LNG1" s="5"/>
      <c r="LNH1" s="5"/>
      <c r="LNI1" s="5"/>
      <c r="LNJ1" s="5"/>
      <c r="LNK1" s="5"/>
      <c r="LNL1" s="5"/>
      <c r="LNM1" s="5"/>
      <c r="LNN1" s="5"/>
      <c r="LNO1" s="5"/>
      <c r="LNP1" s="5"/>
      <c r="LNQ1" s="5"/>
      <c r="LNR1" s="5"/>
      <c r="LNS1" s="5"/>
      <c r="LNT1" s="5"/>
      <c r="LNU1" s="5"/>
      <c r="LNV1" s="5"/>
      <c r="LNW1" s="5"/>
      <c r="LNX1" s="5"/>
      <c r="LNY1" s="5"/>
      <c r="LNZ1" s="5"/>
      <c r="LOA1" s="5"/>
      <c r="LOB1" s="5"/>
      <c r="LOC1" s="5"/>
      <c r="LOD1" s="5"/>
      <c r="LOE1" s="5"/>
      <c r="LOF1" s="5"/>
      <c r="LOG1" s="5"/>
      <c r="LOH1" s="5"/>
      <c r="LOI1" s="5"/>
      <c r="LOJ1" s="5"/>
      <c r="LOK1" s="5"/>
      <c r="LOL1" s="5"/>
      <c r="LOM1" s="5"/>
      <c r="LON1" s="5"/>
      <c r="LOO1" s="5"/>
      <c r="LOP1" s="5"/>
      <c r="LOQ1" s="5"/>
      <c r="LOR1" s="5"/>
      <c r="LOS1" s="5"/>
      <c r="LOT1" s="5"/>
      <c r="LOU1" s="5"/>
      <c r="LOV1" s="5"/>
      <c r="LOW1" s="5"/>
      <c r="LOX1" s="5"/>
      <c r="LOY1" s="5"/>
      <c r="LOZ1" s="5"/>
      <c r="LPA1" s="5"/>
      <c r="LPB1" s="5"/>
      <c r="LPC1" s="5"/>
      <c r="LPD1" s="5"/>
      <c r="LPE1" s="5"/>
      <c r="LPF1" s="5"/>
      <c r="LPG1" s="5"/>
      <c r="LPH1" s="5"/>
      <c r="LPI1" s="5"/>
      <c r="LPJ1" s="5"/>
      <c r="LPK1" s="5"/>
      <c r="LPL1" s="5"/>
      <c r="LPM1" s="5"/>
      <c r="LPN1" s="5"/>
      <c r="LPO1" s="5"/>
      <c r="LPP1" s="5"/>
      <c r="LPQ1" s="5"/>
      <c r="LPR1" s="5"/>
      <c r="LPS1" s="5"/>
      <c r="LPT1" s="5"/>
      <c r="LPU1" s="5"/>
      <c r="LPV1" s="5"/>
      <c r="LPW1" s="5"/>
      <c r="LPX1" s="5"/>
      <c r="LPY1" s="5"/>
      <c r="LPZ1" s="5"/>
      <c r="LQA1" s="5"/>
      <c r="LQB1" s="5"/>
      <c r="LQC1" s="5"/>
      <c r="LQD1" s="5"/>
      <c r="LQE1" s="5"/>
      <c r="LQF1" s="5"/>
      <c r="LQG1" s="5"/>
      <c r="LQH1" s="5"/>
      <c r="LQI1" s="5"/>
      <c r="LQJ1" s="5"/>
      <c r="LQK1" s="5"/>
      <c r="LQL1" s="5"/>
      <c r="LQM1" s="5"/>
      <c r="LQN1" s="5"/>
      <c r="LQO1" s="5"/>
      <c r="LQP1" s="5"/>
      <c r="LQQ1" s="5"/>
      <c r="LQR1" s="5"/>
      <c r="LQS1" s="5"/>
      <c r="LQT1" s="5"/>
      <c r="LQU1" s="5"/>
      <c r="LQV1" s="5"/>
      <c r="LQW1" s="5"/>
      <c r="LQX1" s="5"/>
      <c r="LQY1" s="5"/>
      <c r="LQZ1" s="5"/>
      <c r="LRA1" s="5"/>
      <c r="LRB1" s="5"/>
      <c r="LRC1" s="5"/>
      <c r="LRD1" s="5"/>
      <c r="LRE1" s="5"/>
      <c r="LRF1" s="5"/>
      <c r="LRG1" s="5"/>
      <c r="LRH1" s="5"/>
      <c r="LRI1" s="5"/>
      <c r="LRJ1" s="5"/>
      <c r="LRK1" s="5"/>
      <c r="LRL1" s="5"/>
      <c r="LRM1" s="5"/>
      <c r="LRN1" s="5"/>
      <c r="LRO1" s="5"/>
      <c r="LRP1" s="5"/>
      <c r="LRQ1" s="5"/>
      <c r="LRR1" s="5"/>
      <c r="LRS1" s="5"/>
      <c r="LRT1" s="5"/>
      <c r="LRU1" s="5"/>
      <c r="LRV1" s="5"/>
      <c r="LRW1" s="5"/>
      <c r="LRX1" s="5"/>
      <c r="LRY1" s="5"/>
      <c r="LRZ1" s="5"/>
      <c r="LSA1" s="5"/>
      <c r="LSB1" s="5"/>
      <c r="LSC1" s="5"/>
      <c r="LSD1" s="5"/>
      <c r="LSE1" s="5"/>
      <c r="LSF1" s="5"/>
      <c r="LSG1" s="5"/>
      <c r="LSH1" s="5"/>
      <c r="LSI1" s="5"/>
      <c r="LSJ1" s="5"/>
      <c r="LSK1" s="5"/>
      <c r="LSL1" s="5"/>
      <c r="LSM1" s="5"/>
      <c r="LSN1" s="5"/>
      <c r="LSO1" s="5"/>
      <c r="LSP1" s="5"/>
      <c r="LSQ1" s="5"/>
      <c r="LSR1" s="5"/>
      <c r="LSS1" s="5"/>
      <c r="LST1" s="5"/>
      <c r="LSU1" s="5"/>
      <c r="LSV1" s="5"/>
      <c r="LSW1" s="5"/>
      <c r="LSX1" s="5"/>
      <c r="LSY1" s="5"/>
      <c r="LSZ1" s="5"/>
      <c r="LTA1" s="5"/>
      <c r="LTB1" s="5"/>
      <c r="LTC1" s="5"/>
      <c r="LTD1" s="5"/>
      <c r="LTE1" s="5"/>
      <c r="LTF1" s="5"/>
      <c r="LTG1" s="5"/>
      <c r="LTH1" s="5"/>
      <c r="LTI1" s="5"/>
      <c r="LTJ1" s="5"/>
      <c r="LTK1" s="5"/>
      <c r="LTL1" s="5"/>
      <c r="LTM1" s="5"/>
      <c r="LTN1" s="5"/>
      <c r="LTO1" s="5"/>
      <c r="LTP1" s="5"/>
      <c r="LTQ1" s="5"/>
      <c r="LTR1" s="5"/>
      <c r="LTS1" s="5"/>
      <c r="LTT1" s="5"/>
      <c r="LTU1" s="5"/>
      <c r="LTV1" s="5"/>
      <c r="LTW1" s="5"/>
      <c r="LTX1" s="5"/>
      <c r="LTY1" s="5"/>
      <c r="LTZ1" s="5"/>
      <c r="LUA1" s="5"/>
      <c r="LUB1" s="5"/>
      <c r="LUC1" s="5"/>
      <c r="LUD1" s="5"/>
      <c r="LUE1" s="5"/>
      <c r="LUF1" s="5"/>
      <c r="LUG1" s="5"/>
      <c r="LUH1" s="5"/>
      <c r="LUI1" s="5"/>
      <c r="LUJ1" s="5"/>
      <c r="LUK1" s="5"/>
      <c r="LUL1" s="5"/>
      <c r="LUM1" s="5"/>
      <c r="LUN1" s="5"/>
      <c r="LUO1" s="5"/>
      <c r="LUP1" s="5"/>
      <c r="LUQ1" s="5"/>
      <c r="LUR1" s="5"/>
      <c r="LUS1" s="5"/>
      <c r="LUT1" s="5"/>
      <c r="LUU1" s="5"/>
      <c r="LUV1" s="5"/>
      <c r="LUW1" s="5"/>
      <c r="LUX1" s="5"/>
      <c r="LUY1" s="5"/>
      <c r="LUZ1" s="5"/>
      <c r="LVA1" s="5"/>
      <c r="LVB1" s="5"/>
      <c r="LVC1" s="5"/>
      <c r="LVD1" s="5"/>
      <c r="LVE1" s="5"/>
      <c r="LVF1" s="5"/>
      <c r="LVG1" s="5"/>
      <c r="LVH1" s="5"/>
      <c r="LVI1" s="5"/>
      <c r="LVJ1" s="5"/>
      <c r="LVK1" s="5"/>
      <c r="LVL1" s="5"/>
      <c r="LVM1" s="5"/>
      <c r="LVN1" s="5"/>
      <c r="LVO1" s="5"/>
      <c r="LVP1" s="5"/>
      <c r="LVQ1" s="5"/>
      <c r="LVR1" s="5"/>
      <c r="LVS1" s="5"/>
      <c r="LVT1" s="5"/>
      <c r="LVU1" s="5"/>
      <c r="LVV1" s="5"/>
      <c r="LVW1" s="5"/>
      <c r="LVX1" s="5"/>
      <c r="LVY1" s="5"/>
      <c r="LVZ1" s="5"/>
      <c r="LWA1" s="5"/>
      <c r="LWB1" s="5"/>
      <c r="LWC1" s="5"/>
      <c r="LWD1" s="5"/>
      <c r="LWE1" s="5"/>
      <c r="LWF1" s="5"/>
      <c r="LWG1" s="5"/>
      <c r="LWH1" s="5"/>
      <c r="LWI1" s="5"/>
      <c r="LWJ1" s="5"/>
      <c r="LWK1" s="5"/>
      <c r="LWL1" s="5"/>
      <c r="LWM1" s="5"/>
      <c r="LWN1" s="5"/>
      <c r="LWO1" s="5"/>
      <c r="LWP1" s="5"/>
      <c r="LWQ1" s="5"/>
      <c r="LWR1" s="5"/>
      <c r="LWS1" s="5"/>
      <c r="LWT1" s="5"/>
      <c r="LWU1" s="5"/>
      <c r="LWV1" s="5"/>
      <c r="LWW1" s="5"/>
      <c r="LWX1" s="5"/>
      <c r="LWY1" s="5"/>
      <c r="LWZ1" s="5"/>
      <c r="LXA1" s="5"/>
      <c r="LXB1" s="5"/>
      <c r="LXC1" s="5"/>
      <c r="LXD1" s="5"/>
      <c r="LXE1" s="5"/>
      <c r="LXF1" s="5"/>
      <c r="LXG1" s="5"/>
      <c r="LXH1" s="5"/>
      <c r="LXI1" s="5"/>
      <c r="LXJ1" s="5"/>
      <c r="LXK1" s="5"/>
      <c r="LXL1" s="5"/>
      <c r="LXM1" s="5"/>
      <c r="LXN1" s="5"/>
      <c r="LXO1" s="5"/>
      <c r="LXP1" s="5"/>
      <c r="LXQ1" s="5"/>
      <c r="LXR1" s="5"/>
      <c r="LXS1" s="5"/>
      <c r="LXT1" s="5"/>
      <c r="LXU1" s="5"/>
      <c r="LXV1" s="5"/>
      <c r="LXW1" s="5"/>
      <c r="LXX1" s="5"/>
      <c r="LXY1" s="5"/>
      <c r="LXZ1" s="5"/>
      <c r="LYA1" s="5"/>
      <c r="LYB1" s="5"/>
      <c r="LYC1" s="5"/>
      <c r="LYD1" s="5"/>
      <c r="LYE1" s="5"/>
      <c r="LYF1" s="5"/>
      <c r="LYG1" s="5"/>
      <c r="LYH1" s="5"/>
      <c r="LYI1" s="5"/>
      <c r="LYJ1" s="5"/>
      <c r="LYK1" s="5"/>
      <c r="LYL1" s="5"/>
      <c r="LYM1" s="5"/>
      <c r="LYN1" s="5"/>
      <c r="LYO1" s="5"/>
      <c r="LYP1" s="5"/>
      <c r="LYQ1" s="5"/>
      <c r="LYR1" s="5"/>
      <c r="LYS1" s="5"/>
      <c r="LYT1" s="5"/>
      <c r="LYU1" s="5"/>
      <c r="LYV1" s="5"/>
      <c r="LYW1" s="5"/>
      <c r="LYX1" s="5"/>
      <c r="LYY1" s="5"/>
      <c r="LYZ1" s="5"/>
      <c r="LZA1" s="5"/>
      <c r="LZB1" s="5"/>
      <c r="LZC1" s="5"/>
      <c r="LZD1" s="5"/>
      <c r="LZE1" s="5"/>
      <c r="LZF1" s="5"/>
      <c r="LZG1" s="5"/>
      <c r="LZH1" s="5"/>
      <c r="LZI1" s="5"/>
      <c r="LZJ1" s="5"/>
      <c r="LZK1" s="5"/>
      <c r="LZL1" s="5"/>
      <c r="LZM1" s="5"/>
      <c r="LZN1" s="5"/>
      <c r="LZO1" s="5"/>
      <c r="LZP1" s="5"/>
      <c r="LZQ1" s="5"/>
      <c r="LZR1" s="5"/>
      <c r="LZS1" s="5"/>
      <c r="LZT1" s="5"/>
      <c r="LZU1" s="5"/>
      <c r="LZV1" s="5"/>
      <c r="LZW1" s="5"/>
      <c r="LZX1" s="5"/>
      <c r="LZY1" s="5"/>
      <c r="LZZ1" s="5"/>
      <c r="MAA1" s="5"/>
      <c r="MAB1" s="5"/>
      <c r="MAC1" s="5"/>
      <c r="MAD1" s="5"/>
      <c r="MAE1" s="5"/>
      <c r="MAF1" s="5"/>
      <c r="MAG1" s="5"/>
      <c r="MAH1" s="5"/>
      <c r="MAI1" s="5"/>
      <c r="MAJ1" s="5"/>
      <c r="MAK1" s="5"/>
      <c r="MAL1" s="5"/>
      <c r="MAM1" s="5"/>
      <c r="MAN1" s="5"/>
      <c r="MAO1" s="5"/>
      <c r="MAP1" s="5"/>
      <c r="MAQ1" s="5"/>
      <c r="MAR1" s="5"/>
      <c r="MAS1" s="5"/>
      <c r="MAT1" s="5"/>
      <c r="MAU1" s="5"/>
      <c r="MAV1" s="5"/>
      <c r="MAW1" s="5"/>
      <c r="MAX1" s="5"/>
      <c r="MAY1" s="5"/>
      <c r="MAZ1" s="5"/>
      <c r="MBA1" s="5"/>
      <c r="MBB1" s="5"/>
      <c r="MBC1" s="5"/>
      <c r="MBD1" s="5"/>
      <c r="MBE1" s="5"/>
      <c r="MBF1" s="5"/>
      <c r="MBG1" s="5"/>
      <c r="MBH1" s="5"/>
      <c r="MBI1" s="5"/>
      <c r="MBJ1" s="5"/>
      <c r="MBK1" s="5"/>
      <c r="MBL1" s="5"/>
      <c r="MBM1" s="5"/>
      <c r="MBN1" s="5"/>
      <c r="MBO1" s="5"/>
      <c r="MBP1" s="5"/>
      <c r="MBQ1" s="5"/>
      <c r="MBR1" s="5"/>
      <c r="MBS1" s="5"/>
      <c r="MBT1" s="5"/>
      <c r="MBU1" s="5"/>
      <c r="MBV1" s="5"/>
      <c r="MBW1" s="5"/>
      <c r="MBX1" s="5"/>
      <c r="MBY1" s="5"/>
      <c r="MBZ1" s="5"/>
      <c r="MCA1" s="5"/>
      <c r="MCB1" s="5"/>
      <c r="MCC1" s="5"/>
      <c r="MCD1" s="5"/>
      <c r="MCE1" s="5"/>
      <c r="MCF1" s="5"/>
      <c r="MCG1" s="5"/>
      <c r="MCH1" s="5"/>
      <c r="MCI1" s="5"/>
      <c r="MCJ1" s="5"/>
      <c r="MCK1" s="5"/>
      <c r="MCL1" s="5"/>
      <c r="MCM1" s="5"/>
      <c r="MCN1" s="5"/>
      <c r="MCO1" s="5"/>
      <c r="MCP1" s="5"/>
      <c r="MCQ1" s="5"/>
      <c r="MCR1" s="5"/>
      <c r="MCS1" s="5"/>
      <c r="MCT1" s="5"/>
      <c r="MCU1" s="5"/>
      <c r="MCV1" s="5"/>
      <c r="MCW1" s="5"/>
      <c r="MCX1" s="5"/>
      <c r="MCY1" s="5"/>
      <c r="MCZ1" s="5"/>
      <c r="MDA1" s="5"/>
      <c r="MDB1" s="5"/>
      <c r="MDC1" s="5"/>
      <c r="MDD1" s="5"/>
      <c r="MDE1" s="5"/>
      <c r="MDF1" s="5"/>
      <c r="MDG1" s="5"/>
      <c r="MDH1" s="5"/>
      <c r="MDI1" s="5"/>
      <c r="MDJ1" s="5"/>
      <c r="MDK1" s="5"/>
      <c r="MDL1" s="5"/>
      <c r="MDM1" s="5"/>
      <c r="MDN1" s="5"/>
      <c r="MDO1" s="5"/>
      <c r="MDP1" s="5"/>
      <c r="MDQ1" s="5"/>
      <c r="MDR1" s="5"/>
      <c r="MDS1" s="5"/>
      <c r="MDT1" s="5"/>
      <c r="MDU1" s="5"/>
      <c r="MDV1" s="5"/>
      <c r="MDW1" s="5"/>
      <c r="MDX1" s="5"/>
      <c r="MDY1" s="5"/>
      <c r="MDZ1" s="5"/>
      <c r="MEA1" s="5"/>
      <c r="MEB1" s="5"/>
      <c r="MEC1" s="5"/>
      <c r="MED1" s="5"/>
      <c r="MEE1" s="5"/>
      <c r="MEF1" s="5"/>
      <c r="MEG1" s="5"/>
      <c r="MEH1" s="5"/>
      <c r="MEI1" s="5"/>
      <c r="MEJ1" s="5"/>
      <c r="MEK1" s="5"/>
      <c r="MEL1" s="5"/>
      <c r="MEM1" s="5"/>
      <c r="MEN1" s="5"/>
      <c r="MEO1" s="5"/>
      <c r="MEP1" s="5"/>
      <c r="MEQ1" s="5"/>
      <c r="MER1" s="5"/>
      <c r="MES1" s="5"/>
      <c r="MET1" s="5"/>
      <c r="MEU1" s="5"/>
      <c r="MEV1" s="5"/>
      <c r="MEW1" s="5"/>
      <c r="MEX1" s="5"/>
      <c r="MEY1" s="5"/>
      <c r="MEZ1" s="5"/>
      <c r="MFA1" s="5"/>
      <c r="MFB1" s="5"/>
      <c r="MFC1" s="5"/>
      <c r="MFD1" s="5"/>
      <c r="MFE1" s="5"/>
      <c r="MFF1" s="5"/>
      <c r="MFG1" s="5"/>
      <c r="MFH1" s="5"/>
      <c r="MFI1" s="5"/>
      <c r="MFJ1" s="5"/>
      <c r="MFK1" s="5"/>
      <c r="MFL1" s="5"/>
      <c r="MFM1" s="5"/>
      <c r="MFN1" s="5"/>
      <c r="MFO1" s="5"/>
      <c r="MFP1" s="5"/>
      <c r="MFQ1" s="5"/>
      <c r="MFR1" s="5"/>
      <c r="MFS1" s="5"/>
      <c r="MFT1" s="5"/>
      <c r="MFU1" s="5"/>
      <c r="MFV1" s="5"/>
      <c r="MFW1" s="5"/>
      <c r="MFX1" s="5"/>
      <c r="MFY1" s="5"/>
      <c r="MFZ1" s="5"/>
      <c r="MGA1" s="5"/>
      <c r="MGB1" s="5"/>
      <c r="MGC1" s="5"/>
      <c r="MGD1" s="5"/>
      <c r="MGE1" s="5"/>
      <c r="MGF1" s="5"/>
      <c r="MGG1" s="5"/>
      <c r="MGH1" s="5"/>
      <c r="MGI1" s="5"/>
      <c r="MGJ1" s="5"/>
      <c r="MGK1" s="5"/>
      <c r="MGL1" s="5"/>
      <c r="MGM1" s="5"/>
      <c r="MGN1" s="5"/>
      <c r="MGO1" s="5"/>
      <c r="MGP1" s="5"/>
      <c r="MGQ1" s="5"/>
      <c r="MGR1" s="5"/>
      <c r="MGS1" s="5"/>
      <c r="MGT1" s="5"/>
      <c r="MGU1" s="5"/>
      <c r="MGV1" s="5"/>
      <c r="MGW1" s="5"/>
      <c r="MGX1" s="5"/>
      <c r="MGY1" s="5"/>
      <c r="MGZ1" s="5"/>
      <c r="MHA1" s="5"/>
      <c r="MHB1" s="5"/>
      <c r="MHC1" s="5"/>
      <c r="MHD1" s="5"/>
      <c r="MHE1" s="5"/>
      <c r="MHF1" s="5"/>
      <c r="MHG1" s="5"/>
      <c r="MHH1" s="5"/>
      <c r="MHI1" s="5"/>
      <c r="MHJ1" s="5"/>
      <c r="MHK1" s="5"/>
      <c r="MHL1" s="5"/>
      <c r="MHM1" s="5"/>
      <c r="MHN1" s="5"/>
      <c r="MHO1" s="5"/>
      <c r="MHP1" s="5"/>
      <c r="MHQ1" s="5"/>
      <c r="MHR1" s="5"/>
      <c r="MHS1" s="5"/>
      <c r="MHT1" s="5"/>
      <c r="MHU1" s="5"/>
      <c r="MHV1" s="5"/>
      <c r="MHW1" s="5"/>
      <c r="MHX1" s="5"/>
      <c r="MHY1" s="5"/>
      <c r="MHZ1" s="5"/>
      <c r="MIA1" s="5"/>
      <c r="MIB1" s="5"/>
      <c r="MIC1" s="5"/>
      <c r="MID1" s="5"/>
      <c r="MIE1" s="5"/>
      <c r="MIF1" s="5"/>
      <c r="MIG1" s="5"/>
      <c r="MIH1" s="5"/>
      <c r="MII1" s="5"/>
      <c r="MIJ1" s="5"/>
      <c r="MIK1" s="5"/>
      <c r="MIL1" s="5"/>
      <c r="MIM1" s="5"/>
      <c r="MIN1" s="5"/>
      <c r="MIO1" s="5"/>
      <c r="MIP1" s="5"/>
      <c r="MIQ1" s="5"/>
      <c r="MIR1" s="5"/>
      <c r="MIS1" s="5"/>
      <c r="MIT1" s="5"/>
      <c r="MIU1" s="5"/>
      <c r="MIV1" s="5"/>
      <c r="MIW1" s="5"/>
      <c r="MIX1" s="5"/>
      <c r="MIY1" s="5"/>
      <c r="MIZ1" s="5"/>
      <c r="MJA1" s="5"/>
      <c r="MJB1" s="5"/>
      <c r="MJC1" s="5"/>
      <c r="MJD1" s="5"/>
      <c r="MJE1" s="5"/>
      <c r="MJF1" s="5"/>
      <c r="MJG1" s="5"/>
      <c r="MJH1" s="5"/>
      <c r="MJI1" s="5"/>
      <c r="MJJ1" s="5"/>
      <c r="MJK1" s="5"/>
      <c r="MJL1" s="5"/>
      <c r="MJM1" s="5"/>
      <c r="MJN1" s="5"/>
      <c r="MJO1" s="5"/>
      <c r="MJP1" s="5"/>
      <c r="MJQ1" s="5"/>
      <c r="MJR1" s="5"/>
      <c r="MJS1" s="5"/>
      <c r="MJT1" s="5"/>
      <c r="MJU1" s="5"/>
      <c r="MJV1" s="5"/>
      <c r="MJW1" s="5"/>
      <c r="MJX1" s="5"/>
      <c r="MJY1" s="5"/>
      <c r="MJZ1" s="5"/>
      <c r="MKA1" s="5"/>
      <c r="MKB1" s="5"/>
      <c r="MKC1" s="5"/>
      <c r="MKD1" s="5"/>
      <c r="MKE1" s="5"/>
      <c r="MKF1" s="5"/>
      <c r="MKG1" s="5"/>
      <c r="MKH1" s="5"/>
      <c r="MKI1" s="5"/>
      <c r="MKJ1" s="5"/>
      <c r="MKK1" s="5"/>
      <c r="MKL1" s="5"/>
      <c r="MKM1" s="5"/>
      <c r="MKN1" s="5"/>
      <c r="MKO1" s="5"/>
      <c r="MKP1" s="5"/>
      <c r="MKQ1" s="5"/>
      <c r="MKR1" s="5"/>
      <c r="MKS1" s="5"/>
      <c r="MKT1" s="5"/>
      <c r="MKU1" s="5"/>
      <c r="MKV1" s="5"/>
      <c r="MKW1" s="5"/>
      <c r="MKX1" s="5"/>
      <c r="MKY1" s="5"/>
      <c r="MKZ1" s="5"/>
      <c r="MLA1" s="5"/>
      <c r="MLB1" s="5"/>
      <c r="MLC1" s="5"/>
      <c r="MLD1" s="5"/>
      <c r="MLE1" s="5"/>
      <c r="MLF1" s="5"/>
      <c r="MLG1" s="5"/>
      <c r="MLH1" s="5"/>
      <c r="MLI1" s="5"/>
      <c r="MLJ1" s="5"/>
      <c r="MLK1" s="5"/>
      <c r="MLL1" s="5"/>
      <c r="MLM1" s="5"/>
      <c r="MLN1" s="5"/>
      <c r="MLO1" s="5"/>
      <c r="MLP1" s="5"/>
      <c r="MLQ1" s="5"/>
      <c r="MLR1" s="5"/>
      <c r="MLS1" s="5"/>
      <c r="MLT1" s="5"/>
      <c r="MLU1" s="5"/>
      <c r="MLV1" s="5"/>
      <c r="MLW1" s="5"/>
      <c r="MLX1" s="5"/>
      <c r="MLY1" s="5"/>
      <c r="MLZ1" s="5"/>
      <c r="MMA1" s="5"/>
      <c r="MMB1" s="5"/>
      <c r="MMC1" s="5"/>
      <c r="MMD1" s="5"/>
      <c r="MME1" s="5"/>
      <c r="MMF1" s="5"/>
      <c r="MMG1" s="5"/>
      <c r="MMH1" s="5"/>
      <c r="MMI1" s="5"/>
      <c r="MMJ1" s="5"/>
      <c r="MMK1" s="5"/>
      <c r="MML1" s="5"/>
      <c r="MMM1" s="5"/>
      <c r="MMN1" s="5"/>
      <c r="MMO1" s="5"/>
      <c r="MMP1" s="5"/>
      <c r="MMQ1" s="5"/>
      <c r="MMR1" s="5"/>
      <c r="MMS1" s="5"/>
      <c r="MMT1" s="5"/>
      <c r="MMU1" s="5"/>
      <c r="MMV1" s="5"/>
      <c r="MMW1" s="5"/>
      <c r="MMX1" s="5"/>
      <c r="MMY1" s="5"/>
      <c r="MMZ1" s="5"/>
      <c r="MNA1" s="5"/>
      <c r="MNB1" s="5"/>
      <c r="MNC1" s="5"/>
      <c r="MND1" s="5"/>
      <c r="MNE1" s="5"/>
      <c r="MNF1" s="5"/>
      <c r="MNG1" s="5"/>
      <c r="MNH1" s="5"/>
      <c r="MNI1" s="5"/>
      <c r="MNJ1" s="5"/>
      <c r="MNK1" s="5"/>
      <c r="MNL1" s="5"/>
      <c r="MNM1" s="5"/>
      <c r="MNN1" s="5"/>
      <c r="MNO1" s="5"/>
      <c r="MNP1" s="5"/>
      <c r="MNQ1" s="5"/>
      <c r="MNR1" s="5"/>
      <c r="MNS1" s="5"/>
      <c r="MNT1" s="5"/>
      <c r="MNU1" s="5"/>
      <c r="MNV1" s="5"/>
      <c r="MNW1" s="5"/>
      <c r="MNX1" s="5"/>
      <c r="MNY1" s="5"/>
      <c r="MNZ1" s="5"/>
      <c r="MOA1" s="5"/>
      <c r="MOB1" s="5"/>
      <c r="MOC1" s="5"/>
      <c r="MOD1" s="5"/>
      <c r="MOE1" s="5"/>
      <c r="MOF1" s="5"/>
      <c r="MOG1" s="5"/>
      <c r="MOH1" s="5"/>
      <c r="MOI1" s="5"/>
      <c r="MOJ1" s="5"/>
      <c r="MOK1" s="5"/>
      <c r="MOL1" s="5"/>
      <c r="MOM1" s="5"/>
      <c r="MON1" s="5"/>
      <c r="MOO1" s="5"/>
      <c r="MOP1" s="5"/>
      <c r="MOQ1" s="5"/>
      <c r="MOR1" s="5"/>
      <c r="MOS1" s="5"/>
      <c r="MOT1" s="5"/>
      <c r="MOU1" s="5"/>
      <c r="MOV1" s="5"/>
      <c r="MOW1" s="5"/>
      <c r="MOX1" s="5"/>
      <c r="MOY1" s="5"/>
      <c r="MOZ1" s="5"/>
      <c r="MPA1" s="5"/>
      <c r="MPB1" s="5"/>
      <c r="MPC1" s="5"/>
      <c r="MPD1" s="5"/>
      <c r="MPE1" s="5"/>
      <c r="MPF1" s="5"/>
      <c r="MPG1" s="5"/>
      <c r="MPH1" s="5"/>
      <c r="MPI1" s="5"/>
      <c r="MPJ1" s="5"/>
      <c r="MPK1" s="5"/>
      <c r="MPL1" s="5"/>
      <c r="MPM1" s="5"/>
      <c r="MPN1" s="5"/>
      <c r="MPO1" s="5"/>
      <c r="MPP1" s="5"/>
      <c r="MPQ1" s="5"/>
      <c r="MPR1" s="5"/>
      <c r="MPS1" s="5"/>
      <c r="MPT1" s="5"/>
      <c r="MPU1" s="5"/>
      <c r="MPV1" s="5"/>
      <c r="MPW1" s="5"/>
      <c r="MPX1" s="5"/>
      <c r="MPY1" s="5"/>
      <c r="MPZ1" s="5"/>
      <c r="MQA1" s="5"/>
      <c r="MQB1" s="5"/>
      <c r="MQC1" s="5"/>
      <c r="MQD1" s="5"/>
      <c r="MQE1" s="5"/>
      <c r="MQF1" s="5"/>
      <c r="MQG1" s="5"/>
      <c r="MQH1" s="5"/>
      <c r="MQI1" s="5"/>
      <c r="MQJ1" s="5"/>
      <c r="MQK1" s="5"/>
      <c r="MQL1" s="5"/>
      <c r="MQM1" s="5"/>
      <c r="MQN1" s="5"/>
      <c r="MQO1" s="5"/>
      <c r="MQP1" s="5"/>
      <c r="MQQ1" s="5"/>
      <c r="MQR1" s="5"/>
      <c r="MQS1" s="5"/>
      <c r="MQT1" s="5"/>
      <c r="MQU1" s="5"/>
      <c r="MQV1" s="5"/>
      <c r="MQW1" s="5"/>
      <c r="MQX1" s="5"/>
      <c r="MQY1" s="5"/>
      <c r="MQZ1" s="5"/>
      <c r="MRA1" s="5"/>
      <c r="MRB1" s="5"/>
      <c r="MRC1" s="5"/>
      <c r="MRD1" s="5"/>
      <c r="MRE1" s="5"/>
      <c r="MRF1" s="5"/>
      <c r="MRG1" s="5"/>
      <c r="MRH1" s="5"/>
      <c r="MRI1" s="5"/>
      <c r="MRJ1" s="5"/>
      <c r="MRK1" s="5"/>
      <c r="MRL1" s="5"/>
      <c r="MRM1" s="5"/>
      <c r="MRN1" s="5"/>
      <c r="MRO1" s="5"/>
      <c r="MRP1" s="5"/>
      <c r="MRQ1" s="5"/>
      <c r="MRR1" s="5"/>
      <c r="MRS1" s="5"/>
      <c r="MRT1" s="5"/>
      <c r="MRU1" s="5"/>
      <c r="MRV1" s="5"/>
      <c r="MRW1" s="5"/>
      <c r="MRX1" s="5"/>
      <c r="MRY1" s="5"/>
      <c r="MRZ1" s="5"/>
      <c r="MSA1" s="5"/>
      <c r="MSB1" s="5"/>
      <c r="MSC1" s="5"/>
      <c r="MSD1" s="5"/>
      <c r="MSE1" s="5"/>
      <c r="MSF1" s="5"/>
      <c r="MSG1" s="5"/>
      <c r="MSH1" s="5"/>
      <c r="MSI1" s="5"/>
      <c r="MSJ1" s="5"/>
      <c r="MSK1" s="5"/>
      <c r="MSL1" s="5"/>
      <c r="MSM1" s="5"/>
      <c r="MSN1" s="5"/>
      <c r="MSO1" s="5"/>
      <c r="MSP1" s="5"/>
      <c r="MSQ1" s="5"/>
      <c r="MSR1" s="5"/>
      <c r="MSS1" s="5"/>
      <c r="MST1" s="5"/>
      <c r="MSU1" s="5"/>
      <c r="MSV1" s="5"/>
      <c r="MSW1" s="5"/>
      <c r="MSX1" s="5"/>
      <c r="MSY1" s="5"/>
      <c r="MSZ1" s="5"/>
      <c r="MTA1" s="5"/>
      <c r="MTB1" s="5"/>
      <c r="MTC1" s="5"/>
      <c r="MTD1" s="5"/>
      <c r="MTE1" s="5"/>
      <c r="MTF1" s="5"/>
      <c r="MTG1" s="5"/>
      <c r="MTH1" s="5"/>
      <c r="MTI1" s="5"/>
      <c r="MTJ1" s="5"/>
      <c r="MTK1" s="5"/>
      <c r="MTL1" s="5"/>
      <c r="MTM1" s="5"/>
      <c r="MTN1" s="5"/>
      <c r="MTO1" s="5"/>
      <c r="MTP1" s="5"/>
      <c r="MTQ1" s="5"/>
      <c r="MTR1" s="5"/>
      <c r="MTS1" s="5"/>
      <c r="MTT1" s="5"/>
      <c r="MTU1" s="5"/>
      <c r="MTV1" s="5"/>
      <c r="MTW1" s="5"/>
      <c r="MTX1" s="5"/>
      <c r="MTY1" s="5"/>
      <c r="MTZ1" s="5"/>
      <c r="MUA1" s="5"/>
      <c r="MUB1" s="5"/>
      <c r="MUC1" s="5"/>
      <c r="MUD1" s="5"/>
      <c r="MUE1" s="5"/>
      <c r="MUF1" s="5"/>
      <c r="MUG1" s="5"/>
      <c r="MUH1" s="5"/>
      <c r="MUI1" s="5"/>
      <c r="MUJ1" s="5"/>
      <c r="MUK1" s="5"/>
      <c r="MUL1" s="5"/>
      <c r="MUM1" s="5"/>
      <c r="MUN1" s="5"/>
      <c r="MUO1" s="5"/>
      <c r="MUP1" s="5"/>
      <c r="MUQ1" s="5"/>
      <c r="MUR1" s="5"/>
      <c r="MUS1" s="5"/>
      <c r="MUT1" s="5"/>
      <c r="MUU1" s="5"/>
      <c r="MUV1" s="5"/>
      <c r="MUW1" s="5"/>
      <c r="MUX1" s="5"/>
      <c r="MUY1" s="5"/>
      <c r="MUZ1" s="5"/>
      <c r="MVA1" s="5"/>
      <c r="MVB1" s="5"/>
      <c r="MVC1" s="5"/>
      <c r="MVD1" s="5"/>
      <c r="MVE1" s="5"/>
      <c r="MVF1" s="5"/>
      <c r="MVG1" s="5"/>
      <c r="MVH1" s="5"/>
      <c r="MVI1" s="5"/>
      <c r="MVJ1" s="5"/>
      <c r="MVK1" s="5"/>
      <c r="MVL1" s="5"/>
      <c r="MVM1" s="5"/>
      <c r="MVN1" s="5"/>
      <c r="MVO1" s="5"/>
      <c r="MVP1" s="5"/>
      <c r="MVQ1" s="5"/>
      <c r="MVR1" s="5"/>
      <c r="MVS1" s="5"/>
      <c r="MVT1" s="5"/>
      <c r="MVU1" s="5"/>
      <c r="MVV1" s="5"/>
      <c r="MVW1" s="5"/>
      <c r="MVX1" s="5"/>
      <c r="MVY1" s="5"/>
      <c r="MVZ1" s="5"/>
      <c r="MWA1" s="5"/>
      <c r="MWB1" s="5"/>
      <c r="MWC1" s="5"/>
      <c r="MWD1" s="5"/>
      <c r="MWE1" s="5"/>
      <c r="MWF1" s="5"/>
      <c r="MWG1" s="5"/>
      <c r="MWH1" s="5"/>
      <c r="MWI1" s="5"/>
      <c r="MWJ1" s="5"/>
      <c r="MWK1" s="5"/>
      <c r="MWL1" s="5"/>
      <c r="MWM1" s="5"/>
      <c r="MWN1" s="5"/>
      <c r="MWO1" s="5"/>
      <c r="MWP1" s="5"/>
      <c r="MWQ1" s="5"/>
      <c r="MWR1" s="5"/>
      <c r="MWS1" s="5"/>
      <c r="MWT1" s="5"/>
      <c r="MWU1" s="5"/>
      <c r="MWV1" s="5"/>
      <c r="MWW1" s="5"/>
      <c r="MWX1" s="5"/>
      <c r="MWY1" s="5"/>
      <c r="MWZ1" s="5"/>
      <c r="MXA1" s="5"/>
      <c r="MXB1" s="5"/>
      <c r="MXC1" s="5"/>
      <c r="MXD1" s="5"/>
      <c r="MXE1" s="5"/>
      <c r="MXF1" s="5"/>
      <c r="MXG1" s="5"/>
      <c r="MXH1" s="5"/>
      <c r="MXI1" s="5"/>
      <c r="MXJ1" s="5"/>
      <c r="MXK1" s="5"/>
      <c r="MXL1" s="5"/>
      <c r="MXM1" s="5"/>
      <c r="MXN1" s="5"/>
      <c r="MXO1" s="5"/>
      <c r="MXP1" s="5"/>
      <c r="MXQ1" s="5"/>
      <c r="MXR1" s="5"/>
      <c r="MXS1" s="5"/>
      <c r="MXT1" s="5"/>
      <c r="MXU1" s="5"/>
      <c r="MXV1" s="5"/>
      <c r="MXW1" s="5"/>
      <c r="MXX1" s="5"/>
      <c r="MXY1" s="5"/>
      <c r="MXZ1" s="5"/>
      <c r="MYA1" s="5"/>
      <c r="MYB1" s="5"/>
      <c r="MYC1" s="5"/>
      <c r="MYD1" s="5"/>
      <c r="MYE1" s="5"/>
      <c r="MYF1" s="5"/>
      <c r="MYG1" s="5"/>
      <c r="MYH1" s="5"/>
      <c r="MYI1" s="5"/>
      <c r="MYJ1" s="5"/>
      <c r="MYK1" s="5"/>
      <c r="MYL1" s="5"/>
      <c r="MYM1" s="5"/>
      <c r="MYN1" s="5"/>
      <c r="MYO1" s="5"/>
      <c r="MYP1" s="5"/>
      <c r="MYQ1" s="5"/>
      <c r="MYR1" s="5"/>
      <c r="MYS1" s="5"/>
      <c r="MYT1" s="5"/>
      <c r="MYU1" s="5"/>
      <c r="MYV1" s="5"/>
      <c r="MYW1" s="5"/>
      <c r="MYX1" s="5"/>
      <c r="MYY1" s="5"/>
      <c r="MYZ1" s="5"/>
      <c r="MZA1" s="5"/>
      <c r="MZB1" s="5"/>
      <c r="MZC1" s="5"/>
      <c r="MZD1" s="5"/>
      <c r="MZE1" s="5"/>
      <c r="MZF1" s="5"/>
      <c r="MZG1" s="5"/>
      <c r="MZH1" s="5"/>
      <c r="MZI1" s="5"/>
      <c r="MZJ1" s="5"/>
      <c r="MZK1" s="5"/>
      <c r="MZL1" s="5"/>
      <c r="MZM1" s="5"/>
      <c r="MZN1" s="5"/>
      <c r="MZO1" s="5"/>
      <c r="MZP1" s="5"/>
      <c r="MZQ1" s="5"/>
      <c r="MZR1" s="5"/>
      <c r="MZS1" s="5"/>
      <c r="MZT1" s="5"/>
      <c r="MZU1" s="5"/>
      <c r="MZV1" s="5"/>
      <c r="MZW1" s="5"/>
      <c r="MZX1" s="5"/>
      <c r="MZY1" s="5"/>
      <c r="MZZ1" s="5"/>
      <c r="NAA1" s="5"/>
      <c r="NAB1" s="5"/>
      <c r="NAC1" s="5"/>
      <c r="NAD1" s="5"/>
      <c r="NAE1" s="5"/>
      <c r="NAF1" s="5"/>
      <c r="NAG1" s="5"/>
      <c r="NAH1" s="5"/>
      <c r="NAI1" s="5"/>
      <c r="NAJ1" s="5"/>
      <c r="NAK1" s="5"/>
      <c r="NAL1" s="5"/>
      <c r="NAM1" s="5"/>
      <c r="NAN1" s="5"/>
      <c r="NAO1" s="5"/>
      <c r="NAP1" s="5"/>
      <c r="NAQ1" s="5"/>
      <c r="NAR1" s="5"/>
      <c r="NAS1" s="5"/>
      <c r="NAT1" s="5"/>
      <c r="NAU1" s="5"/>
      <c r="NAV1" s="5"/>
      <c r="NAW1" s="5"/>
      <c r="NAX1" s="5"/>
      <c r="NAY1" s="5"/>
      <c r="NAZ1" s="5"/>
      <c r="NBA1" s="5"/>
      <c r="NBB1" s="5"/>
      <c r="NBC1" s="5"/>
      <c r="NBD1" s="5"/>
      <c r="NBE1" s="5"/>
      <c r="NBF1" s="5"/>
      <c r="NBG1" s="5"/>
      <c r="NBH1" s="5"/>
      <c r="NBI1" s="5"/>
      <c r="NBJ1" s="5"/>
      <c r="NBK1" s="5"/>
      <c r="NBL1" s="5"/>
      <c r="NBM1" s="5"/>
      <c r="NBN1" s="5"/>
      <c r="NBO1" s="5"/>
      <c r="NBP1" s="5"/>
      <c r="NBQ1" s="5"/>
      <c r="NBR1" s="5"/>
      <c r="NBS1" s="5"/>
      <c r="NBT1" s="5"/>
      <c r="NBU1" s="5"/>
      <c r="NBV1" s="5"/>
      <c r="NBW1" s="5"/>
      <c r="NBX1" s="5"/>
      <c r="NBY1" s="5"/>
      <c r="NBZ1" s="5"/>
      <c r="NCA1" s="5"/>
      <c r="NCB1" s="5"/>
      <c r="NCC1" s="5"/>
      <c r="NCD1" s="5"/>
      <c r="NCE1" s="5"/>
      <c r="NCF1" s="5"/>
      <c r="NCG1" s="5"/>
      <c r="NCH1" s="5"/>
      <c r="NCI1" s="5"/>
      <c r="NCJ1" s="5"/>
      <c r="NCK1" s="5"/>
      <c r="NCL1" s="5"/>
      <c r="NCM1" s="5"/>
      <c r="NCN1" s="5"/>
      <c r="NCO1" s="5"/>
      <c r="NCP1" s="5"/>
      <c r="NCQ1" s="5"/>
      <c r="NCR1" s="5"/>
      <c r="NCS1" s="5"/>
      <c r="NCT1" s="5"/>
      <c r="NCU1" s="5"/>
      <c r="NCV1" s="5"/>
      <c r="NCW1" s="5"/>
      <c r="NCX1" s="5"/>
      <c r="NCY1" s="5"/>
      <c r="NCZ1" s="5"/>
      <c r="NDA1" s="5"/>
      <c r="NDB1" s="5"/>
      <c r="NDC1" s="5"/>
      <c r="NDD1" s="5"/>
      <c r="NDE1" s="5"/>
      <c r="NDF1" s="5"/>
      <c r="NDG1" s="5"/>
      <c r="NDH1" s="5"/>
      <c r="NDI1" s="5"/>
      <c r="NDJ1" s="5"/>
      <c r="NDK1" s="5"/>
      <c r="NDL1" s="5"/>
      <c r="NDM1" s="5"/>
      <c r="NDN1" s="5"/>
      <c r="NDO1" s="5"/>
      <c r="NDP1" s="5"/>
      <c r="NDQ1" s="5"/>
      <c r="NDR1" s="5"/>
      <c r="NDS1" s="5"/>
      <c r="NDT1" s="5"/>
      <c r="NDU1" s="5"/>
      <c r="NDV1" s="5"/>
      <c r="NDW1" s="5"/>
      <c r="NDX1" s="5"/>
      <c r="NDY1" s="5"/>
      <c r="NDZ1" s="5"/>
      <c r="NEA1" s="5"/>
      <c r="NEB1" s="5"/>
      <c r="NEC1" s="5"/>
      <c r="NED1" s="5"/>
      <c r="NEE1" s="5"/>
      <c r="NEF1" s="5"/>
      <c r="NEG1" s="5"/>
      <c r="NEH1" s="5"/>
      <c r="NEI1" s="5"/>
      <c r="NEJ1" s="5"/>
      <c r="NEK1" s="5"/>
      <c r="NEL1" s="5"/>
      <c r="NEM1" s="5"/>
      <c r="NEN1" s="5"/>
      <c r="NEO1" s="5"/>
      <c r="NEP1" s="5"/>
      <c r="NEQ1" s="5"/>
      <c r="NER1" s="5"/>
      <c r="NES1" s="5"/>
      <c r="NET1" s="5"/>
      <c r="NEU1" s="5"/>
      <c r="NEV1" s="5"/>
      <c r="NEW1" s="5"/>
      <c r="NEX1" s="5"/>
      <c r="NEY1" s="5"/>
      <c r="NEZ1" s="5"/>
      <c r="NFA1" s="5"/>
      <c r="NFB1" s="5"/>
      <c r="NFC1" s="5"/>
      <c r="NFD1" s="5"/>
      <c r="NFE1" s="5"/>
      <c r="NFF1" s="5"/>
      <c r="NFG1" s="5"/>
      <c r="NFH1" s="5"/>
      <c r="NFI1" s="5"/>
      <c r="NFJ1" s="5"/>
      <c r="NFK1" s="5"/>
      <c r="NFL1" s="5"/>
      <c r="NFM1" s="5"/>
      <c r="NFN1" s="5"/>
      <c r="NFO1" s="5"/>
      <c r="NFP1" s="5"/>
      <c r="NFQ1" s="5"/>
      <c r="NFR1" s="5"/>
      <c r="NFS1" s="5"/>
      <c r="NFT1" s="5"/>
      <c r="NFU1" s="5"/>
      <c r="NFV1" s="5"/>
      <c r="NFW1" s="5"/>
      <c r="NFX1" s="5"/>
      <c r="NFY1" s="5"/>
      <c r="NFZ1" s="5"/>
      <c r="NGA1" s="5"/>
      <c r="NGB1" s="5"/>
      <c r="NGC1" s="5"/>
      <c r="NGD1" s="5"/>
      <c r="NGE1" s="5"/>
      <c r="NGF1" s="5"/>
      <c r="NGG1" s="5"/>
      <c r="NGH1" s="5"/>
      <c r="NGI1" s="5"/>
      <c r="NGJ1" s="5"/>
      <c r="NGK1" s="5"/>
      <c r="NGL1" s="5"/>
      <c r="NGM1" s="5"/>
      <c r="NGN1" s="5"/>
      <c r="NGO1" s="5"/>
      <c r="NGP1" s="5"/>
      <c r="NGQ1" s="5"/>
      <c r="NGR1" s="5"/>
      <c r="NGS1" s="5"/>
      <c r="NGT1" s="5"/>
      <c r="NGU1" s="5"/>
      <c r="NGV1" s="5"/>
      <c r="NGW1" s="5"/>
      <c r="NGX1" s="5"/>
      <c r="NGY1" s="5"/>
      <c r="NGZ1" s="5"/>
      <c r="NHA1" s="5"/>
      <c r="NHB1" s="5"/>
      <c r="NHC1" s="5"/>
      <c r="NHD1" s="5"/>
      <c r="NHE1" s="5"/>
      <c r="NHF1" s="5"/>
      <c r="NHG1" s="5"/>
      <c r="NHH1" s="5"/>
      <c r="NHI1" s="5"/>
      <c r="NHJ1" s="5"/>
      <c r="NHK1" s="5"/>
      <c r="NHL1" s="5"/>
      <c r="NHM1" s="5"/>
      <c r="NHN1" s="5"/>
      <c r="NHO1" s="5"/>
      <c r="NHP1" s="5"/>
      <c r="NHQ1" s="5"/>
      <c r="NHR1" s="5"/>
      <c r="NHS1" s="5"/>
      <c r="NHT1" s="5"/>
      <c r="NHU1" s="5"/>
      <c r="NHV1" s="5"/>
      <c r="NHW1" s="5"/>
      <c r="NHX1" s="5"/>
      <c r="NHY1" s="5"/>
      <c r="NHZ1" s="5"/>
      <c r="NIA1" s="5"/>
      <c r="NIB1" s="5"/>
      <c r="NIC1" s="5"/>
      <c r="NID1" s="5"/>
      <c r="NIE1" s="5"/>
      <c r="NIF1" s="5"/>
      <c r="NIG1" s="5"/>
      <c r="NIH1" s="5"/>
      <c r="NII1" s="5"/>
      <c r="NIJ1" s="5"/>
      <c r="NIK1" s="5"/>
      <c r="NIL1" s="5"/>
      <c r="NIM1" s="5"/>
      <c r="NIN1" s="5"/>
      <c r="NIO1" s="5"/>
      <c r="NIP1" s="5"/>
      <c r="NIQ1" s="5"/>
      <c r="NIR1" s="5"/>
      <c r="NIS1" s="5"/>
      <c r="NIT1" s="5"/>
      <c r="NIU1" s="5"/>
      <c r="NIV1" s="5"/>
      <c r="NIW1" s="5"/>
      <c r="NIX1" s="5"/>
      <c r="NIY1" s="5"/>
      <c r="NIZ1" s="5"/>
      <c r="NJA1" s="5"/>
      <c r="NJB1" s="5"/>
      <c r="NJC1" s="5"/>
      <c r="NJD1" s="5"/>
      <c r="NJE1" s="5"/>
      <c r="NJF1" s="5"/>
      <c r="NJG1" s="5"/>
      <c r="NJH1" s="5"/>
      <c r="NJI1" s="5"/>
      <c r="NJJ1" s="5"/>
      <c r="NJK1" s="5"/>
      <c r="NJL1" s="5"/>
      <c r="NJM1" s="5"/>
      <c r="NJN1" s="5"/>
      <c r="NJO1" s="5"/>
      <c r="NJP1" s="5"/>
      <c r="NJQ1" s="5"/>
      <c r="NJR1" s="5"/>
      <c r="NJS1" s="5"/>
      <c r="NJT1" s="5"/>
      <c r="NJU1" s="5"/>
      <c r="NJV1" s="5"/>
      <c r="NJW1" s="5"/>
      <c r="NJX1" s="5"/>
      <c r="NJY1" s="5"/>
      <c r="NJZ1" s="5"/>
      <c r="NKA1" s="5"/>
      <c r="NKB1" s="5"/>
      <c r="NKC1" s="5"/>
      <c r="NKD1" s="5"/>
      <c r="NKE1" s="5"/>
      <c r="NKF1" s="5"/>
      <c r="NKG1" s="5"/>
      <c r="NKH1" s="5"/>
      <c r="NKI1" s="5"/>
      <c r="NKJ1" s="5"/>
      <c r="NKK1" s="5"/>
      <c r="NKL1" s="5"/>
      <c r="NKM1" s="5"/>
      <c r="NKN1" s="5"/>
      <c r="NKO1" s="5"/>
      <c r="NKP1" s="5"/>
      <c r="NKQ1" s="5"/>
      <c r="NKR1" s="5"/>
      <c r="NKS1" s="5"/>
      <c r="NKT1" s="5"/>
      <c r="NKU1" s="5"/>
      <c r="NKV1" s="5"/>
      <c r="NKW1" s="5"/>
      <c r="NKX1" s="5"/>
      <c r="NKY1" s="5"/>
      <c r="NKZ1" s="5"/>
      <c r="NLA1" s="5"/>
      <c r="NLB1" s="5"/>
      <c r="NLC1" s="5"/>
      <c r="NLD1" s="5"/>
      <c r="NLE1" s="5"/>
      <c r="NLF1" s="5"/>
      <c r="NLG1" s="5"/>
      <c r="NLH1" s="5"/>
      <c r="NLI1" s="5"/>
      <c r="NLJ1" s="5"/>
      <c r="NLK1" s="5"/>
      <c r="NLL1" s="5"/>
      <c r="NLM1" s="5"/>
      <c r="NLN1" s="5"/>
      <c r="NLO1" s="5"/>
      <c r="NLP1" s="5"/>
      <c r="NLQ1" s="5"/>
      <c r="NLR1" s="5"/>
      <c r="NLS1" s="5"/>
      <c r="NLT1" s="5"/>
      <c r="NLU1" s="5"/>
      <c r="NLV1" s="5"/>
      <c r="NLW1" s="5"/>
      <c r="NLX1" s="5"/>
      <c r="NLY1" s="5"/>
      <c r="NLZ1" s="5"/>
      <c r="NMA1" s="5"/>
      <c r="NMB1" s="5"/>
      <c r="NMC1" s="5"/>
      <c r="NMD1" s="5"/>
      <c r="NME1" s="5"/>
      <c r="NMF1" s="5"/>
      <c r="NMG1" s="5"/>
      <c r="NMH1" s="5"/>
      <c r="NMI1" s="5"/>
      <c r="NMJ1" s="5"/>
      <c r="NMK1" s="5"/>
      <c r="NML1" s="5"/>
      <c r="NMM1" s="5"/>
      <c r="NMN1" s="5"/>
      <c r="NMO1" s="5"/>
      <c r="NMP1" s="5"/>
      <c r="NMQ1" s="5"/>
      <c r="NMR1" s="5"/>
      <c r="NMS1" s="5"/>
      <c r="NMT1" s="5"/>
      <c r="NMU1" s="5"/>
      <c r="NMV1" s="5"/>
      <c r="NMW1" s="5"/>
      <c r="NMX1" s="5"/>
      <c r="NMY1" s="5"/>
      <c r="NMZ1" s="5"/>
      <c r="NNA1" s="5"/>
      <c r="NNB1" s="5"/>
      <c r="NNC1" s="5"/>
      <c r="NND1" s="5"/>
      <c r="NNE1" s="5"/>
      <c r="NNF1" s="5"/>
      <c r="NNG1" s="5"/>
      <c r="NNH1" s="5"/>
      <c r="NNI1" s="5"/>
      <c r="NNJ1" s="5"/>
      <c r="NNK1" s="5"/>
      <c r="NNL1" s="5"/>
      <c r="NNM1" s="5"/>
      <c r="NNN1" s="5"/>
      <c r="NNO1" s="5"/>
      <c r="NNP1" s="5"/>
      <c r="NNQ1" s="5"/>
      <c r="NNR1" s="5"/>
      <c r="NNS1" s="5"/>
      <c r="NNT1" s="5"/>
      <c r="NNU1" s="5"/>
      <c r="NNV1" s="5"/>
      <c r="NNW1" s="5"/>
      <c r="NNX1" s="5"/>
      <c r="NNY1" s="5"/>
      <c r="NNZ1" s="5"/>
      <c r="NOA1" s="5"/>
      <c r="NOB1" s="5"/>
      <c r="NOC1" s="5"/>
      <c r="NOD1" s="5"/>
      <c r="NOE1" s="5"/>
      <c r="NOF1" s="5"/>
      <c r="NOG1" s="5"/>
      <c r="NOH1" s="5"/>
      <c r="NOI1" s="5"/>
      <c r="NOJ1" s="5"/>
      <c r="NOK1" s="5"/>
      <c r="NOL1" s="5"/>
      <c r="NOM1" s="5"/>
      <c r="NON1" s="5"/>
      <c r="NOO1" s="5"/>
      <c r="NOP1" s="5"/>
      <c r="NOQ1" s="5"/>
      <c r="NOR1" s="5"/>
      <c r="NOS1" s="5"/>
      <c r="NOT1" s="5"/>
      <c r="NOU1" s="5"/>
      <c r="NOV1" s="5"/>
      <c r="NOW1" s="5"/>
      <c r="NOX1" s="5"/>
      <c r="NOY1" s="5"/>
      <c r="NOZ1" s="5"/>
      <c r="NPA1" s="5"/>
      <c r="NPB1" s="5"/>
      <c r="NPC1" s="5"/>
      <c r="NPD1" s="5"/>
      <c r="NPE1" s="5"/>
      <c r="NPF1" s="5"/>
      <c r="NPG1" s="5"/>
      <c r="NPH1" s="5"/>
      <c r="NPI1" s="5"/>
      <c r="NPJ1" s="5"/>
      <c r="NPK1" s="5"/>
      <c r="NPL1" s="5"/>
      <c r="NPM1" s="5"/>
      <c r="NPN1" s="5"/>
      <c r="NPO1" s="5"/>
      <c r="NPP1" s="5"/>
      <c r="NPQ1" s="5"/>
      <c r="NPR1" s="5"/>
      <c r="NPS1" s="5"/>
      <c r="NPT1" s="5"/>
      <c r="NPU1" s="5"/>
      <c r="NPV1" s="5"/>
      <c r="NPW1" s="5"/>
      <c r="NPX1" s="5"/>
      <c r="NPY1" s="5"/>
      <c r="NPZ1" s="5"/>
      <c r="NQA1" s="5"/>
      <c r="NQB1" s="5"/>
      <c r="NQC1" s="5"/>
      <c r="NQD1" s="5"/>
      <c r="NQE1" s="5"/>
      <c r="NQF1" s="5"/>
      <c r="NQG1" s="5"/>
      <c r="NQH1" s="5"/>
      <c r="NQI1" s="5"/>
      <c r="NQJ1" s="5"/>
      <c r="NQK1" s="5"/>
      <c r="NQL1" s="5"/>
      <c r="NQM1" s="5"/>
      <c r="NQN1" s="5"/>
      <c r="NQO1" s="5"/>
      <c r="NQP1" s="5"/>
      <c r="NQQ1" s="5"/>
      <c r="NQR1" s="5"/>
      <c r="NQS1" s="5"/>
      <c r="NQT1" s="5"/>
      <c r="NQU1" s="5"/>
      <c r="NQV1" s="5"/>
      <c r="NQW1" s="5"/>
      <c r="NQX1" s="5"/>
      <c r="NQY1" s="5"/>
      <c r="NQZ1" s="5"/>
      <c r="NRA1" s="5"/>
      <c r="NRB1" s="5"/>
      <c r="NRC1" s="5"/>
      <c r="NRD1" s="5"/>
      <c r="NRE1" s="5"/>
      <c r="NRF1" s="5"/>
      <c r="NRG1" s="5"/>
      <c r="NRH1" s="5"/>
      <c r="NRI1" s="5"/>
      <c r="NRJ1" s="5"/>
      <c r="NRK1" s="5"/>
      <c r="NRL1" s="5"/>
      <c r="NRM1" s="5"/>
      <c r="NRN1" s="5"/>
      <c r="NRO1" s="5"/>
      <c r="NRP1" s="5"/>
      <c r="NRQ1" s="5"/>
      <c r="NRR1" s="5"/>
      <c r="NRS1" s="5"/>
      <c r="NRT1" s="5"/>
      <c r="NRU1" s="5"/>
      <c r="NRV1" s="5"/>
      <c r="NRW1" s="5"/>
      <c r="NRX1" s="5"/>
      <c r="NRY1" s="5"/>
      <c r="NRZ1" s="5"/>
      <c r="NSA1" s="5"/>
      <c r="NSB1" s="5"/>
      <c r="NSC1" s="5"/>
      <c r="NSD1" s="5"/>
      <c r="NSE1" s="5"/>
      <c r="NSF1" s="5"/>
      <c r="NSG1" s="5"/>
      <c r="NSH1" s="5"/>
      <c r="NSI1" s="5"/>
      <c r="NSJ1" s="5"/>
      <c r="NSK1" s="5"/>
      <c r="NSL1" s="5"/>
      <c r="NSM1" s="5"/>
      <c r="NSN1" s="5"/>
      <c r="NSO1" s="5"/>
      <c r="NSP1" s="5"/>
      <c r="NSQ1" s="5"/>
      <c r="NSR1" s="5"/>
      <c r="NSS1" s="5"/>
      <c r="NST1" s="5"/>
      <c r="NSU1" s="5"/>
      <c r="NSV1" s="5"/>
      <c r="NSW1" s="5"/>
      <c r="NSX1" s="5"/>
      <c r="NSY1" s="5"/>
      <c r="NSZ1" s="5"/>
      <c r="NTA1" s="5"/>
      <c r="NTB1" s="5"/>
      <c r="NTC1" s="5"/>
      <c r="NTD1" s="5"/>
      <c r="NTE1" s="5"/>
      <c r="NTF1" s="5"/>
      <c r="NTG1" s="5"/>
      <c r="NTH1" s="5"/>
      <c r="NTI1" s="5"/>
      <c r="NTJ1" s="5"/>
      <c r="NTK1" s="5"/>
      <c r="NTL1" s="5"/>
      <c r="NTM1" s="5"/>
      <c r="NTN1" s="5"/>
      <c r="NTO1" s="5"/>
      <c r="NTP1" s="5"/>
      <c r="NTQ1" s="5"/>
      <c r="NTR1" s="5"/>
      <c r="NTS1" s="5"/>
      <c r="NTT1" s="5"/>
      <c r="NTU1" s="5"/>
      <c r="NTV1" s="5"/>
      <c r="NTW1" s="5"/>
      <c r="NTX1" s="5"/>
      <c r="NTY1" s="5"/>
      <c r="NTZ1" s="5"/>
      <c r="NUA1" s="5"/>
      <c r="NUB1" s="5"/>
      <c r="NUC1" s="5"/>
      <c r="NUD1" s="5"/>
      <c r="NUE1" s="5"/>
      <c r="NUF1" s="5"/>
      <c r="NUG1" s="5"/>
      <c r="NUH1" s="5"/>
      <c r="NUI1" s="5"/>
      <c r="NUJ1" s="5"/>
      <c r="NUK1" s="5"/>
      <c r="NUL1" s="5"/>
      <c r="NUM1" s="5"/>
      <c r="NUN1" s="5"/>
      <c r="NUO1" s="5"/>
      <c r="NUP1" s="5"/>
      <c r="NUQ1" s="5"/>
      <c r="NUR1" s="5"/>
      <c r="NUS1" s="5"/>
      <c r="NUT1" s="5"/>
      <c r="NUU1" s="5"/>
      <c r="NUV1" s="5"/>
      <c r="NUW1" s="5"/>
      <c r="NUX1" s="5"/>
      <c r="NUY1" s="5"/>
      <c r="NUZ1" s="5"/>
      <c r="NVA1" s="5"/>
      <c r="NVB1" s="5"/>
      <c r="NVC1" s="5"/>
      <c r="NVD1" s="5"/>
      <c r="NVE1" s="5"/>
      <c r="NVF1" s="5"/>
      <c r="NVG1" s="5"/>
      <c r="NVH1" s="5"/>
      <c r="NVI1" s="5"/>
      <c r="NVJ1" s="5"/>
      <c r="NVK1" s="5"/>
      <c r="NVL1" s="5"/>
      <c r="NVM1" s="5"/>
      <c r="NVN1" s="5"/>
      <c r="NVO1" s="5"/>
      <c r="NVP1" s="5"/>
      <c r="NVQ1" s="5"/>
      <c r="NVR1" s="5"/>
      <c r="NVS1" s="5"/>
      <c r="NVT1" s="5"/>
      <c r="NVU1" s="5"/>
      <c r="NVV1" s="5"/>
      <c r="NVW1" s="5"/>
      <c r="NVX1" s="5"/>
      <c r="NVY1" s="5"/>
      <c r="NVZ1" s="5"/>
      <c r="NWA1" s="5"/>
      <c r="NWB1" s="5"/>
      <c r="NWC1" s="5"/>
      <c r="NWD1" s="5"/>
      <c r="NWE1" s="5"/>
      <c r="NWF1" s="5"/>
      <c r="NWG1" s="5"/>
      <c r="NWH1" s="5"/>
      <c r="NWI1" s="5"/>
      <c r="NWJ1" s="5"/>
      <c r="NWK1" s="5"/>
      <c r="NWL1" s="5"/>
      <c r="NWM1" s="5"/>
      <c r="NWN1" s="5"/>
      <c r="NWO1" s="5"/>
      <c r="NWP1" s="5"/>
      <c r="NWQ1" s="5"/>
      <c r="NWR1" s="5"/>
      <c r="NWS1" s="5"/>
      <c r="NWT1" s="5"/>
      <c r="NWU1" s="5"/>
      <c r="NWV1" s="5"/>
      <c r="NWW1" s="5"/>
      <c r="NWX1" s="5"/>
      <c r="NWY1" s="5"/>
      <c r="NWZ1" s="5"/>
      <c r="NXA1" s="5"/>
      <c r="NXB1" s="5"/>
      <c r="NXC1" s="5"/>
      <c r="NXD1" s="5"/>
      <c r="NXE1" s="5"/>
      <c r="NXF1" s="5"/>
      <c r="NXG1" s="5"/>
      <c r="NXH1" s="5"/>
      <c r="NXI1" s="5"/>
      <c r="NXJ1" s="5"/>
      <c r="NXK1" s="5"/>
      <c r="NXL1" s="5"/>
      <c r="NXM1" s="5"/>
      <c r="NXN1" s="5"/>
      <c r="NXO1" s="5"/>
      <c r="NXP1" s="5"/>
      <c r="NXQ1" s="5"/>
      <c r="NXR1" s="5"/>
      <c r="NXS1" s="5"/>
      <c r="NXT1" s="5"/>
      <c r="NXU1" s="5"/>
      <c r="NXV1" s="5"/>
      <c r="NXW1" s="5"/>
      <c r="NXX1" s="5"/>
      <c r="NXY1" s="5"/>
      <c r="NXZ1" s="5"/>
      <c r="NYA1" s="5"/>
      <c r="NYB1" s="5"/>
      <c r="NYC1" s="5"/>
      <c r="NYD1" s="5"/>
      <c r="NYE1" s="5"/>
      <c r="NYF1" s="5"/>
      <c r="NYG1" s="5"/>
      <c r="NYH1" s="5"/>
      <c r="NYI1" s="5"/>
      <c r="NYJ1" s="5"/>
      <c r="NYK1" s="5"/>
      <c r="NYL1" s="5"/>
      <c r="NYM1" s="5"/>
      <c r="NYN1" s="5"/>
      <c r="NYO1" s="5"/>
      <c r="NYP1" s="5"/>
      <c r="NYQ1" s="5"/>
      <c r="NYR1" s="5"/>
      <c r="NYS1" s="5"/>
      <c r="NYT1" s="5"/>
      <c r="NYU1" s="5"/>
      <c r="NYV1" s="5"/>
      <c r="NYW1" s="5"/>
      <c r="NYX1" s="5"/>
      <c r="NYY1" s="5"/>
      <c r="NYZ1" s="5"/>
      <c r="NZA1" s="5"/>
      <c r="NZB1" s="5"/>
      <c r="NZC1" s="5"/>
      <c r="NZD1" s="5"/>
      <c r="NZE1" s="5"/>
      <c r="NZF1" s="5"/>
      <c r="NZG1" s="5"/>
      <c r="NZH1" s="5"/>
      <c r="NZI1" s="5"/>
      <c r="NZJ1" s="5"/>
      <c r="NZK1" s="5"/>
      <c r="NZL1" s="5"/>
      <c r="NZM1" s="5"/>
      <c r="NZN1" s="5"/>
      <c r="NZO1" s="5"/>
      <c r="NZP1" s="5"/>
      <c r="NZQ1" s="5"/>
      <c r="NZR1" s="5"/>
      <c r="NZS1" s="5"/>
      <c r="NZT1" s="5"/>
      <c r="NZU1" s="5"/>
      <c r="NZV1" s="5"/>
      <c r="NZW1" s="5"/>
      <c r="NZX1" s="5"/>
      <c r="NZY1" s="5"/>
      <c r="NZZ1" s="5"/>
      <c r="OAA1" s="5"/>
      <c r="OAB1" s="5"/>
      <c r="OAC1" s="5"/>
      <c r="OAD1" s="5"/>
      <c r="OAE1" s="5"/>
      <c r="OAF1" s="5"/>
      <c r="OAG1" s="5"/>
      <c r="OAH1" s="5"/>
      <c r="OAI1" s="5"/>
      <c r="OAJ1" s="5"/>
      <c r="OAK1" s="5"/>
      <c r="OAL1" s="5"/>
      <c r="OAM1" s="5"/>
      <c r="OAN1" s="5"/>
      <c r="OAO1" s="5"/>
      <c r="OAP1" s="5"/>
      <c r="OAQ1" s="5"/>
      <c r="OAR1" s="5"/>
      <c r="OAS1" s="5"/>
      <c r="OAT1" s="5"/>
      <c r="OAU1" s="5"/>
      <c r="OAV1" s="5"/>
      <c r="OAW1" s="5"/>
      <c r="OAX1" s="5"/>
      <c r="OAY1" s="5"/>
      <c r="OAZ1" s="5"/>
      <c r="OBA1" s="5"/>
      <c r="OBB1" s="5"/>
      <c r="OBC1" s="5"/>
      <c r="OBD1" s="5"/>
      <c r="OBE1" s="5"/>
      <c r="OBF1" s="5"/>
      <c r="OBG1" s="5"/>
      <c r="OBH1" s="5"/>
      <c r="OBI1" s="5"/>
      <c r="OBJ1" s="5"/>
      <c r="OBK1" s="5"/>
      <c r="OBL1" s="5"/>
      <c r="OBM1" s="5"/>
      <c r="OBN1" s="5"/>
      <c r="OBO1" s="5"/>
      <c r="OBP1" s="5"/>
      <c r="OBQ1" s="5"/>
      <c r="OBR1" s="5"/>
      <c r="OBS1" s="5"/>
      <c r="OBT1" s="5"/>
      <c r="OBU1" s="5"/>
      <c r="OBV1" s="5"/>
      <c r="OBW1" s="5"/>
      <c r="OBX1" s="5"/>
      <c r="OBY1" s="5"/>
      <c r="OBZ1" s="5"/>
      <c r="OCA1" s="5"/>
      <c r="OCB1" s="5"/>
      <c r="OCC1" s="5"/>
      <c r="OCD1" s="5"/>
      <c r="OCE1" s="5"/>
      <c r="OCF1" s="5"/>
      <c r="OCG1" s="5"/>
      <c r="OCH1" s="5"/>
      <c r="OCI1" s="5"/>
      <c r="OCJ1" s="5"/>
      <c r="OCK1" s="5"/>
      <c r="OCL1" s="5"/>
      <c r="OCM1" s="5"/>
      <c r="OCN1" s="5"/>
      <c r="OCO1" s="5"/>
      <c r="OCP1" s="5"/>
      <c r="OCQ1" s="5"/>
      <c r="OCR1" s="5"/>
      <c r="OCS1" s="5"/>
      <c r="OCT1" s="5"/>
      <c r="OCU1" s="5"/>
      <c r="OCV1" s="5"/>
      <c r="OCW1" s="5"/>
      <c r="OCX1" s="5"/>
      <c r="OCY1" s="5"/>
      <c r="OCZ1" s="5"/>
      <c r="ODA1" s="5"/>
      <c r="ODB1" s="5"/>
      <c r="ODC1" s="5"/>
      <c r="ODD1" s="5"/>
      <c r="ODE1" s="5"/>
      <c r="ODF1" s="5"/>
      <c r="ODG1" s="5"/>
      <c r="ODH1" s="5"/>
      <c r="ODI1" s="5"/>
      <c r="ODJ1" s="5"/>
      <c r="ODK1" s="5"/>
      <c r="ODL1" s="5"/>
      <c r="ODM1" s="5"/>
      <c r="ODN1" s="5"/>
      <c r="ODO1" s="5"/>
      <c r="ODP1" s="5"/>
      <c r="ODQ1" s="5"/>
      <c r="ODR1" s="5"/>
      <c r="ODS1" s="5"/>
      <c r="ODT1" s="5"/>
      <c r="ODU1" s="5"/>
      <c r="ODV1" s="5"/>
      <c r="ODW1" s="5"/>
      <c r="ODX1" s="5"/>
      <c r="ODY1" s="5"/>
      <c r="ODZ1" s="5"/>
      <c r="OEA1" s="5"/>
      <c r="OEB1" s="5"/>
      <c r="OEC1" s="5"/>
      <c r="OED1" s="5"/>
      <c r="OEE1" s="5"/>
      <c r="OEF1" s="5"/>
      <c r="OEG1" s="5"/>
      <c r="OEH1" s="5"/>
      <c r="OEI1" s="5"/>
      <c r="OEJ1" s="5"/>
      <c r="OEK1" s="5"/>
      <c r="OEL1" s="5"/>
      <c r="OEM1" s="5"/>
      <c r="OEN1" s="5"/>
      <c r="OEO1" s="5"/>
      <c r="OEP1" s="5"/>
      <c r="OEQ1" s="5"/>
      <c r="OER1" s="5"/>
      <c r="OES1" s="5"/>
      <c r="OET1" s="5"/>
      <c r="OEU1" s="5"/>
      <c r="OEV1" s="5"/>
      <c r="OEW1" s="5"/>
      <c r="OEX1" s="5"/>
      <c r="OEY1" s="5"/>
      <c r="OEZ1" s="5"/>
      <c r="OFA1" s="5"/>
      <c r="OFB1" s="5"/>
      <c r="OFC1" s="5"/>
      <c r="OFD1" s="5"/>
      <c r="OFE1" s="5"/>
      <c r="OFF1" s="5"/>
      <c r="OFG1" s="5"/>
      <c r="OFH1" s="5"/>
      <c r="OFI1" s="5"/>
      <c r="OFJ1" s="5"/>
      <c r="OFK1" s="5"/>
      <c r="OFL1" s="5"/>
      <c r="OFM1" s="5"/>
      <c r="OFN1" s="5"/>
      <c r="OFO1" s="5"/>
      <c r="OFP1" s="5"/>
      <c r="OFQ1" s="5"/>
      <c r="OFR1" s="5"/>
      <c r="OFS1" s="5"/>
      <c r="OFT1" s="5"/>
      <c r="OFU1" s="5"/>
      <c r="OFV1" s="5"/>
      <c r="OFW1" s="5"/>
      <c r="OFX1" s="5"/>
      <c r="OFY1" s="5"/>
      <c r="OFZ1" s="5"/>
      <c r="OGA1" s="5"/>
      <c r="OGB1" s="5"/>
      <c r="OGC1" s="5"/>
      <c r="OGD1" s="5"/>
      <c r="OGE1" s="5"/>
      <c r="OGF1" s="5"/>
      <c r="OGG1" s="5"/>
      <c r="OGH1" s="5"/>
      <c r="OGI1" s="5"/>
      <c r="OGJ1" s="5"/>
      <c r="OGK1" s="5"/>
      <c r="OGL1" s="5"/>
      <c r="OGM1" s="5"/>
      <c r="OGN1" s="5"/>
      <c r="OGO1" s="5"/>
      <c r="OGP1" s="5"/>
      <c r="OGQ1" s="5"/>
      <c r="OGR1" s="5"/>
      <c r="OGS1" s="5"/>
      <c r="OGT1" s="5"/>
      <c r="OGU1" s="5"/>
      <c r="OGV1" s="5"/>
      <c r="OGW1" s="5"/>
      <c r="OGX1" s="5"/>
      <c r="OGY1" s="5"/>
      <c r="OGZ1" s="5"/>
      <c r="OHA1" s="5"/>
      <c r="OHB1" s="5"/>
      <c r="OHC1" s="5"/>
      <c r="OHD1" s="5"/>
      <c r="OHE1" s="5"/>
      <c r="OHF1" s="5"/>
      <c r="OHG1" s="5"/>
      <c r="OHH1" s="5"/>
      <c r="OHI1" s="5"/>
      <c r="OHJ1" s="5"/>
      <c r="OHK1" s="5"/>
      <c r="OHL1" s="5"/>
      <c r="OHM1" s="5"/>
      <c r="OHN1" s="5"/>
      <c r="OHO1" s="5"/>
      <c r="OHP1" s="5"/>
      <c r="OHQ1" s="5"/>
      <c r="OHR1" s="5"/>
      <c r="OHS1" s="5"/>
      <c r="OHT1" s="5"/>
      <c r="OHU1" s="5"/>
      <c r="OHV1" s="5"/>
      <c r="OHW1" s="5"/>
      <c r="OHX1" s="5"/>
      <c r="OHY1" s="5"/>
      <c r="OHZ1" s="5"/>
      <c r="OIA1" s="5"/>
      <c r="OIB1" s="5"/>
      <c r="OIC1" s="5"/>
      <c r="OID1" s="5"/>
      <c r="OIE1" s="5"/>
      <c r="OIF1" s="5"/>
      <c r="OIG1" s="5"/>
      <c r="OIH1" s="5"/>
      <c r="OII1" s="5"/>
      <c r="OIJ1" s="5"/>
      <c r="OIK1" s="5"/>
      <c r="OIL1" s="5"/>
      <c r="OIM1" s="5"/>
      <c r="OIN1" s="5"/>
      <c r="OIO1" s="5"/>
      <c r="OIP1" s="5"/>
      <c r="OIQ1" s="5"/>
      <c r="OIR1" s="5"/>
      <c r="OIS1" s="5"/>
      <c r="OIT1" s="5"/>
      <c r="OIU1" s="5"/>
      <c r="OIV1" s="5"/>
      <c r="OIW1" s="5"/>
      <c r="OIX1" s="5"/>
      <c r="OIY1" s="5"/>
      <c r="OIZ1" s="5"/>
      <c r="OJA1" s="5"/>
      <c r="OJB1" s="5"/>
      <c r="OJC1" s="5"/>
      <c r="OJD1" s="5"/>
      <c r="OJE1" s="5"/>
      <c r="OJF1" s="5"/>
      <c r="OJG1" s="5"/>
      <c r="OJH1" s="5"/>
      <c r="OJI1" s="5"/>
      <c r="OJJ1" s="5"/>
      <c r="OJK1" s="5"/>
      <c r="OJL1" s="5"/>
      <c r="OJM1" s="5"/>
      <c r="OJN1" s="5"/>
      <c r="OJO1" s="5"/>
      <c r="OJP1" s="5"/>
      <c r="OJQ1" s="5"/>
      <c r="OJR1" s="5"/>
      <c r="OJS1" s="5"/>
      <c r="OJT1" s="5"/>
      <c r="OJU1" s="5"/>
      <c r="OJV1" s="5"/>
      <c r="OJW1" s="5"/>
      <c r="OJX1" s="5"/>
      <c r="OJY1" s="5"/>
      <c r="OJZ1" s="5"/>
      <c r="OKA1" s="5"/>
      <c r="OKB1" s="5"/>
      <c r="OKC1" s="5"/>
      <c r="OKD1" s="5"/>
      <c r="OKE1" s="5"/>
      <c r="OKF1" s="5"/>
      <c r="OKG1" s="5"/>
      <c r="OKH1" s="5"/>
      <c r="OKI1" s="5"/>
      <c r="OKJ1" s="5"/>
      <c r="OKK1" s="5"/>
      <c r="OKL1" s="5"/>
      <c r="OKM1" s="5"/>
      <c r="OKN1" s="5"/>
      <c r="OKO1" s="5"/>
      <c r="OKP1" s="5"/>
      <c r="OKQ1" s="5"/>
      <c r="OKR1" s="5"/>
      <c r="OKS1" s="5"/>
      <c r="OKT1" s="5"/>
      <c r="OKU1" s="5"/>
      <c r="OKV1" s="5"/>
      <c r="OKW1" s="5"/>
      <c r="OKX1" s="5"/>
      <c r="OKY1" s="5"/>
      <c r="OKZ1" s="5"/>
      <c r="OLA1" s="5"/>
      <c r="OLB1" s="5"/>
      <c r="OLC1" s="5"/>
      <c r="OLD1" s="5"/>
      <c r="OLE1" s="5"/>
      <c r="OLF1" s="5"/>
      <c r="OLG1" s="5"/>
      <c r="OLH1" s="5"/>
      <c r="OLI1" s="5"/>
      <c r="OLJ1" s="5"/>
      <c r="OLK1" s="5"/>
      <c r="OLL1" s="5"/>
      <c r="OLM1" s="5"/>
      <c r="OLN1" s="5"/>
      <c r="OLO1" s="5"/>
      <c r="OLP1" s="5"/>
      <c r="OLQ1" s="5"/>
      <c r="OLR1" s="5"/>
      <c r="OLS1" s="5"/>
      <c r="OLT1" s="5"/>
      <c r="OLU1" s="5"/>
      <c r="OLV1" s="5"/>
      <c r="OLW1" s="5"/>
      <c r="OLX1" s="5"/>
      <c r="OLY1" s="5"/>
      <c r="OLZ1" s="5"/>
      <c r="OMA1" s="5"/>
      <c r="OMB1" s="5"/>
      <c r="OMC1" s="5"/>
      <c r="OMD1" s="5"/>
      <c r="OME1" s="5"/>
      <c r="OMF1" s="5"/>
      <c r="OMG1" s="5"/>
      <c r="OMH1" s="5"/>
      <c r="OMI1" s="5"/>
      <c r="OMJ1" s="5"/>
      <c r="OMK1" s="5"/>
      <c r="OML1" s="5"/>
      <c r="OMM1" s="5"/>
      <c r="OMN1" s="5"/>
      <c r="OMO1" s="5"/>
      <c r="OMP1" s="5"/>
      <c r="OMQ1" s="5"/>
      <c r="OMR1" s="5"/>
      <c r="OMS1" s="5"/>
      <c r="OMT1" s="5"/>
      <c r="OMU1" s="5"/>
      <c r="OMV1" s="5"/>
      <c r="OMW1" s="5"/>
      <c r="OMX1" s="5"/>
      <c r="OMY1" s="5"/>
      <c r="OMZ1" s="5"/>
      <c r="ONA1" s="5"/>
      <c r="ONB1" s="5"/>
      <c r="ONC1" s="5"/>
      <c r="OND1" s="5"/>
      <c r="ONE1" s="5"/>
      <c r="ONF1" s="5"/>
      <c r="ONG1" s="5"/>
      <c r="ONH1" s="5"/>
      <c r="ONI1" s="5"/>
      <c r="ONJ1" s="5"/>
      <c r="ONK1" s="5"/>
      <c r="ONL1" s="5"/>
      <c r="ONM1" s="5"/>
      <c r="ONN1" s="5"/>
      <c r="ONO1" s="5"/>
      <c r="ONP1" s="5"/>
      <c r="ONQ1" s="5"/>
      <c r="ONR1" s="5"/>
      <c r="ONS1" s="5"/>
      <c r="ONT1" s="5"/>
      <c r="ONU1" s="5"/>
      <c r="ONV1" s="5"/>
      <c r="ONW1" s="5"/>
      <c r="ONX1" s="5"/>
      <c r="ONY1" s="5"/>
      <c r="ONZ1" s="5"/>
      <c r="OOA1" s="5"/>
      <c r="OOB1" s="5"/>
      <c r="OOC1" s="5"/>
      <c r="OOD1" s="5"/>
      <c r="OOE1" s="5"/>
      <c r="OOF1" s="5"/>
      <c r="OOG1" s="5"/>
      <c r="OOH1" s="5"/>
      <c r="OOI1" s="5"/>
      <c r="OOJ1" s="5"/>
      <c r="OOK1" s="5"/>
      <c r="OOL1" s="5"/>
      <c r="OOM1" s="5"/>
      <c r="OON1" s="5"/>
      <c r="OOO1" s="5"/>
      <c r="OOP1" s="5"/>
      <c r="OOQ1" s="5"/>
      <c r="OOR1" s="5"/>
      <c r="OOS1" s="5"/>
      <c r="OOT1" s="5"/>
      <c r="OOU1" s="5"/>
      <c r="OOV1" s="5"/>
      <c r="OOW1" s="5"/>
      <c r="OOX1" s="5"/>
      <c r="OOY1" s="5"/>
      <c r="OOZ1" s="5"/>
      <c r="OPA1" s="5"/>
      <c r="OPB1" s="5"/>
      <c r="OPC1" s="5"/>
      <c r="OPD1" s="5"/>
      <c r="OPE1" s="5"/>
      <c r="OPF1" s="5"/>
      <c r="OPG1" s="5"/>
      <c r="OPH1" s="5"/>
      <c r="OPI1" s="5"/>
      <c r="OPJ1" s="5"/>
      <c r="OPK1" s="5"/>
      <c r="OPL1" s="5"/>
      <c r="OPM1" s="5"/>
      <c r="OPN1" s="5"/>
      <c r="OPO1" s="5"/>
      <c r="OPP1" s="5"/>
      <c r="OPQ1" s="5"/>
      <c r="OPR1" s="5"/>
      <c r="OPS1" s="5"/>
      <c r="OPT1" s="5"/>
      <c r="OPU1" s="5"/>
      <c r="OPV1" s="5"/>
      <c r="OPW1" s="5"/>
      <c r="OPX1" s="5"/>
      <c r="OPY1" s="5"/>
      <c r="OPZ1" s="5"/>
      <c r="OQA1" s="5"/>
      <c r="OQB1" s="5"/>
      <c r="OQC1" s="5"/>
      <c r="OQD1" s="5"/>
      <c r="OQE1" s="5"/>
      <c r="OQF1" s="5"/>
      <c r="OQG1" s="5"/>
      <c r="OQH1" s="5"/>
      <c r="OQI1" s="5"/>
      <c r="OQJ1" s="5"/>
      <c r="OQK1" s="5"/>
      <c r="OQL1" s="5"/>
      <c r="OQM1" s="5"/>
      <c r="OQN1" s="5"/>
      <c r="OQO1" s="5"/>
      <c r="OQP1" s="5"/>
      <c r="OQQ1" s="5"/>
      <c r="OQR1" s="5"/>
      <c r="OQS1" s="5"/>
      <c r="OQT1" s="5"/>
      <c r="OQU1" s="5"/>
      <c r="OQV1" s="5"/>
      <c r="OQW1" s="5"/>
      <c r="OQX1" s="5"/>
      <c r="OQY1" s="5"/>
      <c r="OQZ1" s="5"/>
      <c r="ORA1" s="5"/>
      <c r="ORB1" s="5"/>
      <c r="ORC1" s="5"/>
      <c r="ORD1" s="5"/>
      <c r="ORE1" s="5"/>
      <c r="ORF1" s="5"/>
      <c r="ORG1" s="5"/>
      <c r="ORH1" s="5"/>
      <c r="ORI1" s="5"/>
      <c r="ORJ1" s="5"/>
      <c r="ORK1" s="5"/>
      <c r="ORL1" s="5"/>
      <c r="ORM1" s="5"/>
      <c r="ORN1" s="5"/>
      <c r="ORO1" s="5"/>
      <c r="ORP1" s="5"/>
      <c r="ORQ1" s="5"/>
      <c r="ORR1" s="5"/>
      <c r="ORS1" s="5"/>
      <c r="ORT1" s="5"/>
      <c r="ORU1" s="5"/>
      <c r="ORV1" s="5"/>
      <c r="ORW1" s="5"/>
      <c r="ORX1" s="5"/>
      <c r="ORY1" s="5"/>
      <c r="ORZ1" s="5"/>
      <c r="OSA1" s="5"/>
      <c r="OSB1" s="5"/>
      <c r="OSC1" s="5"/>
      <c r="OSD1" s="5"/>
      <c r="OSE1" s="5"/>
      <c r="OSF1" s="5"/>
      <c r="OSG1" s="5"/>
      <c r="OSH1" s="5"/>
      <c r="OSI1" s="5"/>
      <c r="OSJ1" s="5"/>
      <c r="OSK1" s="5"/>
      <c r="OSL1" s="5"/>
      <c r="OSM1" s="5"/>
      <c r="OSN1" s="5"/>
      <c r="OSO1" s="5"/>
      <c r="OSP1" s="5"/>
      <c r="OSQ1" s="5"/>
      <c r="OSR1" s="5"/>
      <c r="OSS1" s="5"/>
      <c r="OST1" s="5"/>
      <c r="OSU1" s="5"/>
      <c r="OSV1" s="5"/>
      <c r="OSW1" s="5"/>
      <c r="OSX1" s="5"/>
      <c r="OSY1" s="5"/>
      <c r="OSZ1" s="5"/>
      <c r="OTA1" s="5"/>
      <c r="OTB1" s="5"/>
      <c r="OTC1" s="5"/>
      <c r="OTD1" s="5"/>
      <c r="OTE1" s="5"/>
      <c r="OTF1" s="5"/>
      <c r="OTG1" s="5"/>
      <c r="OTH1" s="5"/>
      <c r="OTI1" s="5"/>
      <c r="OTJ1" s="5"/>
      <c r="OTK1" s="5"/>
      <c r="OTL1" s="5"/>
      <c r="OTM1" s="5"/>
      <c r="OTN1" s="5"/>
      <c r="OTO1" s="5"/>
      <c r="OTP1" s="5"/>
      <c r="OTQ1" s="5"/>
      <c r="OTR1" s="5"/>
      <c r="OTS1" s="5"/>
      <c r="OTT1" s="5"/>
      <c r="OTU1" s="5"/>
      <c r="OTV1" s="5"/>
      <c r="OTW1" s="5"/>
      <c r="OTX1" s="5"/>
      <c r="OTY1" s="5"/>
      <c r="OTZ1" s="5"/>
      <c r="OUA1" s="5"/>
      <c r="OUB1" s="5"/>
      <c r="OUC1" s="5"/>
      <c r="OUD1" s="5"/>
      <c r="OUE1" s="5"/>
      <c r="OUF1" s="5"/>
      <c r="OUG1" s="5"/>
      <c r="OUH1" s="5"/>
      <c r="OUI1" s="5"/>
      <c r="OUJ1" s="5"/>
      <c r="OUK1" s="5"/>
      <c r="OUL1" s="5"/>
      <c r="OUM1" s="5"/>
      <c r="OUN1" s="5"/>
      <c r="OUO1" s="5"/>
      <c r="OUP1" s="5"/>
      <c r="OUQ1" s="5"/>
      <c r="OUR1" s="5"/>
      <c r="OUS1" s="5"/>
      <c r="OUT1" s="5"/>
      <c r="OUU1" s="5"/>
      <c r="OUV1" s="5"/>
      <c r="OUW1" s="5"/>
      <c r="OUX1" s="5"/>
      <c r="OUY1" s="5"/>
      <c r="OUZ1" s="5"/>
      <c r="OVA1" s="5"/>
      <c r="OVB1" s="5"/>
      <c r="OVC1" s="5"/>
      <c r="OVD1" s="5"/>
      <c r="OVE1" s="5"/>
      <c r="OVF1" s="5"/>
      <c r="OVG1" s="5"/>
      <c r="OVH1" s="5"/>
      <c r="OVI1" s="5"/>
      <c r="OVJ1" s="5"/>
      <c r="OVK1" s="5"/>
      <c r="OVL1" s="5"/>
      <c r="OVM1" s="5"/>
      <c r="OVN1" s="5"/>
      <c r="OVO1" s="5"/>
      <c r="OVP1" s="5"/>
      <c r="OVQ1" s="5"/>
      <c r="OVR1" s="5"/>
      <c r="OVS1" s="5"/>
      <c r="OVT1" s="5"/>
      <c r="OVU1" s="5"/>
      <c r="OVV1" s="5"/>
      <c r="OVW1" s="5"/>
      <c r="OVX1" s="5"/>
      <c r="OVY1" s="5"/>
      <c r="OVZ1" s="5"/>
      <c r="OWA1" s="5"/>
      <c r="OWB1" s="5"/>
      <c r="OWC1" s="5"/>
      <c r="OWD1" s="5"/>
      <c r="OWE1" s="5"/>
      <c r="OWF1" s="5"/>
      <c r="OWG1" s="5"/>
      <c r="OWH1" s="5"/>
      <c r="OWI1" s="5"/>
      <c r="OWJ1" s="5"/>
      <c r="OWK1" s="5"/>
      <c r="OWL1" s="5"/>
      <c r="OWM1" s="5"/>
      <c r="OWN1" s="5"/>
      <c r="OWO1" s="5"/>
      <c r="OWP1" s="5"/>
      <c r="OWQ1" s="5"/>
      <c r="OWR1" s="5"/>
      <c r="OWS1" s="5"/>
      <c r="OWT1" s="5"/>
      <c r="OWU1" s="5"/>
      <c r="OWV1" s="5"/>
      <c r="OWW1" s="5"/>
      <c r="OWX1" s="5"/>
      <c r="OWY1" s="5"/>
      <c r="OWZ1" s="5"/>
      <c r="OXA1" s="5"/>
      <c r="OXB1" s="5"/>
      <c r="OXC1" s="5"/>
      <c r="OXD1" s="5"/>
      <c r="OXE1" s="5"/>
      <c r="OXF1" s="5"/>
      <c r="OXG1" s="5"/>
      <c r="OXH1" s="5"/>
      <c r="OXI1" s="5"/>
      <c r="OXJ1" s="5"/>
      <c r="OXK1" s="5"/>
      <c r="OXL1" s="5"/>
      <c r="OXM1" s="5"/>
      <c r="OXN1" s="5"/>
      <c r="OXO1" s="5"/>
      <c r="OXP1" s="5"/>
      <c r="OXQ1" s="5"/>
      <c r="OXR1" s="5"/>
      <c r="OXS1" s="5"/>
      <c r="OXT1" s="5"/>
      <c r="OXU1" s="5"/>
      <c r="OXV1" s="5"/>
      <c r="OXW1" s="5"/>
      <c r="OXX1" s="5"/>
      <c r="OXY1" s="5"/>
      <c r="OXZ1" s="5"/>
      <c r="OYA1" s="5"/>
      <c r="OYB1" s="5"/>
      <c r="OYC1" s="5"/>
      <c r="OYD1" s="5"/>
      <c r="OYE1" s="5"/>
      <c r="OYF1" s="5"/>
      <c r="OYG1" s="5"/>
      <c r="OYH1" s="5"/>
      <c r="OYI1" s="5"/>
      <c r="OYJ1" s="5"/>
      <c r="OYK1" s="5"/>
      <c r="OYL1" s="5"/>
      <c r="OYM1" s="5"/>
      <c r="OYN1" s="5"/>
      <c r="OYO1" s="5"/>
      <c r="OYP1" s="5"/>
      <c r="OYQ1" s="5"/>
      <c r="OYR1" s="5"/>
      <c r="OYS1" s="5"/>
      <c r="OYT1" s="5"/>
      <c r="OYU1" s="5"/>
      <c r="OYV1" s="5"/>
      <c r="OYW1" s="5"/>
      <c r="OYX1" s="5"/>
      <c r="OYY1" s="5"/>
      <c r="OYZ1" s="5"/>
      <c r="OZA1" s="5"/>
      <c r="OZB1" s="5"/>
      <c r="OZC1" s="5"/>
      <c r="OZD1" s="5"/>
      <c r="OZE1" s="5"/>
      <c r="OZF1" s="5"/>
      <c r="OZG1" s="5"/>
      <c r="OZH1" s="5"/>
      <c r="OZI1" s="5"/>
      <c r="OZJ1" s="5"/>
      <c r="OZK1" s="5"/>
      <c r="OZL1" s="5"/>
      <c r="OZM1" s="5"/>
      <c r="OZN1" s="5"/>
      <c r="OZO1" s="5"/>
      <c r="OZP1" s="5"/>
      <c r="OZQ1" s="5"/>
      <c r="OZR1" s="5"/>
      <c r="OZS1" s="5"/>
      <c r="OZT1" s="5"/>
      <c r="OZU1" s="5"/>
      <c r="OZV1" s="5"/>
      <c r="OZW1" s="5"/>
      <c r="OZX1" s="5"/>
      <c r="OZY1" s="5"/>
      <c r="OZZ1" s="5"/>
      <c r="PAA1" s="5"/>
      <c r="PAB1" s="5"/>
      <c r="PAC1" s="5"/>
      <c r="PAD1" s="5"/>
      <c r="PAE1" s="5"/>
      <c r="PAF1" s="5"/>
      <c r="PAG1" s="5"/>
      <c r="PAH1" s="5"/>
      <c r="PAI1" s="5"/>
      <c r="PAJ1" s="5"/>
      <c r="PAK1" s="5"/>
      <c r="PAL1" s="5"/>
      <c r="PAM1" s="5"/>
      <c r="PAN1" s="5"/>
      <c r="PAO1" s="5"/>
      <c r="PAP1" s="5"/>
      <c r="PAQ1" s="5"/>
      <c r="PAR1" s="5"/>
      <c r="PAS1" s="5"/>
      <c r="PAT1" s="5"/>
      <c r="PAU1" s="5"/>
      <c r="PAV1" s="5"/>
      <c r="PAW1" s="5"/>
      <c r="PAX1" s="5"/>
      <c r="PAY1" s="5"/>
      <c r="PAZ1" s="5"/>
      <c r="PBA1" s="5"/>
      <c r="PBB1" s="5"/>
      <c r="PBC1" s="5"/>
      <c r="PBD1" s="5"/>
      <c r="PBE1" s="5"/>
      <c r="PBF1" s="5"/>
      <c r="PBG1" s="5"/>
      <c r="PBH1" s="5"/>
      <c r="PBI1" s="5"/>
      <c r="PBJ1" s="5"/>
      <c r="PBK1" s="5"/>
      <c r="PBL1" s="5"/>
      <c r="PBM1" s="5"/>
      <c r="PBN1" s="5"/>
      <c r="PBO1" s="5"/>
      <c r="PBP1" s="5"/>
      <c r="PBQ1" s="5"/>
      <c r="PBR1" s="5"/>
      <c r="PBS1" s="5"/>
      <c r="PBT1" s="5"/>
      <c r="PBU1" s="5"/>
      <c r="PBV1" s="5"/>
      <c r="PBW1" s="5"/>
      <c r="PBX1" s="5"/>
      <c r="PBY1" s="5"/>
      <c r="PBZ1" s="5"/>
      <c r="PCA1" s="5"/>
      <c r="PCB1" s="5"/>
      <c r="PCC1" s="5"/>
      <c r="PCD1" s="5"/>
      <c r="PCE1" s="5"/>
      <c r="PCF1" s="5"/>
      <c r="PCG1" s="5"/>
      <c r="PCH1" s="5"/>
      <c r="PCI1" s="5"/>
      <c r="PCJ1" s="5"/>
      <c r="PCK1" s="5"/>
      <c r="PCL1" s="5"/>
      <c r="PCM1" s="5"/>
      <c r="PCN1" s="5"/>
      <c r="PCO1" s="5"/>
      <c r="PCP1" s="5"/>
      <c r="PCQ1" s="5"/>
      <c r="PCR1" s="5"/>
      <c r="PCS1" s="5"/>
      <c r="PCT1" s="5"/>
      <c r="PCU1" s="5"/>
      <c r="PCV1" s="5"/>
      <c r="PCW1" s="5"/>
      <c r="PCX1" s="5"/>
      <c r="PCY1" s="5"/>
      <c r="PCZ1" s="5"/>
      <c r="PDA1" s="5"/>
      <c r="PDB1" s="5"/>
      <c r="PDC1" s="5"/>
      <c r="PDD1" s="5"/>
      <c r="PDE1" s="5"/>
      <c r="PDF1" s="5"/>
      <c r="PDG1" s="5"/>
      <c r="PDH1" s="5"/>
      <c r="PDI1" s="5"/>
      <c r="PDJ1" s="5"/>
      <c r="PDK1" s="5"/>
      <c r="PDL1" s="5"/>
      <c r="PDM1" s="5"/>
      <c r="PDN1" s="5"/>
      <c r="PDO1" s="5"/>
      <c r="PDP1" s="5"/>
      <c r="PDQ1" s="5"/>
      <c r="PDR1" s="5"/>
      <c r="PDS1" s="5"/>
      <c r="PDT1" s="5"/>
      <c r="PDU1" s="5"/>
      <c r="PDV1" s="5"/>
      <c r="PDW1" s="5"/>
      <c r="PDX1" s="5"/>
      <c r="PDY1" s="5"/>
      <c r="PDZ1" s="5"/>
      <c r="PEA1" s="5"/>
      <c r="PEB1" s="5"/>
      <c r="PEC1" s="5"/>
      <c r="PED1" s="5"/>
      <c r="PEE1" s="5"/>
      <c r="PEF1" s="5"/>
      <c r="PEG1" s="5"/>
      <c r="PEH1" s="5"/>
      <c r="PEI1" s="5"/>
      <c r="PEJ1" s="5"/>
      <c r="PEK1" s="5"/>
      <c r="PEL1" s="5"/>
      <c r="PEM1" s="5"/>
      <c r="PEN1" s="5"/>
      <c r="PEO1" s="5"/>
      <c r="PEP1" s="5"/>
      <c r="PEQ1" s="5"/>
      <c r="PER1" s="5"/>
      <c r="PES1" s="5"/>
      <c r="PET1" s="5"/>
      <c r="PEU1" s="5"/>
      <c r="PEV1" s="5"/>
      <c r="PEW1" s="5"/>
      <c r="PEX1" s="5"/>
      <c r="PEY1" s="5"/>
      <c r="PEZ1" s="5"/>
      <c r="PFA1" s="5"/>
      <c r="PFB1" s="5"/>
      <c r="PFC1" s="5"/>
      <c r="PFD1" s="5"/>
      <c r="PFE1" s="5"/>
      <c r="PFF1" s="5"/>
      <c r="PFG1" s="5"/>
      <c r="PFH1" s="5"/>
      <c r="PFI1" s="5"/>
      <c r="PFJ1" s="5"/>
      <c r="PFK1" s="5"/>
      <c r="PFL1" s="5"/>
      <c r="PFM1" s="5"/>
      <c r="PFN1" s="5"/>
      <c r="PFO1" s="5"/>
      <c r="PFP1" s="5"/>
      <c r="PFQ1" s="5"/>
      <c r="PFR1" s="5"/>
      <c r="PFS1" s="5"/>
      <c r="PFT1" s="5"/>
      <c r="PFU1" s="5"/>
      <c r="PFV1" s="5"/>
      <c r="PFW1" s="5"/>
      <c r="PFX1" s="5"/>
      <c r="PFY1" s="5"/>
      <c r="PFZ1" s="5"/>
      <c r="PGA1" s="5"/>
      <c r="PGB1" s="5"/>
      <c r="PGC1" s="5"/>
      <c r="PGD1" s="5"/>
      <c r="PGE1" s="5"/>
      <c r="PGF1" s="5"/>
      <c r="PGG1" s="5"/>
      <c r="PGH1" s="5"/>
      <c r="PGI1" s="5"/>
      <c r="PGJ1" s="5"/>
      <c r="PGK1" s="5"/>
      <c r="PGL1" s="5"/>
      <c r="PGM1" s="5"/>
      <c r="PGN1" s="5"/>
      <c r="PGO1" s="5"/>
      <c r="PGP1" s="5"/>
      <c r="PGQ1" s="5"/>
      <c r="PGR1" s="5"/>
      <c r="PGS1" s="5"/>
      <c r="PGT1" s="5"/>
      <c r="PGU1" s="5"/>
      <c r="PGV1" s="5"/>
      <c r="PGW1" s="5"/>
      <c r="PGX1" s="5"/>
      <c r="PGY1" s="5"/>
      <c r="PGZ1" s="5"/>
      <c r="PHA1" s="5"/>
      <c r="PHB1" s="5"/>
      <c r="PHC1" s="5"/>
      <c r="PHD1" s="5"/>
      <c r="PHE1" s="5"/>
      <c r="PHF1" s="5"/>
      <c r="PHG1" s="5"/>
      <c r="PHH1" s="5"/>
      <c r="PHI1" s="5"/>
      <c r="PHJ1" s="5"/>
      <c r="PHK1" s="5"/>
      <c r="PHL1" s="5"/>
      <c r="PHM1" s="5"/>
      <c r="PHN1" s="5"/>
      <c r="PHO1" s="5"/>
      <c r="PHP1" s="5"/>
      <c r="PHQ1" s="5"/>
      <c r="PHR1" s="5"/>
      <c r="PHS1" s="5"/>
      <c r="PHT1" s="5"/>
      <c r="PHU1" s="5"/>
      <c r="PHV1" s="5"/>
      <c r="PHW1" s="5"/>
      <c r="PHX1" s="5"/>
      <c r="PHY1" s="5"/>
      <c r="PHZ1" s="5"/>
      <c r="PIA1" s="5"/>
      <c r="PIB1" s="5"/>
      <c r="PIC1" s="5"/>
      <c r="PID1" s="5"/>
      <c r="PIE1" s="5"/>
      <c r="PIF1" s="5"/>
      <c r="PIG1" s="5"/>
      <c r="PIH1" s="5"/>
      <c r="PII1" s="5"/>
      <c r="PIJ1" s="5"/>
      <c r="PIK1" s="5"/>
      <c r="PIL1" s="5"/>
      <c r="PIM1" s="5"/>
      <c r="PIN1" s="5"/>
      <c r="PIO1" s="5"/>
      <c r="PIP1" s="5"/>
      <c r="PIQ1" s="5"/>
      <c r="PIR1" s="5"/>
      <c r="PIS1" s="5"/>
      <c r="PIT1" s="5"/>
      <c r="PIU1" s="5"/>
      <c r="PIV1" s="5"/>
      <c r="PIW1" s="5"/>
      <c r="PIX1" s="5"/>
      <c r="PIY1" s="5"/>
      <c r="PIZ1" s="5"/>
      <c r="PJA1" s="5"/>
      <c r="PJB1" s="5"/>
      <c r="PJC1" s="5"/>
      <c r="PJD1" s="5"/>
      <c r="PJE1" s="5"/>
      <c r="PJF1" s="5"/>
      <c r="PJG1" s="5"/>
      <c r="PJH1" s="5"/>
      <c r="PJI1" s="5"/>
      <c r="PJJ1" s="5"/>
      <c r="PJK1" s="5"/>
      <c r="PJL1" s="5"/>
      <c r="PJM1" s="5"/>
      <c r="PJN1" s="5"/>
      <c r="PJO1" s="5"/>
      <c r="PJP1" s="5"/>
      <c r="PJQ1" s="5"/>
      <c r="PJR1" s="5"/>
      <c r="PJS1" s="5"/>
      <c r="PJT1" s="5"/>
      <c r="PJU1" s="5"/>
      <c r="PJV1" s="5"/>
      <c r="PJW1" s="5"/>
      <c r="PJX1" s="5"/>
      <c r="PJY1" s="5"/>
      <c r="PJZ1" s="5"/>
      <c r="PKA1" s="5"/>
      <c r="PKB1" s="5"/>
      <c r="PKC1" s="5"/>
      <c r="PKD1" s="5"/>
      <c r="PKE1" s="5"/>
      <c r="PKF1" s="5"/>
      <c r="PKG1" s="5"/>
      <c r="PKH1" s="5"/>
      <c r="PKI1" s="5"/>
      <c r="PKJ1" s="5"/>
      <c r="PKK1" s="5"/>
      <c r="PKL1" s="5"/>
      <c r="PKM1" s="5"/>
      <c r="PKN1" s="5"/>
      <c r="PKO1" s="5"/>
      <c r="PKP1" s="5"/>
      <c r="PKQ1" s="5"/>
      <c r="PKR1" s="5"/>
      <c r="PKS1" s="5"/>
      <c r="PKT1" s="5"/>
      <c r="PKU1" s="5"/>
      <c r="PKV1" s="5"/>
      <c r="PKW1" s="5"/>
      <c r="PKX1" s="5"/>
      <c r="PKY1" s="5"/>
      <c r="PKZ1" s="5"/>
      <c r="PLA1" s="5"/>
      <c r="PLB1" s="5"/>
      <c r="PLC1" s="5"/>
      <c r="PLD1" s="5"/>
      <c r="PLE1" s="5"/>
      <c r="PLF1" s="5"/>
      <c r="PLG1" s="5"/>
      <c r="PLH1" s="5"/>
      <c r="PLI1" s="5"/>
      <c r="PLJ1" s="5"/>
      <c r="PLK1" s="5"/>
      <c r="PLL1" s="5"/>
      <c r="PLM1" s="5"/>
      <c r="PLN1" s="5"/>
      <c r="PLO1" s="5"/>
      <c r="PLP1" s="5"/>
      <c r="PLQ1" s="5"/>
      <c r="PLR1" s="5"/>
      <c r="PLS1" s="5"/>
      <c r="PLT1" s="5"/>
      <c r="PLU1" s="5"/>
      <c r="PLV1" s="5"/>
      <c r="PLW1" s="5"/>
      <c r="PLX1" s="5"/>
      <c r="PLY1" s="5"/>
      <c r="PLZ1" s="5"/>
      <c r="PMA1" s="5"/>
      <c r="PMB1" s="5"/>
      <c r="PMC1" s="5"/>
      <c r="PMD1" s="5"/>
      <c r="PME1" s="5"/>
      <c r="PMF1" s="5"/>
      <c r="PMG1" s="5"/>
      <c r="PMH1" s="5"/>
      <c r="PMI1" s="5"/>
      <c r="PMJ1" s="5"/>
      <c r="PMK1" s="5"/>
      <c r="PML1" s="5"/>
      <c r="PMM1" s="5"/>
      <c r="PMN1" s="5"/>
      <c r="PMO1" s="5"/>
      <c r="PMP1" s="5"/>
      <c r="PMQ1" s="5"/>
      <c r="PMR1" s="5"/>
      <c r="PMS1" s="5"/>
      <c r="PMT1" s="5"/>
      <c r="PMU1" s="5"/>
      <c r="PMV1" s="5"/>
      <c r="PMW1" s="5"/>
      <c r="PMX1" s="5"/>
      <c r="PMY1" s="5"/>
      <c r="PMZ1" s="5"/>
      <c r="PNA1" s="5"/>
      <c r="PNB1" s="5"/>
      <c r="PNC1" s="5"/>
      <c r="PND1" s="5"/>
      <c r="PNE1" s="5"/>
      <c r="PNF1" s="5"/>
      <c r="PNG1" s="5"/>
      <c r="PNH1" s="5"/>
      <c r="PNI1" s="5"/>
      <c r="PNJ1" s="5"/>
      <c r="PNK1" s="5"/>
      <c r="PNL1" s="5"/>
      <c r="PNM1" s="5"/>
      <c r="PNN1" s="5"/>
      <c r="PNO1" s="5"/>
      <c r="PNP1" s="5"/>
      <c r="PNQ1" s="5"/>
      <c r="PNR1" s="5"/>
      <c r="PNS1" s="5"/>
      <c r="PNT1" s="5"/>
      <c r="PNU1" s="5"/>
      <c r="PNV1" s="5"/>
      <c r="PNW1" s="5"/>
      <c r="PNX1" s="5"/>
      <c r="PNY1" s="5"/>
      <c r="PNZ1" s="5"/>
      <c r="POA1" s="5"/>
      <c r="POB1" s="5"/>
      <c r="POC1" s="5"/>
      <c r="POD1" s="5"/>
      <c r="POE1" s="5"/>
      <c r="POF1" s="5"/>
      <c r="POG1" s="5"/>
      <c r="POH1" s="5"/>
      <c r="POI1" s="5"/>
      <c r="POJ1" s="5"/>
      <c r="POK1" s="5"/>
      <c r="POL1" s="5"/>
      <c r="POM1" s="5"/>
      <c r="PON1" s="5"/>
      <c r="POO1" s="5"/>
      <c r="POP1" s="5"/>
      <c r="POQ1" s="5"/>
      <c r="POR1" s="5"/>
      <c r="POS1" s="5"/>
      <c r="POT1" s="5"/>
      <c r="POU1" s="5"/>
      <c r="POV1" s="5"/>
      <c r="POW1" s="5"/>
      <c r="POX1" s="5"/>
      <c r="POY1" s="5"/>
      <c r="POZ1" s="5"/>
      <c r="PPA1" s="5"/>
      <c r="PPB1" s="5"/>
      <c r="PPC1" s="5"/>
      <c r="PPD1" s="5"/>
      <c r="PPE1" s="5"/>
      <c r="PPF1" s="5"/>
      <c r="PPG1" s="5"/>
      <c r="PPH1" s="5"/>
      <c r="PPI1" s="5"/>
      <c r="PPJ1" s="5"/>
      <c r="PPK1" s="5"/>
      <c r="PPL1" s="5"/>
      <c r="PPM1" s="5"/>
      <c r="PPN1" s="5"/>
      <c r="PPO1" s="5"/>
      <c r="PPP1" s="5"/>
      <c r="PPQ1" s="5"/>
      <c r="PPR1" s="5"/>
      <c r="PPS1" s="5"/>
      <c r="PPT1" s="5"/>
      <c r="PPU1" s="5"/>
      <c r="PPV1" s="5"/>
      <c r="PPW1" s="5"/>
      <c r="PPX1" s="5"/>
      <c r="PPY1" s="5"/>
      <c r="PPZ1" s="5"/>
      <c r="PQA1" s="5"/>
      <c r="PQB1" s="5"/>
      <c r="PQC1" s="5"/>
      <c r="PQD1" s="5"/>
      <c r="PQE1" s="5"/>
      <c r="PQF1" s="5"/>
      <c r="PQG1" s="5"/>
      <c r="PQH1" s="5"/>
      <c r="PQI1" s="5"/>
      <c r="PQJ1" s="5"/>
      <c r="PQK1" s="5"/>
      <c r="PQL1" s="5"/>
      <c r="PQM1" s="5"/>
      <c r="PQN1" s="5"/>
      <c r="PQO1" s="5"/>
      <c r="PQP1" s="5"/>
      <c r="PQQ1" s="5"/>
      <c r="PQR1" s="5"/>
      <c r="PQS1" s="5"/>
      <c r="PQT1" s="5"/>
      <c r="PQU1" s="5"/>
      <c r="PQV1" s="5"/>
      <c r="PQW1" s="5"/>
      <c r="PQX1" s="5"/>
      <c r="PQY1" s="5"/>
      <c r="PQZ1" s="5"/>
      <c r="PRA1" s="5"/>
      <c r="PRB1" s="5"/>
      <c r="PRC1" s="5"/>
      <c r="PRD1" s="5"/>
      <c r="PRE1" s="5"/>
      <c r="PRF1" s="5"/>
      <c r="PRG1" s="5"/>
      <c r="PRH1" s="5"/>
      <c r="PRI1" s="5"/>
      <c r="PRJ1" s="5"/>
      <c r="PRK1" s="5"/>
      <c r="PRL1" s="5"/>
      <c r="PRM1" s="5"/>
      <c r="PRN1" s="5"/>
      <c r="PRO1" s="5"/>
      <c r="PRP1" s="5"/>
      <c r="PRQ1" s="5"/>
      <c r="PRR1" s="5"/>
      <c r="PRS1" s="5"/>
      <c r="PRT1" s="5"/>
      <c r="PRU1" s="5"/>
      <c r="PRV1" s="5"/>
      <c r="PRW1" s="5"/>
      <c r="PRX1" s="5"/>
      <c r="PRY1" s="5"/>
      <c r="PRZ1" s="5"/>
      <c r="PSA1" s="5"/>
      <c r="PSB1" s="5"/>
      <c r="PSC1" s="5"/>
      <c r="PSD1" s="5"/>
      <c r="PSE1" s="5"/>
      <c r="PSF1" s="5"/>
      <c r="PSG1" s="5"/>
      <c r="PSH1" s="5"/>
      <c r="PSI1" s="5"/>
      <c r="PSJ1" s="5"/>
      <c r="PSK1" s="5"/>
      <c r="PSL1" s="5"/>
      <c r="PSM1" s="5"/>
      <c r="PSN1" s="5"/>
      <c r="PSO1" s="5"/>
      <c r="PSP1" s="5"/>
      <c r="PSQ1" s="5"/>
      <c r="PSR1" s="5"/>
      <c r="PSS1" s="5"/>
      <c r="PST1" s="5"/>
      <c r="PSU1" s="5"/>
      <c r="PSV1" s="5"/>
      <c r="PSW1" s="5"/>
      <c r="PSX1" s="5"/>
      <c r="PSY1" s="5"/>
      <c r="PSZ1" s="5"/>
      <c r="PTA1" s="5"/>
      <c r="PTB1" s="5"/>
      <c r="PTC1" s="5"/>
      <c r="PTD1" s="5"/>
      <c r="PTE1" s="5"/>
      <c r="PTF1" s="5"/>
      <c r="PTG1" s="5"/>
      <c r="PTH1" s="5"/>
      <c r="PTI1" s="5"/>
      <c r="PTJ1" s="5"/>
      <c r="PTK1" s="5"/>
      <c r="PTL1" s="5"/>
      <c r="PTM1" s="5"/>
      <c r="PTN1" s="5"/>
      <c r="PTO1" s="5"/>
      <c r="PTP1" s="5"/>
      <c r="PTQ1" s="5"/>
      <c r="PTR1" s="5"/>
      <c r="PTS1" s="5"/>
      <c r="PTT1" s="5"/>
      <c r="PTU1" s="5"/>
      <c r="PTV1" s="5"/>
      <c r="PTW1" s="5"/>
      <c r="PTX1" s="5"/>
      <c r="PTY1" s="5"/>
      <c r="PTZ1" s="5"/>
      <c r="PUA1" s="5"/>
      <c r="PUB1" s="5"/>
      <c r="PUC1" s="5"/>
      <c r="PUD1" s="5"/>
      <c r="PUE1" s="5"/>
      <c r="PUF1" s="5"/>
      <c r="PUG1" s="5"/>
      <c r="PUH1" s="5"/>
      <c r="PUI1" s="5"/>
      <c r="PUJ1" s="5"/>
      <c r="PUK1" s="5"/>
      <c r="PUL1" s="5"/>
      <c r="PUM1" s="5"/>
      <c r="PUN1" s="5"/>
      <c r="PUO1" s="5"/>
      <c r="PUP1" s="5"/>
      <c r="PUQ1" s="5"/>
      <c r="PUR1" s="5"/>
      <c r="PUS1" s="5"/>
      <c r="PUT1" s="5"/>
      <c r="PUU1" s="5"/>
      <c r="PUV1" s="5"/>
      <c r="PUW1" s="5"/>
      <c r="PUX1" s="5"/>
      <c r="PUY1" s="5"/>
      <c r="PUZ1" s="5"/>
      <c r="PVA1" s="5"/>
      <c r="PVB1" s="5"/>
      <c r="PVC1" s="5"/>
      <c r="PVD1" s="5"/>
      <c r="PVE1" s="5"/>
      <c r="PVF1" s="5"/>
      <c r="PVG1" s="5"/>
      <c r="PVH1" s="5"/>
      <c r="PVI1" s="5"/>
      <c r="PVJ1" s="5"/>
      <c r="PVK1" s="5"/>
      <c r="PVL1" s="5"/>
      <c r="PVM1" s="5"/>
      <c r="PVN1" s="5"/>
      <c r="PVO1" s="5"/>
      <c r="PVP1" s="5"/>
      <c r="PVQ1" s="5"/>
      <c r="PVR1" s="5"/>
      <c r="PVS1" s="5"/>
      <c r="PVT1" s="5"/>
      <c r="PVU1" s="5"/>
      <c r="PVV1" s="5"/>
      <c r="PVW1" s="5"/>
      <c r="PVX1" s="5"/>
      <c r="PVY1" s="5"/>
      <c r="PVZ1" s="5"/>
      <c r="PWA1" s="5"/>
      <c r="PWB1" s="5"/>
      <c r="PWC1" s="5"/>
      <c r="PWD1" s="5"/>
      <c r="PWE1" s="5"/>
      <c r="PWF1" s="5"/>
      <c r="PWG1" s="5"/>
      <c r="PWH1" s="5"/>
      <c r="PWI1" s="5"/>
      <c r="PWJ1" s="5"/>
      <c r="PWK1" s="5"/>
      <c r="PWL1" s="5"/>
      <c r="PWM1" s="5"/>
      <c r="PWN1" s="5"/>
      <c r="PWO1" s="5"/>
      <c r="PWP1" s="5"/>
      <c r="PWQ1" s="5"/>
      <c r="PWR1" s="5"/>
      <c r="PWS1" s="5"/>
      <c r="PWT1" s="5"/>
      <c r="PWU1" s="5"/>
      <c r="PWV1" s="5"/>
      <c r="PWW1" s="5"/>
      <c r="PWX1" s="5"/>
      <c r="PWY1" s="5"/>
      <c r="PWZ1" s="5"/>
      <c r="PXA1" s="5"/>
      <c r="PXB1" s="5"/>
      <c r="PXC1" s="5"/>
      <c r="PXD1" s="5"/>
      <c r="PXE1" s="5"/>
      <c r="PXF1" s="5"/>
      <c r="PXG1" s="5"/>
      <c r="PXH1" s="5"/>
      <c r="PXI1" s="5"/>
      <c r="PXJ1" s="5"/>
      <c r="PXK1" s="5"/>
      <c r="PXL1" s="5"/>
      <c r="PXM1" s="5"/>
      <c r="PXN1" s="5"/>
      <c r="PXO1" s="5"/>
      <c r="PXP1" s="5"/>
      <c r="PXQ1" s="5"/>
      <c r="PXR1" s="5"/>
      <c r="PXS1" s="5"/>
      <c r="PXT1" s="5"/>
      <c r="PXU1" s="5"/>
      <c r="PXV1" s="5"/>
      <c r="PXW1" s="5"/>
      <c r="PXX1" s="5"/>
      <c r="PXY1" s="5"/>
      <c r="PXZ1" s="5"/>
      <c r="PYA1" s="5"/>
      <c r="PYB1" s="5"/>
      <c r="PYC1" s="5"/>
      <c r="PYD1" s="5"/>
      <c r="PYE1" s="5"/>
      <c r="PYF1" s="5"/>
      <c r="PYG1" s="5"/>
      <c r="PYH1" s="5"/>
      <c r="PYI1" s="5"/>
      <c r="PYJ1" s="5"/>
      <c r="PYK1" s="5"/>
      <c r="PYL1" s="5"/>
      <c r="PYM1" s="5"/>
      <c r="PYN1" s="5"/>
      <c r="PYO1" s="5"/>
      <c r="PYP1" s="5"/>
      <c r="PYQ1" s="5"/>
      <c r="PYR1" s="5"/>
      <c r="PYS1" s="5"/>
      <c r="PYT1" s="5"/>
      <c r="PYU1" s="5"/>
      <c r="PYV1" s="5"/>
      <c r="PYW1" s="5"/>
      <c r="PYX1" s="5"/>
      <c r="PYY1" s="5"/>
      <c r="PYZ1" s="5"/>
      <c r="PZA1" s="5"/>
      <c r="PZB1" s="5"/>
      <c r="PZC1" s="5"/>
      <c r="PZD1" s="5"/>
      <c r="PZE1" s="5"/>
      <c r="PZF1" s="5"/>
      <c r="PZG1" s="5"/>
      <c r="PZH1" s="5"/>
      <c r="PZI1" s="5"/>
      <c r="PZJ1" s="5"/>
      <c r="PZK1" s="5"/>
      <c r="PZL1" s="5"/>
      <c r="PZM1" s="5"/>
      <c r="PZN1" s="5"/>
      <c r="PZO1" s="5"/>
      <c r="PZP1" s="5"/>
      <c r="PZQ1" s="5"/>
      <c r="PZR1" s="5"/>
      <c r="PZS1" s="5"/>
      <c r="PZT1" s="5"/>
      <c r="PZU1" s="5"/>
      <c r="PZV1" s="5"/>
      <c r="PZW1" s="5"/>
      <c r="PZX1" s="5"/>
      <c r="PZY1" s="5"/>
      <c r="PZZ1" s="5"/>
      <c r="QAA1" s="5"/>
      <c r="QAB1" s="5"/>
      <c r="QAC1" s="5"/>
      <c r="QAD1" s="5"/>
      <c r="QAE1" s="5"/>
      <c r="QAF1" s="5"/>
      <c r="QAG1" s="5"/>
      <c r="QAH1" s="5"/>
      <c r="QAI1" s="5"/>
      <c r="QAJ1" s="5"/>
      <c r="QAK1" s="5"/>
      <c r="QAL1" s="5"/>
      <c r="QAM1" s="5"/>
      <c r="QAN1" s="5"/>
      <c r="QAO1" s="5"/>
      <c r="QAP1" s="5"/>
      <c r="QAQ1" s="5"/>
      <c r="QAR1" s="5"/>
      <c r="QAS1" s="5"/>
      <c r="QAT1" s="5"/>
      <c r="QAU1" s="5"/>
      <c r="QAV1" s="5"/>
      <c r="QAW1" s="5"/>
      <c r="QAX1" s="5"/>
      <c r="QAY1" s="5"/>
      <c r="QAZ1" s="5"/>
      <c r="QBA1" s="5"/>
      <c r="QBB1" s="5"/>
      <c r="QBC1" s="5"/>
      <c r="QBD1" s="5"/>
      <c r="QBE1" s="5"/>
      <c r="QBF1" s="5"/>
      <c r="QBG1" s="5"/>
      <c r="QBH1" s="5"/>
      <c r="QBI1" s="5"/>
      <c r="QBJ1" s="5"/>
      <c r="QBK1" s="5"/>
      <c r="QBL1" s="5"/>
      <c r="QBM1" s="5"/>
      <c r="QBN1" s="5"/>
      <c r="QBO1" s="5"/>
      <c r="QBP1" s="5"/>
      <c r="QBQ1" s="5"/>
      <c r="QBR1" s="5"/>
      <c r="QBS1" s="5"/>
      <c r="QBT1" s="5"/>
      <c r="QBU1" s="5"/>
      <c r="QBV1" s="5"/>
      <c r="QBW1" s="5"/>
      <c r="QBX1" s="5"/>
      <c r="QBY1" s="5"/>
      <c r="QBZ1" s="5"/>
      <c r="QCA1" s="5"/>
      <c r="QCB1" s="5"/>
      <c r="QCC1" s="5"/>
      <c r="QCD1" s="5"/>
      <c r="QCE1" s="5"/>
      <c r="QCF1" s="5"/>
      <c r="QCG1" s="5"/>
      <c r="QCH1" s="5"/>
      <c r="QCI1" s="5"/>
      <c r="QCJ1" s="5"/>
      <c r="QCK1" s="5"/>
      <c r="QCL1" s="5"/>
      <c r="QCM1" s="5"/>
      <c r="QCN1" s="5"/>
      <c r="QCO1" s="5"/>
      <c r="QCP1" s="5"/>
      <c r="QCQ1" s="5"/>
      <c r="QCR1" s="5"/>
      <c r="QCS1" s="5"/>
      <c r="QCT1" s="5"/>
      <c r="QCU1" s="5"/>
      <c r="QCV1" s="5"/>
      <c r="QCW1" s="5"/>
      <c r="QCX1" s="5"/>
      <c r="QCY1" s="5"/>
      <c r="QCZ1" s="5"/>
      <c r="QDA1" s="5"/>
      <c r="QDB1" s="5"/>
      <c r="QDC1" s="5"/>
      <c r="QDD1" s="5"/>
      <c r="QDE1" s="5"/>
      <c r="QDF1" s="5"/>
      <c r="QDG1" s="5"/>
      <c r="QDH1" s="5"/>
      <c r="QDI1" s="5"/>
      <c r="QDJ1" s="5"/>
      <c r="QDK1" s="5"/>
      <c r="QDL1" s="5"/>
      <c r="QDM1" s="5"/>
      <c r="QDN1" s="5"/>
      <c r="QDO1" s="5"/>
      <c r="QDP1" s="5"/>
      <c r="QDQ1" s="5"/>
      <c r="QDR1" s="5"/>
      <c r="QDS1" s="5"/>
      <c r="QDT1" s="5"/>
      <c r="QDU1" s="5"/>
      <c r="QDV1" s="5"/>
      <c r="QDW1" s="5"/>
      <c r="QDX1" s="5"/>
      <c r="QDY1" s="5"/>
      <c r="QDZ1" s="5"/>
      <c r="QEA1" s="5"/>
      <c r="QEB1" s="5"/>
      <c r="QEC1" s="5"/>
      <c r="QED1" s="5"/>
      <c r="QEE1" s="5"/>
      <c r="QEF1" s="5"/>
      <c r="QEG1" s="5"/>
      <c r="QEH1" s="5"/>
      <c r="QEI1" s="5"/>
      <c r="QEJ1" s="5"/>
      <c r="QEK1" s="5"/>
      <c r="QEL1" s="5"/>
      <c r="QEM1" s="5"/>
      <c r="QEN1" s="5"/>
      <c r="QEO1" s="5"/>
      <c r="QEP1" s="5"/>
      <c r="QEQ1" s="5"/>
      <c r="QER1" s="5"/>
      <c r="QES1" s="5"/>
      <c r="QET1" s="5"/>
      <c r="QEU1" s="5"/>
      <c r="QEV1" s="5"/>
      <c r="QEW1" s="5"/>
      <c r="QEX1" s="5"/>
      <c r="QEY1" s="5"/>
      <c r="QEZ1" s="5"/>
      <c r="QFA1" s="5"/>
      <c r="QFB1" s="5"/>
      <c r="QFC1" s="5"/>
      <c r="QFD1" s="5"/>
      <c r="QFE1" s="5"/>
      <c r="QFF1" s="5"/>
      <c r="QFG1" s="5"/>
      <c r="QFH1" s="5"/>
      <c r="QFI1" s="5"/>
      <c r="QFJ1" s="5"/>
      <c r="QFK1" s="5"/>
      <c r="QFL1" s="5"/>
      <c r="QFM1" s="5"/>
      <c r="QFN1" s="5"/>
      <c r="QFO1" s="5"/>
      <c r="QFP1" s="5"/>
      <c r="QFQ1" s="5"/>
      <c r="QFR1" s="5"/>
      <c r="QFS1" s="5"/>
      <c r="QFT1" s="5"/>
      <c r="QFU1" s="5"/>
      <c r="QFV1" s="5"/>
      <c r="QFW1" s="5"/>
      <c r="QFX1" s="5"/>
      <c r="QFY1" s="5"/>
      <c r="QFZ1" s="5"/>
      <c r="QGA1" s="5"/>
      <c r="QGB1" s="5"/>
      <c r="QGC1" s="5"/>
      <c r="QGD1" s="5"/>
      <c r="QGE1" s="5"/>
      <c r="QGF1" s="5"/>
      <c r="QGG1" s="5"/>
      <c r="QGH1" s="5"/>
      <c r="QGI1" s="5"/>
      <c r="QGJ1" s="5"/>
      <c r="QGK1" s="5"/>
      <c r="QGL1" s="5"/>
      <c r="QGM1" s="5"/>
      <c r="QGN1" s="5"/>
      <c r="QGO1" s="5"/>
      <c r="QGP1" s="5"/>
      <c r="QGQ1" s="5"/>
      <c r="QGR1" s="5"/>
      <c r="QGS1" s="5"/>
      <c r="QGT1" s="5"/>
      <c r="QGU1" s="5"/>
      <c r="QGV1" s="5"/>
      <c r="QGW1" s="5"/>
      <c r="QGX1" s="5"/>
      <c r="QGY1" s="5"/>
      <c r="QGZ1" s="5"/>
      <c r="QHA1" s="5"/>
      <c r="QHB1" s="5"/>
      <c r="QHC1" s="5"/>
      <c r="QHD1" s="5"/>
      <c r="QHE1" s="5"/>
      <c r="QHF1" s="5"/>
      <c r="QHG1" s="5"/>
      <c r="QHH1" s="5"/>
      <c r="QHI1" s="5"/>
      <c r="QHJ1" s="5"/>
      <c r="QHK1" s="5"/>
      <c r="QHL1" s="5"/>
      <c r="QHM1" s="5"/>
      <c r="QHN1" s="5"/>
      <c r="QHO1" s="5"/>
      <c r="QHP1" s="5"/>
      <c r="QHQ1" s="5"/>
      <c r="QHR1" s="5"/>
      <c r="QHS1" s="5"/>
      <c r="QHT1" s="5"/>
      <c r="QHU1" s="5"/>
      <c r="QHV1" s="5"/>
      <c r="QHW1" s="5"/>
      <c r="QHX1" s="5"/>
      <c r="QHY1" s="5"/>
      <c r="QHZ1" s="5"/>
      <c r="QIA1" s="5"/>
      <c r="QIB1" s="5"/>
      <c r="QIC1" s="5"/>
      <c r="QID1" s="5"/>
      <c r="QIE1" s="5"/>
      <c r="QIF1" s="5"/>
      <c r="QIG1" s="5"/>
      <c r="QIH1" s="5"/>
      <c r="QII1" s="5"/>
      <c r="QIJ1" s="5"/>
      <c r="QIK1" s="5"/>
      <c r="QIL1" s="5"/>
      <c r="QIM1" s="5"/>
      <c r="QIN1" s="5"/>
      <c r="QIO1" s="5"/>
      <c r="QIP1" s="5"/>
      <c r="QIQ1" s="5"/>
      <c r="QIR1" s="5"/>
      <c r="QIS1" s="5"/>
      <c r="QIT1" s="5"/>
      <c r="QIU1" s="5"/>
      <c r="QIV1" s="5"/>
      <c r="QIW1" s="5"/>
      <c r="QIX1" s="5"/>
      <c r="QIY1" s="5"/>
      <c r="QIZ1" s="5"/>
      <c r="QJA1" s="5"/>
      <c r="QJB1" s="5"/>
      <c r="QJC1" s="5"/>
      <c r="QJD1" s="5"/>
      <c r="QJE1" s="5"/>
      <c r="QJF1" s="5"/>
      <c r="QJG1" s="5"/>
      <c r="QJH1" s="5"/>
      <c r="QJI1" s="5"/>
      <c r="QJJ1" s="5"/>
      <c r="QJK1" s="5"/>
      <c r="QJL1" s="5"/>
      <c r="QJM1" s="5"/>
      <c r="QJN1" s="5"/>
      <c r="QJO1" s="5"/>
      <c r="QJP1" s="5"/>
      <c r="QJQ1" s="5"/>
      <c r="QJR1" s="5"/>
      <c r="QJS1" s="5"/>
      <c r="QJT1" s="5"/>
      <c r="QJU1" s="5"/>
      <c r="QJV1" s="5"/>
      <c r="QJW1" s="5"/>
      <c r="QJX1" s="5"/>
      <c r="QJY1" s="5"/>
      <c r="QJZ1" s="5"/>
      <c r="QKA1" s="5"/>
      <c r="QKB1" s="5"/>
      <c r="QKC1" s="5"/>
      <c r="QKD1" s="5"/>
      <c r="QKE1" s="5"/>
      <c r="QKF1" s="5"/>
      <c r="QKG1" s="5"/>
      <c r="QKH1" s="5"/>
      <c r="QKI1" s="5"/>
      <c r="QKJ1" s="5"/>
      <c r="QKK1" s="5"/>
      <c r="QKL1" s="5"/>
      <c r="QKM1" s="5"/>
      <c r="QKN1" s="5"/>
      <c r="QKO1" s="5"/>
      <c r="QKP1" s="5"/>
      <c r="QKQ1" s="5"/>
      <c r="QKR1" s="5"/>
      <c r="QKS1" s="5"/>
      <c r="QKT1" s="5"/>
      <c r="QKU1" s="5"/>
      <c r="QKV1" s="5"/>
      <c r="QKW1" s="5"/>
      <c r="QKX1" s="5"/>
      <c r="QKY1" s="5"/>
      <c r="QKZ1" s="5"/>
      <c r="QLA1" s="5"/>
      <c r="QLB1" s="5"/>
      <c r="QLC1" s="5"/>
      <c r="QLD1" s="5"/>
      <c r="QLE1" s="5"/>
      <c r="QLF1" s="5"/>
      <c r="QLG1" s="5"/>
      <c r="QLH1" s="5"/>
      <c r="QLI1" s="5"/>
      <c r="QLJ1" s="5"/>
      <c r="QLK1" s="5"/>
      <c r="QLL1" s="5"/>
      <c r="QLM1" s="5"/>
      <c r="QLN1" s="5"/>
      <c r="QLO1" s="5"/>
      <c r="QLP1" s="5"/>
      <c r="QLQ1" s="5"/>
      <c r="QLR1" s="5"/>
      <c r="QLS1" s="5"/>
      <c r="QLT1" s="5"/>
      <c r="QLU1" s="5"/>
      <c r="QLV1" s="5"/>
      <c r="QLW1" s="5"/>
      <c r="QLX1" s="5"/>
      <c r="QLY1" s="5"/>
      <c r="QLZ1" s="5"/>
      <c r="QMA1" s="5"/>
      <c r="QMB1" s="5"/>
      <c r="QMC1" s="5"/>
      <c r="QMD1" s="5"/>
      <c r="QME1" s="5"/>
      <c r="QMF1" s="5"/>
      <c r="QMG1" s="5"/>
      <c r="QMH1" s="5"/>
      <c r="QMI1" s="5"/>
      <c r="QMJ1" s="5"/>
      <c r="QMK1" s="5"/>
      <c r="QML1" s="5"/>
      <c r="QMM1" s="5"/>
      <c r="QMN1" s="5"/>
      <c r="QMO1" s="5"/>
      <c r="QMP1" s="5"/>
      <c r="QMQ1" s="5"/>
      <c r="QMR1" s="5"/>
      <c r="QMS1" s="5"/>
      <c r="QMT1" s="5"/>
      <c r="QMU1" s="5"/>
      <c r="QMV1" s="5"/>
      <c r="QMW1" s="5"/>
      <c r="QMX1" s="5"/>
      <c r="QMY1" s="5"/>
      <c r="QMZ1" s="5"/>
      <c r="QNA1" s="5"/>
      <c r="QNB1" s="5"/>
      <c r="QNC1" s="5"/>
      <c r="QND1" s="5"/>
      <c r="QNE1" s="5"/>
      <c r="QNF1" s="5"/>
      <c r="QNG1" s="5"/>
      <c r="QNH1" s="5"/>
      <c r="QNI1" s="5"/>
      <c r="QNJ1" s="5"/>
      <c r="QNK1" s="5"/>
      <c r="QNL1" s="5"/>
      <c r="QNM1" s="5"/>
      <c r="QNN1" s="5"/>
      <c r="QNO1" s="5"/>
      <c r="QNP1" s="5"/>
      <c r="QNQ1" s="5"/>
      <c r="QNR1" s="5"/>
      <c r="QNS1" s="5"/>
      <c r="QNT1" s="5"/>
      <c r="QNU1" s="5"/>
      <c r="QNV1" s="5"/>
      <c r="QNW1" s="5"/>
      <c r="QNX1" s="5"/>
      <c r="QNY1" s="5"/>
      <c r="QNZ1" s="5"/>
      <c r="QOA1" s="5"/>
      <c r="QOB1" s="5"/>
      <c r="QOC1" s="5"/>
      <c r="QOD1" s="5"/>
      <c r="QOE1" s="5"/>
      <c r="QOF1" s="5"/>
      <c r="QOG1" s="5"/>
      <c r="QOH1" s="5"/>
      <c r="QOI1" s="5"/>
      <c r="QOJ1" s="5"/>
      <c r="QOK1" s="5"/>
      <c r="QOL1" s="5"/>
      <c r="QOM1" s="5"/>
      <c r="QON1" s="5"/>
      <c r="QOO1" s="5"/>
      <c r="QOP1" s="5"/>
      <c r="QOQ1" s="5"/>
      <c r="QOR1" s="5"/>
      <c r="QOS1" s="5"/>
      <c r="QOT1" s="5"/>
      <c r="QOU1" s="5"/>
      <c r="QOV1" s="5"/>
      <c r="QOW1" s="5"/>
      <c r="QOX1" s="5"/>
      <c r="QOY1" s="5"/>
      <c r="QOZ1" s="5"/>
      <c r="QPA1" s="5"/>
      <c r="QPB1" s="5"/>
      <c r="QPC1" s="5"/>
      <c r="QPD1" s="5"/>
      <c r="QPE1" s="5"/>
      <c r="QPF1" s="5"/>
      <c r="QPG1" s="5"/>
      <c r="QPH1" s="5"/>
      <c r="QPI1" s="5"/>
      <c r="QPJ1" s="5"/>
      <c r="QPK1" s="5"/>
      <c r="QPL1" s="5"/>
      <c r="QPM1" s="5"/>
      <c r="QPN1" s="5"/>
      <c r="QPO1" s="5"/>
      <c r="QPP1" s="5"/>
      <c r="QPQ1" s="5"/>
      <c r="QPR1" s="5"/>
      <c r="QPS1" s="5"/>
      <c r="QPT1" s="5"/>
      <c r="QPU1" s="5"/>
      <c r="QPV1" s="5"/>
      <c r="QPW1" s="5"/>
      <c r="QPX1" s="5"/>
      <c r="QPY1" s="5"/>
      <c r="QPZ1" s="5"/>
      <c r="QQA1" s="5"/>
      <c r="QQB1" s="5"/>
      <c r="QQC1" s="5"/>
      <c r="QQD1" s="5"/>
      <c r="QQE1" s="5"/>
      <c r="QQF1" s="5"/>
      <c r="QQG1" s="5"/>
      <c r="QQH1" s="5"/>
      <c r="QQI1" s="5"/>
      <c r="QQJ1" s="5"/>
      <c r="QQK1" s="5"/>
      <c r="QQL1" s="5"/>
      <c r="QQM1" s="5"/>
      <c r="QQN1" s="5"/>
      <c r="QQO1" s="5"/>
      <c r="QQP1" s="5"/>
      <c r="QQQ1" s="5"/>
      <c r="QQR1" s="5"/>
      <c r="QQS1" s="5"/>
      <c r="QQT1" s="5"/>
      <c r="QQU1" s="5"/>
      <c r="QQV1" s="5"/>
      <c r="QQW1" s="5"/>
      <c r="QQX1" s="5"/>
      <c r="QQY1" s="5"/>
      <c r="QQZ1" s="5"/>
      <c r="QRA1" s="5"/>
      <c r="QRB1" s="5"/>
      <c r="QRC1" s="5"/>
      <c r="QRD1" s="5"/>
      <c r="QRE1" s="5"/>
      <c r="QRF1" s="5"/>
      <c r="QRG1" s="5"/>
      <c r="QRH1" s="5"/>
      <c r="QRI1" s="5"/>
      <c r="QRJ1" s="5"/>
      <c r="QRK1" s="5"/>
      <c r="QRL1" s="5"/>
      <c r="QRM1" s="5"/>
      <c r="QRN1" s="5"/>
      <c r="QRO1" s="5"/>
      <c r="QRP1" s="5"/>
      <c r="QRQ1" s="5"/>
      <c r="QRR1" s="5"/>
      <c r="QRS1" s="5"/>
      <c r="QRT1" s="5"/>
      <c r="QRU1" s="5"/>
      <c r="QRV1" s="5"/>
      <c r="QRW1" s="5"/>
      <c r="QRX1" s="5"/>
      <c r="QRY1" s="5"/>
      <c r="QRZ1" s="5"/>
      <c r="QSA1" s="5"/>
      <c r="QSB1" s="5"/>
      <c r="QSC1" s="5"/>
      <c r="QSD1" s="5"/>
      <c r="QSE1" s="5"/>
      <c r="QSF1" s="5"/>
      <c r="QSG1" s="5"/>
      <c r="QSH1" s="5"/>
      <c r="QSI1" s="5"/>
      <c r="QSJ1" s="5"/>
      <c r="QSK1" s="5"/>
      <c r="QSL1" s="5"/>
      <c r="QSM1" s="5"/>
      <c r="QSN1" s="5"/>
      <c r="QSO1" s="5"/>
      <c r="QSP1" s="5"/>
      <c r="QSQ1" s="5"/>
      <c r="QSR1" s="5"/>
      <c r="QSS1" s="5"/>
      <c r="QST1" s="5"/>
      <c r="QSU1" s="5"/>
      <c r="QSV1" s="5"/>
      <c r="QSW1" s="5"/>
      <c r="QSX1" s="5"/>
      <c r="QSY1" s="5"/>
      <c r="QSZ1" s="5"/>
      <c r="QTA1" s="5"/>
      <c r="QTB1" s="5"/>
      <c r="QTC1" s="5"/>
      <c r="QTD1" s="5"/>
      <c r="QTE1" s="5"/>
      <c r="QTF1" s="5"/>
      <c r="QTG1" s="5"/>
      <c r="QTH1" s="5"/>
      <c r="QTI1" s="5"/>
      <c r="QTJ1" s="5"/>
      <c r="QTK1" s="5"/>
      <c r="QTL1" s="5"/>
      <c r="QTM1" s="5"/>
      <c r="QTN1" s="5"/>
      <c r="QTO1" s="5"/>
      <c r="QTP1" s="5"/>
      <c r="QTQ1" s="5"/>
      <c r="QTR1" s="5"/>
      <c r="QTS1" s="5"/>
      <c r="QTT1" s="5"/>
      <c r="QTU1" s="5"/>
      <c r="QTV1" s="5"/>
      <c r="QTW1" s="5"/>
      <c r="QTX1" s="5"/>
      <c r="QTY1" s="5"/>
      <c r="QTZ1" s="5"/>
      <c r="QUA1" s="5"/>
      <c r="QUB1" s="5"/>
      <c r="QUC1" s="5"/>
      <c r="QUD1" s="5"/>
      <c r="QUE1" s="5"/>
      <c r="QUF1" s="5"/>
      <c r="QUG1" s="5"/>
      <c r="QUH1" s="5"/>
      <c r="QUI1" s="5"/>
      <c r="QUJ1" s="5"/>
      <c r="QUK1" s="5"/>
      <c r="QUL1" s="5"/>
      <c r="QUM1" s="5"/>
      <c r="QUN1" s="5"/>
      <c r="QUO1" s="5"/>
      <c r="QUP1" s="5"/>
      <c r="QUQ1" s="5"/>
      <c r="QUR1" s="5"/>
      <c r="QUS1" s="5"/>
      <c r="QUT1" s="5"/>
      <c r="QUU1" s="5"/>
      <c r="QUV1" s="5"/>
      <c r="QUW1" s="5"/>
      <c r="QUX1" s="5"/>
      <c r="QUY1" s="5"/>
      <c r="QUZ1" s="5"/>
      <c r="QVA1" s="5"/>
      <c r="QVB1" s="5"/>
      <c r="QVC1" s="5"/>
      <c r="QVD1" s="5"/>
      <c r="QVE1" s="5"/>
      <c r="QVF1" s="5"/>
      <c r="QVG1" s="5"/>
      <c r="QVH1" s="5"/>
      <c r="QVI1" s="5"/>
      <c r="QVJ1" s="5"/>
      <c r="QVK1" s="5"/>
      <c r="QVL1" s="5"/>
      <c r="QVM1" s="5"/>
      <c r="QVN1" s="5"/>
      <c r="QVO1" s="5"/>
      <c r="QVP1" s="5"/>
      <c r="QVQ1" s="5"/>
      <c r="QVR1" s="5"/>
      <c r="QVS1" s="5"/>
      <c r="QVT1" s="5"/>
      <c r="QVU1" s="5"/>
      <c r="QVV1" s="5"/>
      <c r="QVW1" s="5"/>
      <c r="QVX1" s="5"/>
      <c r="QVY1" s="5"/>
      <c r="QVZ1" s="5"/>
      <c r="QWA1" s="5"/>
      <c r="QWB1" s="5"/>
      <c r="QWC1" s="5"/>
      <c r="QWD1" s="5"/>
      <c r="QWE1" s="5"/>
      <c r="QWF1" s="5"/>
      <c r="QWG1" s="5"/>
      <c r="QWH1" s="5"/>
      <c r="QWI1" s="5"/>
      <c r="QWJ1" s="5"/>
      <c r="QWK1" s="5"/>
      <c r="QWL1" s="5"/>
      <c r="QWM1" s="5"/>
      <c r="QWN1" s="5"/>
      <c r="QWO1" s="5"/>
      <c r="QWP1" s="5"/>
      <c r="QWQ1" s="5"/>
      <c r="QWR1" s="5"/>
      <c r="QWS1" s="5"/>
      <c r="QWT1" s="5"/>
      <c r="QWU1" s="5"/>
      <c r="QWV1" s="5"/>
      <c r="QWW1" s="5"/>
      <c r="QWX1" s="5"/>
      <c r="QWY1" s="5"/>
      <c r="QWZ1" s="5"/>
      <c r="QXA1" s="5"/>
      <c r="QXB1" s="5"/>
      <c r="QXC1" s="5"/>
      <c r="QXD1" s="5"/>
      <c r="QXE1" s="5"/>
      <c r="QXF1" s="5"/>
      <c r="QXG1" s="5"/>
      <c r="QXH1" s="5"/>
      <c r="QXI1" s="5"/>
      <c r="QXJ1" s="5"/>
      <c r="QXK1" s="5"/>
      <c r="QXL1" s="5"/>
      <c r="QXM1" s="5"/>
      <c r="QXN1" s="5"/>
      <c r="QXO1" s="5"/>
      <c r="QXP1" s="5"/>
      <c r="QXQ1" s="5"/>
      <c r="QXR1" s="5"/>
      <c r="QXS1" s="5"/>
      <c r="QXT1" s="5"/>
      <c r="QXU1" s="5"/>
      <c r="QXV1" s="5"/>
      <c r="QXW1" s="5"/>
      <c r="QXX1" s="5"/>
      <c r="QXY1" s="5"/>
      <c r="QXZ1" s="5"/>
      <c r="QYA1" s="5"/>
      <c r="QYB1" s="5"/>
      <c r="QYC1" s="5"/>
      <c r="QYD1" s="5"/>
      <c r="QYE1" s="5"/>
      <c r="QYF1" s="5"/>
      <c r="QYG1" s="5"/>
      <c r="QYH1" s="5"/>
      <c r="QYI1" s="5"/>
      <c r="QYJ1" s="5"/>
      <c r="QYK1" s="5"/>
      <c r="QYL1" s="5"/>
      <c r="QYM1" s="5"/>
      <c r="QYN1" s="5"/>
      <c r="QYO1" s="5"/>
      <c r="QYP1" s="5"/>
      <c r="QYQ1" s="5"/>
      <c r="QYR1" s="5"/>
      <c r="QYS1" s="5"/>
      <c r="QYT1" s="5"/>
      <c r="QYU1" s="5"/>
      <c r="QYV1" s="5"/>
      <c r="QYW1" s="5"/>
      <c r="QYX1" s="5"/>
      <c r="QYY1" s="5"/>
      <c r="QYZ1" s="5"/>
      <c r="QZA1" s="5"/>
      <c r="QZB1" s="5"/>
      <c r="QZC1" s="5"/>
      <c r="QZD1" s="5"/>
      <c r="QZE1" s="5"/>
      <c r="QZF1" s="5"/>
      <c r="QZG1" s="5"/>
      <c r="QZH1" s="5"/>
      <c r="QZI1" s="5"/>
      <c r="QZJ1" s="5"/>
      <c r="QZK1" s="5"/>
      <c r="QZL1" s="5"/>
      <c r="QZM1" s="5"/>
      <c r="QZN1" s="5"/>
      <c r="QZO1" s="5"/>
      <c r="QZP1" s="5"/>
      <c r="QZQ1" s="5"/>
      <c r="QZR1" s="5"/>
      <c r="QZS1" s="5"/>
      <c r="QZT1" s="5"/>
      <c r="QZU1" s="5"/>
      <c r="QZV1" s="5"/>
      <c r="QZW1" s="5"/>
      <c r="QZX1" s="5"/>
      <c r="QZY1" s="5"/>
      <c r="QZZ1" s="5"/>
      <c r="RAA1" s="5"/>
      <c r="RAB1" s="5"/>
      <c r="RAC1" s="5"/>
      <c r="RAD1" s="5"/>
      <c r="RAE1" s="5"/>
      <c r="RAF1" s="5"/>
      <c r="RAG1" s="5"/>
      <c r="RAH1" s="5"/>
      <c r="RAI1" s="5"/>
      <c r="RAJ1" s="5"/>
      <c r="RAK1" s="5"/>
      <c r="RAL1" s="5"/>
      <c r="RAM1" s="5"/>
      <c r="RAN1" s="5"/>
      <c r="RAO1" s="5"/>
      <c r="RAP1" s="5"/>
      <c r="RAQ1" s="5"/>
      <c r="RAR1" s="5"/>
      <c r="RAS1" s="5"/>
      <c r="RAT1" s="5"/>
      <c r="RAU1" s="5"/>
      <c r="RAV1" s="5"/>
      <c r="RAW1" s="5"/>
      <c r="RAX1" s="5"/>
      <c r="RAY1" s="5"/>
      <c r="RAZ1" s="5"/>
      <c r="RBA1" s="5"/>
      <c r="RBB1" s="5"/>
      <c r="RBC1" s="5"/>
      <c r="RBD1" s="5"/>
      <c r="RBE1" s="5"/>
      <c r="RBF1" s="5"/>
      <c r="RBG1" s="5"/>
      <c r="RBH1" s="5"/>
      <c r="RBI1" s="5"/>
      <c r="RBJ1" s="5"/>
      <c r="RBK1" s="5"/>
      <c r="RBL1" s="5"/>
      <c r="RBM1" s="5"/>
      <c r="RBN1" s="5"/>
      <c r="RBO1" s="5"/>
      <c r="RBP1" s="5"/>
      <c r="RBQ1" s="5"/>
      <c r="RBR1" s="5"/>
      <c r="RBS1" s="5"/>
      <c r="RBT1" s="5"/>
      <c r="RBU1" s="5"/>
      <c r="RBV1" s="5"/>
      <c r="RBW1" s="5"/>
      <c r="RBX1" s="5"/>
      <c r="RBY1" s="5"/>
      <c r="RBZ1" s="5"/>
      <c r="RCA1" s="5"/>
      <c r="RCB1" s="5"/>
      <c r="RCC1" s="5"/>
      <c r="RCD1" s="5"/>
      <c r="RCE1" s="5"/>
      <c r="RCF1" s="5"/>
      <c r="RCG1" s="5"/>
      <c r="RCH1" s="5"/>
      <c r="RCI1" s="5"/>
      <c r="RCJ1" s="5"/>
      <c r="RCK1" s="5"/>
      <c r="RCL1" s="5"/>
      <c r="RCM1" s="5"/>
      <c r="RCN1" s="5"/>
      <c r="RCO1" s="5"/>
      <c r="RCP1" s="5"/>
      <c r="RCQ1" s="5"/>
      <c r="RCR1" s="5"/>
      <c r="RCS1" s="5"/>
      <c r="RCT1" s="5"/>
      <c r="RCU1" s="5"/>
      <c r="RCV1" s="5"/>
      <c r="RCW1" s="5"/>
      <c r="RCX1" s="5"/>
      <c r="RCY1" s="5"/>
      <c r="RCZ1" s="5"/>
      <c r="RDA1" s="5"/>
      <c r="RDB1" s="5"/>
      <c r="RDC1" s="5"/>
      <c r="RDD1" s="5"/>
      <c r="RDE1" s="5"/>
      <c r="RDF1" s="5"/>
      <c r="RDG1" s="5"/>
      <c r="RDH1" s="5"/>
      <c r="RDI1" s="5"/>
      <c r="RDJ1" s="5"/>
      <c r="RDK1" s="5"/>
      <c r="RDL1" s="5"/>
      <c r="RDM1" s="5"/>
      <c r="RDN1" s="5"/>
      <c r="RDO1" s="5"/>
      <c r="RDP1" s="5"/>
      <c r="RDQ1" s="5"/>
      <c r="RDR1" s="5"/>
      <c r="RDS1" s="5"/>
      <c r="RDT1" s="5"/>
      <c r="RDU1" s="5"/>
      <c r="RDV1" s="5"/>
      <c r="RDW1" s="5"/>
      <c r="RDX1" s="5"/>
      <c r="RDY1" s="5"/>
      <c r="RDZ1" s="5"/>
      <c r="REA1" s="5"/>
      <c r="REB1" s="5"/>
      <c r="REC1" s="5"/>
      <c r="RED1" s="5"/>
      <c r="REE1" s="5"/>
      <c r="REF1" s="5"/>
      <c r="REG1" s="5"/>
      <c r="REH1" s="5"/>
      <c r="REI1" s="5"/>
      <c r="REJ1" s="5"/>
      <c r="REK1" s="5"/>
      <c r="REL1" s="5"/>
      <c r="REM1" s="5"/>
      <c r="REN1" s="5"/>
      <c r="REO1" s="5"/>
      <c r="REP1" s="5"/>
      <c r="REQ1" s="5"/>
      <c r="RER1" s="5"/>
      <c r="RES1" s="5"/>
      <c r="RET1" s="5"/>
      <c r="REU1" s="5"/>
      <c r="REV1" s="5"/>
      <c r="REW1" s="5"/>
      <c r="REX1" s="5"/>
      <c r="REY1" s="5"/>
      <c r="REZ1" s="5"/>
      <c r="RFA1" s="5"/>
      <c r="RFB1" s="5"/>
      <c r="RFC1" s="5"/>
      <c r="RFD1" s="5"/>
      <c r="RFE1" s="5"/>
      <c r="RFF1" s="5"/>
      <c r="RFG1" s="5"/>
      <c r="RFH1" s="5"/>
      <c r="RFI1" s="5"/>
      <c r="RFJ1" s="5"/>
      <c r="RFK1" s="5"/>
      <c r="RFL1" s="5"/>
      <c r="RFM1" s="5"/>
      <c r="RFN1" s="5"/>
      <c r="RFO1" s="5"/>
      <c r="RFP1" s="5"/>
      <c r="RFQ1" s="5"/>
      <c r="RFR1" s="5"/>
      <c r="RFS1" s="5"/>
      <c r="RFT1" s="5"/>
      <c r="RFU1" s="5"/>
      <c r="RFV1" s="5"/>
      <c r="RFW1" s="5"/>
      <c r="RFX1" s="5"/>
      <c r="RFY1" s="5"/>
      <c r="RFZ1" s="5"/>
      <c r="RGA1" s="5"/>
      <c r="RGB1" s="5"/>
      <c r="RGC1" s="5"/>
      <c r="RGD1" s="5"/>
      <c r="RGE1" s="5"/>
      <c r="RGF1" s="5"/>
      <c r="RGG1" s="5"/>
      <c r="RGH1" s="5"/>
      <c r="RGI1" s="5"/>
      <c r="RGJ1" s="5"/>
      <c r="RGK1" s="5"/>
      <c r="RGL1" s="5"/>
      <c r="RGM1" s="5"/>
      <c r="RGN1" s="5"/>
      <c r="RGO1" s="5"/>
      <c r="RGP1" s="5"/>
      <c r="RGQ1" s="5"/>
      <c r="RGR1" s="5"/>
      <c r="RGS1" s="5"/>
      <c r="RGT1" s="5"/>
      <c r="RGU1" s="5"/>
      <c r="RGV1" s="5"/>
      <c r="RGW1" s="5"/>
      <c r="RGX1" s="5"/>
      <c r="RGY1" s="5"/>
      <c r="RGZ1" s="5"/>
      <c r="RHA1" s="5"/>
      <c r="RHB1" s="5"/>
      <c r="RHC1" s="5"/>
      <c r="RHD1" s="5"/>
      <c r="RHE1" s="5"/>
      <c r="RHF1" s="5"/>
      <c r="RHG1" s="5"/>
      <c r="RHH1" s="5"/>
      <c r="RHI1" s="5"/>
      <c r="RHJ1" s="5"/>
      <c r="RHK1" s="5"/>
      <c r="RHL1" s="5"/>
      <c r="RHM1" s="5"/>
      <c r="RHN1" s="5"/>
      <c r="RHO1" s="5"/>
      <c r="RHP1" s="5"/>
      <c r="RHQ1" s="5"/>
      <c r="RHR1" s="5"/>
      <c r="RHS1" s="5"/>
      <c r="RHT1" s="5"/>
      <c r="RHU1" s="5"/>
      <c r="RHV1" s="5"/>
      <c r="RHW1" s="5"/>
      <c r="RHX1" s="5"/>
      <c r="RHY1" s="5"/>
      <c r="RHZ1" s="5"/>
      <c r="RIA1" s="5"/>
      <c r="RIB1" s="5"/>
      <c r="RIC1" s="5"/>
      <c r="RID1" s="5"/>
      <c r="RIE1" s="5"/>
      <c r="RIF1" s="5"/>
      <c r="RIG1" s="5"/>
      <c r="RIH1" s="5"/>
      <c r="RII1" s="5"/>
      <c r="RIJ1" s="5"/>
      <c r="RIK1" s="5"/>
      <c r="RIL1" s="5"/>
      <c r="RIM1" s="5"/>
      <c r="RIN1" s="5"/>
      <c r="RIO1" s="5"/>
      <c r="RIP1" s="5"/>
      <c r="RIQ1" s="5"/>
      <c r="RIR1" s="5"/>
      <c r="RIS1" s="5"/>
      <c r="RIT1" s="5"/>
      <c r="RIU1" s="5"/>
      <c r="RIV1" s="5"/>
      <c r="RIW1" s="5"/>
      <c r="RIX1" s="5"/>
      <c r="RIY1" s="5"/>
      <c r="RIZ1" s="5"/>
      <c r="RJA1" s="5"/>
      <c r="RJB1" s="5"/>
      <c r="RJC1" s="5"/>
      <c r="RJD1" s="5"/>
      <c r="RJE1" s="5"/>
      <c r="RJF1" s="5"/>
      <c r="RJG1" s="5"/>
      <c r="RJH1" s="5"/>
      <c r="RJI1" s="5"/>
      <c r="RJJ1" s="5"/>
      <c r="RJK1" s="5"/>
      <c r="RJL1" s="5"/>
      <c r="RJM1" s="5"/>
      <c r="RJN1" s="5"/>
      <c r="RJO1" s="5"/>
      <c r="RJP1" s="5"/>
      <c r="RJQ1" s="5"/>
      <c r="RJR1" s="5"/>
      <c r="RJS1" s="5"/>
      <c r="RJT1" s="5"/>
      <c r="RJU1" s="5"/>
      <c r="RJV1" s="5"/>
      <c r="RJW1" s="5"/>
      <c r="RJX1" s="5"/>
      <c r="RJY1" s="5"/>
      <c r="RJZ1" s="5"/>
      <c r="RKA1" s="5"/>
      <c r="RKB1" s="5"/>
      <c r="RKC1" s="5"/>
      <c r="RKD1" s="5"/>
      <c r="RKE1" s="5"/>
      <c r="RKF1" s="5"/>
      <c r="RKG1" s="5"/>
      <c r="RKH1" s="5"/>
      <c r="RKI1" s="5"/>
      <c r="RKJ1" s="5"/>
      <c r="RKK1" s="5"/>
      <c r="RKL1" s="5"/>
      <c r="RKM1" s="5"/>
      <c r="RKN1" s="5"/>
      <c r="RKO1" s="5"/>
      <c r="RKP1" s="5"/>
      <c r="RKQ1" s="5"/>
      <c r="RKR1" s="5"/>
      <c r="RKS1" s="5"/>
      <c r="RKT1" s="5"/>
      <c r="RKU1" s="5"/>
      <c r="RKV1" s="5"/>
      <c r="RKW1" s="5"/>
      <c r="RKX1" s="5"/>
      <c r="RKY1" s="5"/>
      <c r="RKZ1" s="5"/>
      <c r="RLA1" s="5"/>
      <c r="RLB1" s="5"/>
      <c r="RLC1" s="5"/>
      <c r="RLD1" s="5"/>
      <c r="RLE1" s="5"/>
      <c r="RLF1" s="5"/>
      <c r="RLG1" s="5"/>
      <c r="RLH1" s="5"/>
      <c r="RLI1" s="5"/>
      <c r="RLJ1" s="5"/>
      <c r="RLK1" s="5"/>
      <c r="RLL1" s="5"/>
      <c r="RLM1" s="5"/>
      <c r="RLN1" s="5"/>
      <c r="RLO1" s="5"/>
      <c r="RLP1" s="5"/>
      <c r="RLQ1" s="5"/>
      <c r="RLR1" s="5"/>
      <c r="RLS1" s="5"/>
      <c r="RLT1" s="5"/>
      <c r="RLU1" s="5"/>
      <c r="RLV1" s="5"/>
      <c r="RLW1" s="5"/>
      <c r="RLX1" s="5"/>
      <c r="RLY1" s="5"/>
      <c r="RLZ1" s="5"/>
      <c r="RMA1" s="5"/>
      <c r="RMB1" s="5"/>
      <c r="RMC1" s="5"/>
      <c r="RMD1" s="5"/>
      <c r="RME1" s="5"/>
      <c r="RMF1" s="5"/>
      <c r="RMG1" s="5"/>
      <c r="RMH1" s="5"/>
      <c r="RMI1" s="5"/>
      <c r="RMJ1" s="5"/>
      <c r="RMK1" s="5"/>
      <c r="RML1" s="5"/>
      <c r="RMM1" s="5"/>
      <c r="RMN1" s="5"/>
      <c r="RMO1" s="5"/>
      <c r="RMP1" s="5"/>
      <c r="RMQ1" s="5"/>
      <c r="RMR1" s="5"/>
      <c r="RMS1" s="5"/>
      <c r="RMT1" s="5"/>
      <c r="RMU1" s="5"/>
      <c r="RMV1" s="5"/>
      <c r="RMW1" s="5"/>
      <c r="RMX1" s="5"/>
      <c r="RMY1" s="5"/>
      <c r="RMZ1" s="5"/>
      <c r="RNA1" s="5"/>
      <c r="RNB1" s="5"/>
      <c r="RNC1" s="5"/>
      <c r="RND1" s="5"/>
      <c r="RNE1" s="5"/>
      <c r="RNF1" s="5"/>
      <c r="RNG1" s="5"/>
      <c r="RNH1" s="5"/>
      <c r="RNI1" s="5"/>
      <c r="RNJ1" s="5"/>
      <c r="RNK1" s="5"/>
      <c r="RNL1" s="5"/>
      <c r="RNM1" s="5"/>
      <c r="RNN1" s="5"/>
      <c r="RNO1" s="5"/>
      <c r="RNP1" s="5"/>
      <c r="RNQ1" s="5"/>
      <c r="RNR1" s="5"/>
      <c r="RNS1" s="5"/>
      <c r="RNT1" s="5"/>
      <c r="RNU1" s="5"/>
      <c r="RNV1" s="5"/>
      <c r="RNW1" s="5"/>
      <c r="RNX1" s="5"/>
      <c r="RNY1" s="5"/>
      <c r="RNZ1" s="5"/>
      <c r="ROA1" s="5"/>
      <c r="ROB1" s="5"/>
      <c r="ROC1" s="5"/>
      <c r="ROD1" s="5"/>
      <c r="ROE1" s="5"/>
      <c r="ROF1" s="5"/>
      <c r="ROG1" s="5"/>
      <c r="ROH1" s="5"/>
      <c r="ROI1" s="5"/>
      <c r="ROJ1" s="5"/>
      <c r="ROK1" s="5"/>
      <c r="ROL1" s="5"/>
      <c r="ROM1" s="5"/>
      <c r="RON1" s="5"/>
      <c r="ROO1" s="5"/>
      <c r="ROP1" s="5"/>
      <c r="ROQ1" s="5"/>
      <c r="ROR1" s="5"/>
      <c r="ROS1" s="5"/>
      <c r="ROT1" s="5"/>
      <c r="ROU1" s="5"/>
      <c r="ROV1" s="5"/>
      <c r="ROW1" s="5"/>
      <c r="ROX1" s="5"/>
      <c r="ROY1" s="5"/>
      <c r="ROZ1" s="5"/>
      <c r="RPA1" s="5"/>
      <c r="RPB1" s="5"/>
      <c r="RPC1" s="5"/>
      <c r="RPD1" s="5"/>
      <c r="RPE1" s="5"/>
      <c r="RPF1" s="5"/>
      <c r="RPG1" s="5"/>
      <c r="RPH1" s="5"/>
      <c r="RPI1" s="5"/>
      <c r="RPJ1" s="5"/>
      <c r="RPK1" s="5"/>
      <c r="RPL1" s="5"/>
      <c r="RPM1" s="5"/>
      <c r="RPN1" s="5"/>
      <c r="RPO1" s="5"/>
      <c r="RPP1" s="5"/>
      <c r="RPQ1" s="5"/>
      <c r="RPR1" s="5"/>
      <c r="RPS1" s="5"/>
      <c r="RPT1" s="5"/>
      <c r="RPU1" s="5"/>
      <c r="RPV1" s="5"/>
      <c r="RPW1" s="5"/>
      <c r="RPX1" s="5"/>
      <c r="RPY1" s="5"/>
      <c r="RPZ1" s="5"/>
      <c r="RQA1" s="5"/>
      <c r="RQB1" s="5"/>
      <c r="RQC1" s="5"/>
      <c r="RQD1" s="5"/>
      <c r="RQE1" s="5"/>
      <c r="RQF1" s="5"/>
      <c r="RQG1" s="5"/>
      <c r="RQH1" s="5"/>
      <c r="RQI1" s="5"/>
      <c r="RQJ1" s="5"/>
      <c r="RQK1" s="5"/>
      <c r="RQL1" s="5"/>
      <c r="RQM1" s="5"/>
      <c r="RQN1" s="5"/>
      <c r="RQO1" s="5"/>
      <c r="RQP1" s="5"/>
      <c r="RQQ1" s="5"/>
      <c r="RQR1" s="5"/>
      <c r="RQS1" s="5"/>
      <c r="RQT1" s="5"/>
      <c r="RQU1" s="5"/>
      <c r="RQV1" s="5"/>
      <c r="RQW1" s="5"/>
      <c r="RQX1" s="5"/>
      <c r="RQY1" s="5"/>
      <c r="RQZ1" s="5"/>
      <c r="RRA1" s="5"/>
      <c r="RRB1" s="5"/>
      <c r="RRC1" s="5"/>
      <c r="RRD1" s="5"/>
      <c r="RRE1" s="5"/>
      <c r="RRF1" s="5"/>
      <c r="RRG1" s="5"/>
      <c r="RRH1" s="5"/>
      <c r="RRI1" s="5"/>
      <c r="RRJ1" s="5"/>
      <c r="RRK1" s="5"/>
      <c r="RRL1" s="5"/>
      <c r="RRM1" s="5"/>
      <c r="RRN1" s="5"/>
      <c r="RRO1" s="5"/>
      <c r="RRP1" s="5"/>
      <c r="RRQ1" s="5"/>
      <c r="RRR1" s="5"/>
      <c r="RRS1" s="5"/>
      <c r="RRT1" s="5"/>
      <c r="RRU1" s="5"/>
      <c r="RRV1" s="5"/>
      <c r="RRW1" s="5"/>
      <c r="RRX1" s="5"/>
      <c r="RRY1" s="5"/>
      <c r="RRZ1" s="5"/>
      <c r="RSA1" s="5"/>
      <c r="RSB1" s="5"/>
      <c r="RSC1" s="5"/>
      <c r="RSD1" s="5"/>
      <c r="RSE1" s="5"/>
      <c r="RSF1" s="5"/>
      <c r="RSG1" s="5"/>
      <c r="RSH1" s="5"/>
      <c r="RSI1" s="5"/>
      <c r="RSJ1" s="5"/>
      <c r="RSK1" s="5"/>
      <c r="RSL1" s="5"/>
      <c r="RSM1" s="5"/>
      <c r="RSN1" s="5"/>
      <c r="RSO1" s="5"/>
      <c r="RSP1" s="5"/>
      <c r="RSQ1" s="5"/>
      <c r="RSR1" s="5"/>
      <c r="RSS1" s="5"/>
      <c r="RST1" s="5"/>
      <c r="RSU1" s="5"/>
      <c r="RSV1" s="5"/>
      <c r="RSW1" s="5"/>
      <c r="RSX1" s="5"/>
      <c r="RSY1" s="5"/>
      <c r="RSZ1" s="5"/>
      <c r="RTA1" s="5"/>
      <c r="RTB1" s="5"/>
      <c r="RTC1" s="5"/>
      <c r="RTD1" s="5"/>
      <c r="RTE1" s="5"/>
      <c r="RTF1" s="5"/>
      <c r="RTG1" s="5"/>
      <c r="RTH1" s="5"/>
      <c r="RTI1" s="5"/>
      <c r="RTJ1" s="5"/>
      <c r="RTK1" s="5"/>
      <c r="RTL1" s="5"/>
      <c r="RTM1" s="5"/>
      <c r="RTN1" s="5"/>
      <c r="RTO1" s="5"/>
      <c r="RTP1" s="5"/>
      <c r="RTQ1" s="5"/>
      <c r="RTR1" s="5"/>
      <c r="RTS1" s="5"/>
      <c r="RTT1" s="5"/>
      <c r="RTU1" s="5"/>
      <c r="RTV1" s="5"/>
      <c r="RTW1" s="5"/>
      <c r="RTX1" s="5"/>
      <c r="RTY1" s="5"/>
      <c r="RTZ1" s="5"/>
      <c r="RUA1" s="5"/>
      <c r="RUB1" s="5"/>
      <c r="RUC1" s="5"/>
      <c r="RUD1" s="5"/>
      <c r="RUE1" s="5"/>
      <c r="RUF1" s="5"/>
      <c r="RUG1" s="5"/>
      <c r="RUH1" s="5"/>
      <c r="RUI1" s="5"/>
      <c r="RUJ1" s="5"/>
      <c r="RUK1" s="5"/>
      <c r="RUL1" s="5"/>
      <c r="RUM1" s="5"/>
      <c r="RUN1" s="5"/>
      <c r="RUO1" s="5"/>
      <c r="RUP1" s="5"/>
      <c r="RUQ1" s="5"/>
      <c r="RUR1" s="5"/>
      <c r="RUS1" s="5"/>
      <c r="RUT1" s="5"/>
      <c r="RUU1" s="5"/>
      <c r="RUV1" s="5"/>
      <c r="RUW1" s="5"/>
      <c r="RUX1" s="5"/>
      <c r="RUY1" s="5"/>
      <c r="RUZ1" s="5"/>
      <c r="RVA1" s="5"/>
      <c r="RVB1" s="5"/>
      <c r="RVC1" s="5"/>
      <c r="RVD1" s="5"/>
      <c r="RVE1" s="5"/>
      <c r="RVF1" s="5"/>
      <c r="RVG1" s="5"/>
      <c r="RVH1" s="5"/>
      <c r="RVI1" s="5"/>
      <c r="RVJ1" s="5"/>
      <c r="RVK1" s="5"/>
      <c r="RVL1" s="5"/>
      <c r="RVM1" s="5"/>
      <c r="RVN1" s="5"/>
      <c r="RVO1" s="5"/>
      <c r="RVP1" s="5"/>
      <c r="RVQ1" s="5"/>
      <c r="RVR1" s="5"/>
      <c r="RVS1" s="5"/>
      <c r="RVT1" s="5"/>
      <c r="RVU1" s="5"/>
      <c r="RVV1" s="5"/>
      <c r="RVW1" s="5"/>
      <c r="RVX1" s="5"/>
      <c r="RVY1" s="5"/>
      <c r="RVZ1" s="5"/>
      <c r="RWA1" s="5"/>
      <c r="RWB1" s="5"/>
      <c r="RWC1" s="5"/>
      <c r="RWD1" s="5"/>
      <c r="RWE1" s="5"/>
      <c r="RWF1" s="5"/>
      <c r="RWG1" s="5"/>
      <c r="RWH1" s="5"/>
      <c r="RWI1" s="5"/>
      <c r="RWJ1" s="5"/>
      <c r="RWK1" s="5"/>
      <c r="RWL1" s="5"/>
      <c r="RWM1" s="5"/>
      <c r="RWN1" s="5"/>
      <c r="RWO1" s="5"/>
      <c r="RWP1" s="5"/>
      <c r="RWQ1" s="5"/>
      <c r="RWR1" s="5"/>
      <c r="RWS1" s="5"/>
      <c r="RWT1" s="5"/>
      <c r="RWU1" s="5"/>
      <c r="RWV1" s="5"/>
      <c r="RWW1" s="5"/>
      <c r="RWX1" s="5"/>
      <c r="RWY1" s="5"/>
      <c r="RWZ1" s="5"/>
      <c r="RXA1" s="5"/>
      <c r="RXB1" s="5"/>
      <c r="RXC1" s="5"/>
      <c r="RXD1" s="5"/>
      <c r="RXE1" s="5"/>
      <c r="RXF1" s="5"/>
      <c r="RXG1" s="5"/>
      <c r="RXH1" s="5"/>
      <c r="RXI1" s="5"/>
      <c r="RXJ1" s="5"/>
      <c r="RXK1" s="5"/>
      <c r="RXL1" s="5"/>
      <c r="RXM1" s="5"/>
      <c r="RXN1" s="5"/>
      <c r="RXO1" s="5"/>
      <c r="RXP1" s="5"/>
      <c r="RXQ1" s="5"/>
      <c r="RXR1" s="5"/>
      <c r="RXS1" s="5"/>
      <c r="RXT1" s="5"/>
      <c r="RXU1" s="5"/>
      <c r="RXV1" s="5"/>
      <c r="RXW1" s="5"/>
      <c r="RXX1" s="5"/>
      <c r="RXY1" s="5"/>
      <c r="RXZ1" s="5"/>
      <c r="RYA1" s="5"/>
      <c r="RYB1" s="5"/>
      <c r="RYC1" s="5"/>
      <c r="RYD1" s="5"/>
      <c r="RYE1" s="5"/>
      <c r="RYF1" s="5"/>
      <c r="RYG1" s="5"/>
      <c r="RYH1" s="5"/>
      <c r="RYI1" s="5"/>
      <c r="RYJ1" s="5"/>
      <c r="RYK1" s="5"/>
      <c r="RYL1" s="5"/>
      <c r="RYM1" s="5"/>
      <c r="RYN1" s="5"/>
      <c r="RYO1" s="5"/>
      <c r="RYP1" s="5"/>
      <c r="RYQ1" s="5"/>
      <c r="RYR1" s="5"/>
      <c r="RYS1" s="5"/>
      <c r="RYT1" s="5"/>
      <c r="RYU1" s="5"/>
      <c r="RYV1" s="5"/>
      <c r="RYW1" s="5"/>
      <c r="RYX1" s="5"/>
      <c r="RYY1" s="5"/>
      <c r="RYZ1" s="5"/>
      <c r="RZA1" s="5"/>
      <c r="RZB1" s="5"/>
      <c r="RZC1" s="5"/>
      <c r="RZD1" s="5"/>
      <c r="RZE1" s="5"/>
      <c r="RZF1" s="5"/>
      <c r="RZG1" s="5"/>
      <c r="RZH1" s="5"/>
      <c r="RZI1" s="5"/>
      <c r="RZJ1" s="5"/>
      <c r="RZK1" s="5"/>
      <c r="RZL1" s="5"/>
      <c r="RZM1" s="5"/>
      <c r="RZN1" s="5"/>
      <c r="RZO1" s="5"/>
      <c r="RZP1" s="5"/>
      <c r="RZQ1" s="5"/>
      <c r="RZR1" s="5"/>
      <c r="RZS1" s="5"/>
      <c r="RZT1" s="5"/>
      <c r="RZU1" s="5"/>
      <c r="RZV1" s="5"/>
      <c r="RZW1" s="5"/>
      <c r="RZX1" s="5"/>
      <c r="RZY1" s="5"/>
      <c r="RZZ1" s="5"/>
      <c r="SAA1" s="5"/>
      <c r="SAB1" s="5"/>
      <c r="SAC1" s="5"/>
      <c r="SAD1" s="5"/>
      <c r="SAE1" s="5"/>
      <c r="SAF1" s="5"/>
      <c r="SAG1" s="5"/>
      <c r="SAH1" s="5"/>
      <c r="SAI1" s="5"/>
      <c r="SAJ1" s="5"/>
      <c r="SAK1" s="5"/>
      <c r="SAL1" s="5"/>
      <c r="SAM1" s="5"/>
      <c r="SAN1" s="5"/>
      <c r="SAO1" s="5"/>
      <c r="SAP1" s="5"/>
      <c r="SAQ1" s="5"/>
      <c r="SAR1" s="5"/>
      <c r="SAS1" s="5"/>
      <c r="SAT1" s="5"/>
      <c r="SAU1" s="5"/>
      <c r="SAV1" s="5"/>
      <c r="SAW1" s="5"/>
      <c r="SAX1" s="5"/>
      <c r="SAY1" s="5"/>
      <c r="SAZ1" s="5"/>
      <c r="SBA1" s="5"/>
      <c r="SBB1" s="5"/>
      <c r="SBC1" s="5"/>
      <c r="SBD1" s="5"/>
      <c r="SBE1" s="5"/>
      <c r="SBF1" s="5"/>
      <c r="SBG1" s="5"/>
      <c r="SBH1" s="5"/>
      <c r="SBI1" s="5"/>
      <c r="SBJ1" s="5"/>
      <c r="SBK1" s="5"/>
      <c r="SBL1" s="5"/>
      <c r="SBM1" s="5"/>
      <c r="SBN1" s="5"/>
      <c r="SBO1" s="5"/>
      <c r="SBP1" s="5"/>
      <c r="SBQ1" s="5"/>
      <c r="SBR1" s="5"/>
      <c r="SBS1" s="5"/>
      <c r="SBT1" s="5"/>
      <c r="SBU1" s="5"/>
      <c r="SBV1" s="5"/>
      <c r="SBW1" s="5"/>
      <c r="SBX1" s="5"/>
      <c r="SBY1" s="5"/>
      <c r="SBZ1" s="5"/>
      <c r="SCA1" s="5"/>
      <c r="SCB1" s="5"/>
      <c r="SCC1" s="5"/>
      <c r="SCD1" s="5"/>
      <c r="SCE1" s="5"/>
      <c r="SCF1" s="5"/>
      <c r="SCG1" s="5"/>
      <c r="SCH1" s="5"/>
      <c r="SCI1" s="5"/>
      <c r="SCJ1" s="5"/>
      <c r="SCK1" s="5"/>
      <c r="SCL1" s="5"/>
      <c r="SCM1" s="5"/>
      <c r="SCN1" s="5"/>
      <c r="SCO1" s="5"/>
      <c r="SCP1" s="5"/>
      <c r="SCQ1" s="5"/>
      <c r="SCR1" s="5"/>
      <c r="SCS1" s="5"/>
      <c r="SCT1" s="5"/>
      <c r="SCU1" s="5"/>
      <c r="SCV1" s="5"/>
      <c r="SCW1" s="5"/>
      <c r="SCX1" s="5"/>
      <c r="SCY1" s="5"/>
      <c r="SCZ1" s="5"/>
      <c r="SDA1" s="5"/>
      <c r="SDB1" s="5"/>
      <c r="SDC1" s="5"/>
      <c r="SDD1" s="5"/>
      <c r="SDE1" s="5"/>
      <c r="SDF1" s="5"/>
      <c r="SDG1" s="5"/>
      <c r="SDH1" s="5"/>
      <c r="SDI1" s="5"/>
      <c r="SDJ1" s="5"/>
      <c r="SDK1" s="5"/>
      <c r="SDL1" s="5"/>
      <c r="SDM1" s="5"/>
      <c r="SDN1" s="5"/>
      <c r="SDO1" s="5"/>
      <c r="SDP1" s="5"/>
      <c r="SDQ1" s="5"/>
      <c r="SDR1" s="5"/>
      <c r="SDS1" s="5"/>
      <c r="SDT1" s="5"/>
      <c r="SDU1" s="5"/>
      <c r="SDV1" s="5"/>
      <c r="SDW1" s="5"/>
      <c r="SDX1" s="5"/>
      <c r="SDY1" s="5"/>
      <c r="SDZ1" s="5"/>
      <c r="SEA1" s="5"/>
      <c r="SEB1" s="5"/>
      <c r="SEC1" s="5"/>
      <c r="SED1" s="5"/>
      <c r="SEE1" s="5"/>
      <c r="SEF1" s="5"/>
      <c r="SEG1" s="5"/>
      <c r="SEH1" s="5"/>
      <c r="SEI1" s="5"/>
      <c r="SEJ1" s="5"/>
      <c r="SEK1" s="5"/>
      <c r="SEL1" s="5"/>
      <c r="SEM1" s="5"/>
      <c r="SEN1" s="5"/>
      <c r="SEO1" s="5"/>
      <c r="SEP1" s="5"/>
      <c r="SEQ1" s="5"/>
      <c r="SER1" s="5"/>
      <c r="SES1" s="5"/>
      <c r="SET1" s="5"/>
      <c r="SEU1" s="5"/>
      <c r="SEV1" s="5"/>
      <c r="SEW1" s="5"/>
      <c r="SEX1" s="5"/>
      <c r="SEY1" s="5"/>
      <c r="SEZ1" s="5"/>
      <c r="SFA1" s="5"/>
      <c r="SFB1" s="5"/>
      <c r="SFC1" s="5"/>
      <c r="SFD1" s="5"/>
      <c r="SFE1" s="5"/>
      <c r="SFF1" s="5"/>
      <c r="SFG1" s="5"/>
      <c r="SFH1" s="5"/>
      <c r="SFI1" s="5"/>
      <c r="SFJ1" s="5"/>
      <c r="SFK1" s="5"/>
      <c r="SFL1" s="5"/>
      <c r="SFM1" s="5"/>
      <c r="SFN1" s="5"/>
      <c r="SFO1" s="5"/>
      <c r="SFP1" s="5"/>
      <c r="SFQ1" s="5"/>
      <c r="SFR1" s="5"/>
      <c r="SFS1" s="5"/>
      <c r="SFT1" s="5"/>
      <c r="SFU1" s="5"/>
      <c r="SFV1" s="5"/>
      <c r="SFW1" s="5"/>
      <c r="SFX1" s="5"/>
      <c r="SFY1" s="5"/>
      <c r="SFZ1" s="5"/>
      <c r="SGA1" s="5"/>
      <c r="SGB1" s="5"/>
      <c r="SGC1" s="5"/>
      <c r="SGD1" s="5"/>
      <c r="SGE1" s="5"/>
      <c r="SGF1" s="5"/>
      <c r="SGG1" s="5"/>
      <c r="SGH1" s="5"/>
      <c r="SGI1" s="5"/>
      <c r="SGJ1" s="5"/>
      <c r="SGK1" s="5"/>
      <c r="SGL1" s="5"/>
      <c r="SGM1" s="5"/>
      <c r="SGN1" s="5"/>
      <c r="SGO1" s="5"/>
      <c r="SGP1" s="5"/>
      <c r="SGQ1" s="5"/>
      <c r="SGR1" s="5"/>
      <c r="SGS1" s="5"/>
      <c r="SGT1" s="5"/>
      <c r="SGU1" s="5"/>
      <c r="SGV1" s="5"/>
      <c r="SGW1" s="5"/>
      <c r="SGX1" s="5"/>
      <c r="SGY1" s="5"/>
      <c r="SGZ1" s="5"/>
      <c r="SHA1" s="5"/>
      <c r="SHB1" s="5"/>
      <c r="SHC1" s="5"/>
      <c r="SHD1" s="5"/>
      <c r="SHE1" s="5"/>
      <c r="SHF1" s="5"/>
      <c r="SHG1" s="5"/>
      <c r="SHH1" s="5"/>
      <c r="SHI1" s="5"/>
      <c r="SHJ1" s="5"/>
      <c r="SHK1" s="5"/>
      <c r="SHL1" s="5"/>
      <c r="SHM1" s="5"/>
      <c r="SHN1" s="5"/>
      <c r="SHO1" s="5"/>
      <c r="SHP1" s="5"/>
      <c r="SHQ1" s="5"/>
      <c r="SHR1" s="5"/>
      <c r="SHS1" s="5"/>
      <c r="SHT1" s="5"/>
      <c r="SHU1" s="5"/>
      <c r="SHV1" s="5"/>
      <c r="SHW1" s="5"/>
      <c r="SHX1" s="5"/>
      <c r="SHY1" s="5"/>
      <c r="SHZ1" s="5"/>
      <c r="SIA1" s="5"/>
      <c r="SIB1" s="5"/>
      <c r="SIC1" s="5"/>
      <c r="SID1" s="5"/>
      <c r="SIE1" s="5"/>
      <c r="SIF1" s="5"/>
      <c r="SIG1" s="5"/>
      <c r="SIH1" s="5"/>
      <c r="SII1" s="5"/>
      <c r="SIJ1" s="5"/>
      <c r="SIK1" s="5"/>
      <c r="SIL1" s="5"/>
      <c r="SIM1" s="5"/>
      <c r="SIN1" s="5"/>
      <c r="SIO1" s="5"/>
      <c r="SIP1" s="5"/>
      <c r="SIQ1" s="5"/>
      <c r="SIR1" s="5"/>
      <c r="SIS1" s="5"/>
      <c r="SIT1" s="5"/>
      <c r="SIU1" s="5"/>
      <c r="SIV1" s="5"/>
      <c r="SIW1" s="5"/>
      <c r="SIX1" s="5"/>
      <c r="SIY1" s="5"/>
      <c r="SIZ1" s="5"/>
      <c r="SJA1" s="5"/>
      <c r="SJB1" s="5"/>
      <c r="SJC1" s="5"/>
      <c r="SJD1" s="5"/>
      <c r="SJE1" s="5"/>
      <c r="SJF1" s="5"/>
      <c r="SJG1" s="5"/>
      <c r="SJH1" s="5"/>
      <c r="SJI1" s="5"/>
      <c r="SJJ1" s="5"/>
      <c r="SJK1" s="5"/>
      <c r="SJL1" s="5"/>
      <c r="SJM1" s="5"/>
      <c r="SJN1" s="5"/>
      <c r="SJO1" s="5"/>
      <c r="SJP1" s="5"/>
      <c r="SJQ1" s="5"/>
      <c r="SJR1" s="5"/>
      <c r="SJS1" s="5"/>
      <c r="SJT1" s="5"/>
      <c r="SJU1" s="5"/>
      <c r="SJV1" s="5"/>
      <c r="SJW1" s="5"/>
      <c r="SJX1" s="5"/>
      <c r="SJY1" s="5"/>
      <c r="SJZ1" s="5"/>
      <c r="SKA1" s="5"/>
      <c r="SKB1" s="5"/>
      <c r="SKC1" s="5"/>
      <c r="SKD1" s="5"/>
      <c r="SKE1" s="5"/>
      <c r="SKF1" s="5"/>
      <c r="SKG1" s="5"/>
      <c r="SKH1" s="5"/>
      <c r="SKI1" s="5"/>
      <c r="SKJ1" s="5"/>
      <c r="SKK1" s="5"/>
      <c r="SKL1" s="5"/>
      <c r="SKM1" s="5"/>
      <c r="SKN1" s="5"/>
      <c r="SKO1" s="5"/>
      <c r="SKP1" s="5"/>
      <c r="SKQ1" s="5"/>
      <c r="SKR1" s="5"/>
      <c r="SKS1" s="5"/>
      <c r="SKT1" s="5"/>
      <c r="SKU1" s="5"/>
      <c r="SKV1" s="5"/>
      <c r="SKW1" s="5"/>
      <c r="SKX1" s="5"/>
      <c r="SKY1" s="5"/>
      <c r="SKZ1" s="5"/>
      <c r="SLA1" s="5"/>
      <c r="SLB1" s="5"/>
      <c r="SLC1" s="5"/>
      <c r="SLD1" s="5"/>
      <c r="SLE1" s="5"/>
      <c r="SLF1" s="5"/>
      <c r="SLG1" s="5"/>
      <c r="SLH1" s="5"/>
      <c r="SLI1" s="5"/>
      <c r="SLJ1" s="5"/>
      <c r="SLK1" s="5"/>
      <c r="SLL1" s="5"/>
      <c r="SLM1" s="5"/>
      <c r="SLN1" s="5"/>
      <c r="SLO1" s="5"/>
      <c r="SLP1" s="5"/>
      <c r="SLQ1" s="5"/>
      <c r="SLR1" s="5"/>
      <c r="SLS1" s="5"/>
      <c r="SLT1" s="5"/>
      <c r="SLU1" s="5"/>
      <c r="SLV1" s="5"/>
      <c r="SLW1" s="5"/>
      <c r="SLX1" s="5"/>
      <c r="SLY1" s="5"/>
      <c r="SLZ1" s="5"/>
      <c r="SMA1" s="5"/>
      <c r="SMB1" s="5"/>
      <c r="SMC1" s="5"/>
      <c r="SMD1" s="5"/>
      <c r="SME1" s="5"/>
      <c r="SMF1" s="5"/>
      <c r="SMG1" s="5"/>
      <c r="SMH1" s="5"/>
      <c r="SMI1" s="5"/>
      <c r="SMJ1" s="5"/>
      <c r="SMK1" s="5"/>
      <c r="SML1" s="5"/>
      <c r="SMM1" s="5"/>
      <c r="SMN1" s="5"/>
      <c r="SMO1" s="5"/>
      <c r="SMP1" s="5"/>
      <c r="SMQ1" s="5"/>
      <c r="SMR1" s="5"/>
      <c r="SMS1" s="5"/>
      <c r="SMT1" s="5"/>
      <c r="SMU1" s="5"/>
      <c r="SMV1" s="5"/>
      <c r="SMW1" s="5"/>
      <c r="SMX1" s="5"/>
      <c r="SMY1" s="5"/>
      <c r="SMZ1" s="5"/>
      <c r="SNA1" s="5"/>
      <c r="SNB1" s="5"/>
      <c r="SNC1" s="5"/>
      <c r="SND1" s="5"/>
      <c r="SNE1" s="5"/>
      <c r="SNF1" s="5"/>
      <c r="SNG1" s="5"/>
      <c r="SNH1" s="5"/>
      <c r="SNI1" s="5"/>
      <c r="SNJ1" s="5"/>
      <c r="SNK1" s="5"/>
      <c r="SNL1" s="5"/>
      <c r="SNM1" s="5"/>
      <c r="SNN1" s="5"/>
      <c r="SNO1" s="5"/>
      <c r="SNP1" s="5"/>
      <c r="SNQ1" s="5"/>
      <c r="SNR1" s="5"/>
      <c r="SNS1" s="5"/>
      <c r="SNT1" s="5"/>
      <c r="SNU1" s="5"/>
      <c r="SNV1" s="5"/>
      <c r="SNW1" s="5"/>
      <c r="SNX1" s="5"/>
      <c r="SNY1" s="5"/>
      <c r="SNZ1" s="5"/>
      <c r="SOA1" s="5"/>
      <c r="SOB1" s="5"/>
      <c r="SOC1" s="5"/>
      <c r="SOD1" s="5"/>
      <c r="SOE1" s="5"/>
      <c r="SOF1" s="5"/>
      <c r="SOG1" s="5"/>
      <c r="SOH1" s="5"/>
      <c r="SOI1" s="5"/>
      <c r="SOJ1" s="5"/>
      <c r="SOK1" s="5"/>
      <c r="SOL1" s="5"/>
      <c r="SOM1" s="5"/>
      <c r="SON1" s="5"/>
      <c r="SOO1" s="5"/>
      <c r="SOP1" s="5"/>
      <c r="SOQ1" s="5"/>
      <c r="SOR1" s="5"/>
      <c r="SOS1" s="5"/>
      <c r="SOT1" s="5"/>
      <c r="SOU1" s="5"/>
      <c r="SOV1" s="5"/>
      <c r="SOW1" s="5"/>
      <c r="SOX1" s="5"/>
      <c r="SOY1" s="5"/>
      <c r="SOZ1" s="5"/>
      <c r="SPA1" s="5"/>
      <c r="SPB1" s="5"/>
      <c r="SPC1" s="5"/>
      <c r="SPD1" s="5"/>
      <c r="SPE1" s="5"/>
      <c r="SPF1" s="5"/>
      <c r="SPG1" s="5"/>
      <c r="SPH1" s="5"/>
      <c r="SPI1" s="5"/>
      <c r="SPJ1" s="5"/>
      <c r="SPK1" s="5"/>
      <c r="SPL1" s="5"/>
      <c r="SPM1" s="5"/>
      <c r="SPN1" s="5"/>
      <c r="SPO1" s="5"/>
      <c r="SPP1" s="5"/>
      <c r="SPQ1" s="5"/>
      <c r="SPR1" s="5"/>
      <c r="SPS1" s="5"/>
      <c r="SPT1" s="5"/>
      <c r="SPU1" s="5"/>
      <c r="SPV1" s="5"/>
      <c r="SPW1" s="5"/>
      <c r="SPX1" s="5"/>
      <c r="SPY1" s="5"/>
      <c r="SPZ1" s="5"/>
      <c r="SQA1" s="5"/>
      <c r="SQB1" s="5"/>
      <c r="SQC1" s="5"/>
      <c r="SQD1" s="5"/>
      <c r="SQE1" s="5"/>
      <c r="SQF1" s="5"/>
      <c r="SQG1" s="5"/>
      <c r="SQH1" s="5"/>
      <c r="SQI1" s="5"/>
      <c r="SQJ1" s="5"/>
      <c r="SQK1" s="5"/>
      <c r="SQL1" s="5"/>
      <c r="SQM1" s="5"/>
      <c r="SQN1" s="5"/>
      <c r="SQO1" s="5"/>
      <c r="SQP1" s="5"/>
      <c r="SQQ1" s="5"/>
      <c r="SQR1" s="5"/>
      <c r="SQS1" s="5"/>
      <c r="SQT1" s="5"/>
      <c r="SQU1" s="5"/>
      <c r="SQV1" s="5"/>
      <c r="SQW1" s="5"/>
      <c r="SQX1" s="5"/>
      <c r="SQY1" s="5"/>
      <c r="SQZ1" s="5"/>
      <c r="SRA1" s="5"/>
      <c r="SRB1" s="5"/>
      <c r="SRC1" s="5"/>
      <c r="SRD1" s="5"/>
      <c r="SRE1" s="5"/>
      <c r="SRF1" s="5"/>
      <c r="SRG1" s="5"/>
      <c r="SRH1" s="5"/>
      <c r="SRI1" s="5"/>
      <c r="SRJ1" s="5"/>
      <c r="SRK1" s="5"/>
      <c r="SRL1" s="5"/>
      <c r="SRM1" s="5"/>
      <c r="SRN1" s="5"/>
      <c r="SRO1" s="5"/>
      <c r="SRP1" s="5"/>
      <c r="SRQ1" s="5"/>
      <c r="SRR1" s="5"/>
      <c r="SRS1" s="5"/>
      <c r="SRT1" s="5"/>
      <c r="SRU1" s="5"/>
      <c r="SRV1" s="5"/>
      <c r="SRW1" s="5"/>
      <c r="SRX1" s="5"/>
      <c r="SRY1" s="5"/>
      <c r="SRZ1" s="5"/>
      <c r="SSA1" s="5"/>
      <c r="SSB1" s="5"/>
      <c r="SSC1" s="5"/>
      <c r="SSD1" s="5"/>
      <c r="SSE1" s="5"/>
      <c r="SSF1" s="5"/>
      <c r="SSG1" s="5"/>
      <c r="SSH1" s="5"/>
      <c r="SSI1" s="5"/>
      <c r="SSJ1" s="5"/>
      <c r="SSK1" s="5"/>
      <c r="SSL1" s="5"/>
      <c r="SSM1" s="5"/>
      <c r="SSN1" s="5"/>
      <c r="SSO1" s="5"/>
      <c r="SSP1" s="5"/>
      <c r="SSQ1" s="5"/>
      <c r="SSR1" s="5"/>
      <c r="SSS1" s="5"/>
      <c r="SST1" s="5"/>
      <c r="SSU1" s="5"/>
      <c r="SSV1" s="5"/>
      <c r="SSW1" s="5"/>
      <c r="SSX1" s="5"/>
      <c r="SSY1" s="5"/>
      <c r="SSZ1" s="5"/>
      <c r="STA1" s="5"/>
      <c r="STB1" s="5"/>
      <c r="STC1" s="5"/>
      <c r="STD1" s="5"/>
      <c r="STE1" s="5"/>
      <c r="STF1" s="5"/>
      <c r="STG1" s="5"/>
      <c r="STH1" s="5"/>
      <c r="STI1" s="5"/>
      <c r="STJ1" s="5"/>
      <c r="STK1" s="5"/>
      <c r="STL1" s="5"/>
      <c r="STM1" s="5"/>
      <c r="STN1" s="5"/>
      <c r="STO1" s="5"/>
      <c r="STP1" s="5"/>
      <c r="STQ1" s="5"/>
      <c r="STR1" s="5"/>
      <c r="STS1" s="5"/>
      <c r="STT1" s="5"/>
      <c r="STU1" s="5"/>
      <c r="STV1" s="5"/>
      <c r="STW1" s="5"/>
      <c r="STX1" s="5"/>
      <c r="STY1" s="5"/>
      <c r="STZ1" s="5"/>
      <c r="SUA1" s="5"/>
      <c r="SUB1" s="5"/>
      <c r="SUC1" s="5"/>
      <c r="SUD1" s="5"/>
      <c r="SUE1" s="5"/>
      <c r="SUF1" s="5"/>
      <c r="SUG1" s="5"/>
      <c r="SUH1" s="5"/>
      <c r="SUI1" s="5"/>
      <c r="SUJ1" s="5"/>
      <c r="SUK1" s="5"/>
      <c r="SUL1" s="5"/>
      <c r="SUM1" s="5"/>
      <c r="SUN1" s="5"/>
      <c r="SUO1" s="5"/>
      <c r="SUP1" s="5"/>
      <c r="SUQ1" s="5"/>
      <c r="SUR1" s="5"/>
      <c r="SUS1" s="5"/>
      <c r="SUT1" s="5"/>
      <c r="SUU1" s="5"/>
      <c r="SUV1" s="5"/>
      <c r="SUW1" s="5"/>
      <c r="SUX1" s="5"/>
      <c r="SUY1" s="5"/>
      <c r="SUZ1" s="5"/>
      <c r="SVA1" s="5"/>
      <c r="SVB1" s="5"/>
      <c r="SVC1" s="5"/>
      <c r="SVD1" s="5"/>
      <c r="SVE1" s="5"/>
      <c r="SVF1" s="5"/>
      <c r="SVG1" s="5"/>
      <c r="SVH1" s="5"/>
      <c r="SVI1" s="5"/>
      <c r="SVJ1" s="5"/>
      <c r="SVK1" s="5"/>
      <c r="SVL1" s="5"/>
      <c r="SVM1" s="5"/>
      <c r="SVN1" s="5"/>
      <c r="SVO1" s="5"/>
      <c r="SVP1" s="5"/>
      <c r="SVQ1" s="5"/>
      <c r="SVR1" s="5"/>
      <c r="SVS1" s="5"/>
      <c r="SVT1" s="5"/>
      <c r="SVU1" s="5"/>
      <c r="SVV1" s="5"/>
      <c r="SVW1" s="5"/>
      <c r="SVX1" s="5"/>
      <c r="SVY1" s="5"/>
      <c r="SVZ1" s="5"/>
      <c r="SWA1" s="5"/>
      <c r="SWB1" s="5"/>
      <c r="SWC1" s="5"/>
      <c r="SWD1" s="5"/>
      <c r="SWE1" s="5"/>
      <c r="SWF1" s="5"/>
      <c r="SWG1" s="5"/>
      <c r="SWH1" s="5"/>
      <c r="SWI1" s="5"/>
      <c r="SWJ1" s="5"/>
      <c r="SWK1" s="5"/>
      <c r="SWL1" s="5"/>
      <c r="SWM1" s="5"/>
      <c r="SWN1" s="5"/>
      <c r="SWO1" s="5"/>
      <c r="SWP1" s="5"/>
      <c r="SWQ1" s="5"/>
      <c r="SWR1" s="5"/>
      <c r="SWS1" s="5"/>
      <c r="SWT1" s="5"/>
      <c r="SWU1" s="5"/>
      <c r="SWV1" s="5"/>
      <c r="SWW1" s="5"/>
      <c r="SWX1" s="5"/>
      <c r="SWY1" s="5"/>
      <c r="SWZ1" s="5"/>
      <c r="SXA1" s="5"/>
      <c r="SXB1" s="5"/>
      <c r="SXC1" s="5"/>
      <c r="SXD1" s="5"/>
      <c r="SXE1" s="5"/>
      <c r="SXF1" s="5"/>
      <c r="SXG1" s="5"/>
      <c r="SXH1" s="5"/>
      <c r="SXI1" s="5"/>
      <c r="SXJ1" s="5"/>
      <c r="SXK1" s="5"/>
      <c r="SXL1" s="5"/>
      <c r="SXM1" s="5"/>
      <c r="SXN1" s="5"/>
      <c r="SXO1" s="5"/>
      <c r="SXP1" s="5"/>
      <c r="SXQ1" s="5"/>
      <c r="SXR1" s="5"/>
      <c r="SXS1" s="5"/>
      <c r="SXT1" s="5"/>
      <c r="SXU1" s="5"/>
      <c r="SXV1" s="5"/>
      <c r="SXW1" s="5"/>
      <c r="SXX1" s="5"/>
      <c r="SXY1" s="5"/>
      <c r="SXZ1" s="5"/>
      <c r="SYA1" s="5"/>
      <c r="SYB1" s="5"/>
      <c r="SYC1" s="5"/>
      <c r="SYD1" s="5"/>
      <c r="SYE1" s="5"/>
      <c r="SYF1" s="5"/>
      <c r="SYG1" s="5"/>
      <c r="SYH1" s="5"/>
      <c r="SYI1" s="5"/>
      <c r="SYJ1" s="5"/>
      <c r="SYK1" s="5"/>
      <c r="SYL1" s="5"/>
      <c r="SYM1" s="5"/>
      <c r="SYN1" s="5"/>
      <c r="SYO1" s="5"/>
      <c r="SYP1" s="5"/>
      <c r="SYQ1" s="5"/>
      <c r="SYR1" s="5"/>
      <c r="SYS1" s="5"/>
      <c r="SYT1" s="5"/>
      <c r="SYU1" s="5"/>
      <c r="SYV1" s="5"/>
      <c r="SYW1" s="5"/>
      <c r="SYX1" s="5"/>
      <c r="SYY1" s="5"/>
      <c r="SYZ1" s="5"/>
      <c r="SZA1" s="5"/>
      <c r="SZB1" s="5"/>
      <c r="SZC1" s="5"/>
      <c r="SZD1" s="5"/>
      <c r="SZE1" s="5"/>
      <c r="SZF1" s="5"/>
      <c r="SZG1" s="5"/>
      <c r="SZH1" s="5"/>
      <c r="SZI1" s="5"/>
      <c r="SZJ1" s="5"/>
      <c r="SZK1" s="5"/>
      <c r="SZL1" s="5"/>
      <c r="SZM1" s="5"/>
      <c r="SZN1" s="5"/>
      <c r="SZO1" s="5"/>
      <c r="SZP1" s="5"/>
      <c r="SZQ1" s="5"/>
      <c r="SZR1" s="5"/>
      <c r="SZS1" s="5"/>
      <c r="SZT1" s="5"/>
      <c r="SZU1" s="5"/>
      <c r="SZV1" s="5"/>
      <c r="SZW1" s="5"/>
      <c r="SZX1" s="5"/>
      <c r="SZY1" s="5"/>
      <c r="SZZ1" s="5"/>
      <c r="TAA1" s="5"/>
      <c r="TAB1" s="5"/>
      <c r="TAC1" s="5"/>
      <c r="TAD1" s="5"/>
      <c r="TAE1" s="5"/>
      <c r="TAF1" s="5"/>
      <c r="TAG1" s="5"/>
      <c r="TAH1" s="5"/>
      <c r="TAI1" s="5"/>
      <c r="TAJ1" s="5"/>
      <c r="TAK1" s="5"/>
      <c r="TAL1" s="5"/>
      <c r="TAM1" s="5"/>
      <c r="TAN1" s="5"/>
      <c r="TAO1" s="5"/>
      <c r="TAP1" s="5"/>
      <c r="TAQ1" s="5"/>
      <c r="TAR1" s="5"/>
      <c r="TAS1" s="5"/>
      <c r="TAT1" s="5"/>
      <c r="TAU1" s="5"/>
      <c r="TAV1" s="5"/>
      <c r="TAW1" s="5"/>
      <c r="TAX1" s="5"/>
      <c r="TAY1" s="5"/>
      <c r="TAZ1" s="5"/>
      <c r="TBA1" s="5"/>
      <c r="TBB1" s="5"/>
      <c r="TBC1" s="5"/>
      <c r="TBD1" s="5"/>
      <c r="TBE1" s="5"/>
      <c r="TBF1" s="5"/>
      <c r="TBG1" s="5"/>
      <c r="TBH1" s="5"/>
      <c r="TBI1" s="5"/>
      <c r="TBJ1" s="5"/>
      <c r="TBK1" s="5"/>
      <c r="TBL1" s="5"/>
      <c r="TBM1" s="5"/>
      <c r="TBN1" s="5"/>
      <c r="TBO1" s="5"/>
      <c r="TBP1" s="5"/>
      <c r="TBQ1" s="5"/>
      <c r="TBR1" s="5"/>
      <c r="TBS1" s="5"/>
      <c r="TBT1" s="5"/>
      <c r="TBU1" s="5"/>
      <c r="TBV1" s="5"/>
      <c r="TBW1" s="5"/>
      <c r="TBX1" s="5"/>
      <c r="TBY1" s="5"/>
      <c r="TBZ1" s="5"/>
      <c r="TCA1" s="5"/>
      <c r="TCB1" s="5"/>
      <c r="TCC1" s="5"/>
      <c r="TCD1" s="5"/>
      <c r="TCE1" s="5"/>
      <c r="TCF1" s="5"/>
      <c r="TCG1" s="5"/>
      <c r="TCH1" s="5"/>
      <c r="TCI1" s="5"/>
      <c r="TCJ1" s="5"/>
      <c r="TCK1" s="5"/>
      <c r="TCL1" s="5"/>
      <c r="TCM1" s="5"/>
      <c r="TCN1" s="5"/>
      <c r="TCO1" s="5"/>
      <c r="TCP1" s="5"/>
      <c r="TCQ1" s="5"/>
      <c r="TCR1" s="5"/>
      <c r="TCS1" s="5"/>
      <c r="TCT1" s="5"/>
      <c r="TCU1" s="5"/>
      <c r="TCV1" s="5"/>
      <c r="TCW1" s="5"/>
      <c r="TCX1" s="5"/>
      <c r="TCY1" s="5"/>
      <c r="TCZ1" s="5"/>
      <c r="TDA1" s="5"/>
      <c r="TDB1" s="5"/>
      <c r="TDC1" s="5"/>
      <c r="TDD1" s="5"/>
      <c r="TDE1" s="5"/>
      <c r="TDF1" s="5"/>
      <c r="TDG1" s="5"/>
      <c r="TDH1" s="5"/>
      <c r="TDI1" s="5"/>
      <c r="TDJ1" s="5"/>
      <c r="TDK1" s="5"/>
      <c r="TDL1" s="5"/>
      <c r="TDM1" s="5"/>
      <c r="TDN1" s="5"/>
      <c r="TDO1" s="5"/>
      <c r="TDP1" s="5"/>
      <c r="TDQ1" s="5"/>
      <c r="TDR1" s="5"/>
      <c r="TDS1" s="5"/>
      <c r="TDT1" s="5"/>
      <c r="TDU1" s="5"/>
      <c r="TDV1" s="5"/>
      <c r="TDW1" s="5"/>
      <c r="TDX1" s="5"/>
      <c r="TDY1" s="5"/>
      <c r="TDZ1" s="5"/>
      <c r="TEA1" s="5"/>
      <c r="TEB1" s="5"/>
      <c r="TEC1" s="5"/>
      <c r="TED1" s="5"/>
      <c r="TEE1" s="5"/>
      <c r="TEF1" s="5"/>
      <c r="TEG1" s="5"/>
      <c r="TEH1" s="5"/>
      <c r="TEI1" s="5"/>
      <c r="TEJ1" s="5"/>
      <c r="TEK1" s="5"/>
      <c r="TEL1" s="5"/>
      <c r="TEM1" s="5"/>
      <c r="TEN1" s="5"/>
      <c r="TEO1" s="5"/>
      <c r="TEP1" s="5"/>
      <c r="TEQ1" s="5"/>
      <c r="TER1" s="5"/>
      <c r="TES1" s="5"/>
      <c r="TET1" s="5"/>
      <c r="TEU1" s="5"/>
      <c r="TEV1" s="5"/>
      <c r="TEW1" s="5"/>
      <c r="TEX1" s="5"/>
      <c r="TEY1" s="5"/>
      <c r="TEZ1" s="5"/>
      <c r="TFA1" s="5"/>
      <c r="TFB1" s="5"/>
      <c r="TFC1" s="5"/>
      <c r="TFD1" s="5"/>
      <c r="TFE1" s="5"/>
      <c r="TFF1" s="5"/>
      <c r="TFG1" s="5"/>
      <c r="TFH1" s="5"/>
      <c r="TFI1" s="5"/>
      <c r="TFJ1" s="5"/>
      <c r="TFK1" s="5"/>
      <c r="TFL1" s="5"/>
      <c r="TFM1" s="5"/>
      <c r="TFN1" s="5"/>
      <c r="TFO1" s="5"/>
      <c r="TFP1" s="5"/>
      <c r="TFQ1" s="5"/>
      <c r="TFR1" s="5"/>
      <c r="TFS1" s="5"/>
      <c r="TFT1" s="5"/>
      <c r="TFU1" s="5"/>
      <c r="TFV1" s="5"/>
      <c r="TFW1" s="5"/>
      <c r="TFX1" s="5"/>
      <c r="TFY1" s="5"/>
      <c r="TFZ1" s="5"/>
      <c r="TGA1" s="5"/>
      <c r="TGB1" s="5"/>
      <c r="TGC1" s="5"/>
      <c r="TGD1" s="5"/>
      <c r="TGE1" s="5"/>
      <c r="TGF1" s="5"/>
      <c r="TGG1" s="5"/>
      <c r="TGH1" s="5"/>
      <c r="TGI1" s="5"/>
      <c r="TGJ1" s="5"/>
      <c r="TGK1" s="5"/>
      <c r="TGL1" s="5"/>
      <c r="TGM1" s="5"/>
      <c r="TGN1" s="5"/>
      <c r="TGO1" s="5"/>
      <c r="TGP1" s="5"/>
      <c r="TGQ1" s="5"/>
      <c r="TGR1" s="5"/>
      <c r="TGS1" s="5"/>
      <c r="TGT1" s="5"/>
      <c r="TGU1" s="5"/>
      <c r="TGV1" s="5"/>
      <c r="TGW1" s="5"/>
      <c r="TGX1" s="5"/>
      <c r="TGY1" s="5"/>
      <c r="TGZ1" s="5"/>
      <c r="THA1" s="5"/>
      <c r="THB1" s="5"/>
      <c r="THC1" s="5"/>
      <c r="THD1" s="5"/>
      <c r="THE1" s="5"/>
      <c r="THF1" s="5"/>
      <c r="THG1" s="5"/>
      <c r="THH1" s="5"/>
      <c r="THI1" s="5"/>
      <c r="THJ1" s="5"/>
      <c r="THK1" s="5"/>
      <c r="THL1" s="5"/>
      <c r="THM1" s="5"/>
      <c r="THN1" s="5"/>
      <c r="THO1" s="5"/>
      <c r="THP1" s="5"/>
      <c r="THQ1" s="5"/>
      <c r="THR1" s="5"/>
      <c r="THS1" s="5"/>
      <c r="THT1" s="5"/>
      <c r="THU1" s="5"/>
      <c r="THV1" s="5"/>
      <c r="THW1" s="5"/>
      <c r="THX1" s="5"/>
      <c r="THY1" s="5"/>
      <c r="THZ1" s="5"/>
      <c r="TIA1" s="5"/>
      <c r="TIB1" s="5"/>
      <c r="TIC1" s="5"/>
      <c r="TID1" s="5"/>
      <c r="TIE1" s="5"/>
      <c r="TIF1" s="5"/>
      <c r="TIG1" s="5"/>
      <c r="TIH1" s="5"/>
      <c r="TII1" s="5"/>
      <c r="TIJ1" s="5"/>
      <c r="TIK1" s="5"/>
      <c r="TIL1" s="5"/>
      <c r="TIM1" s="5"/>
      <c r="TIN1" s="5"/>
      <c r="TIO1" s="5"/>
      <c r="TIP1" s="5"/>
      <c r="TIQ1" s="5"/>
      <c r="TIR1" s="5"/>
      <c r="TIS1" s="5"/>
      <c r="TIT1" s="5"/>
      <c r="TIU1" s="5"/>
      <c r="TIV1" s="5"/>
      <c r="TIW1" s="5"/>
      <c r="TIX1" s="5"/>
      <c r="TIY1" s="5"/>
      <c r="TIZ1" s="5"/>
      <c r="TJA1" s="5"/>
      <c r="TJB1" s="5"/>
      <c r="TJC1" s="5"/>
      <c r="TJD1" s="5"/>
      <c r="TJE1" s="5"/>
      <c r="TJF1" s="5"/>
      <c r="TJG1" s="5"/>
      <c r="TJH1" s="5"/>
      <c r="TJI1" s="5"/>
      <c r="TJJ1" s="5"/>
      <c r="TJK1" s="5"/>
      <c r="TJL1" s="5"/>
      <c r="TJM1" s="5"/>
      <c r="TJN1" s="5"/>
      <c r="TJO1" s="5"/>
      <c r="TJP1" s="5"/>
      <c r="TJQ1" s="5"/>
      <c r="TJR1" s="5"/>
      <c r="TJS1" s="5"/>
      <c r="TJT1" s="5"/>
      <c r="TJU1" s="5"/>
      <c r="TJV1" s="5"/>
      <c r="TJW1" s="5"/>
      <c r="TJX1" s="5"/>
      <c r="TJY1" s="5"/>
      <c r="TJZ1" s="5"/>
      <c r="TKA1" s="5"/>
      <c r="TKB1" s="5"/>
      <c r="TKC1" s="5"/>
      <c r="TKD1" s="5"/>
      <c r="TKE1" s="5"/>
      <c r="TKF1" s="5"/>
      <c r="TKG1" s="5"/>
      <c r="TKH1" s="5"/>
      <c r="TKI1" s="5"/>
      <c r="TKJ1" s="5"/>
      <c r="TKK1" s="5"/>
      <c r="TKL1" s="5"/>
      <c r="TKM1" s="5"/>
      <c r="TKN1" s="5"/>
      <c r="TKO1" s="5"/>
      <c r="TKP1" s="5"/>
      <c r="TKQ1" s="5"/>
      <c r="TKR1" s="5"/>
      <c r="TKS1" s="5"/>
      <c r="TKT1" s="5"/>
      <c r="TKU1" s="5"/>
      <c r="TKV1" s="5"/>
      <c r="TKW1" s="5"/>
      <c r="TKX1" s="5"/>
      <c r="TKY1" s="5"/>
      <c r="TKZ1" s="5"/>
      <c r="TLA1" s="5"/>
      <c r="TLB1" s="5"/>
      <c r="TLC1" s="5"/>
      <c r="TLD1" s="5"/>
      <c r="TLE1" s="5"/>
      <c r="TLF1" s="5"/>
      <c r="TLG1" s="5"/>
      <c r="TLH1" s="5"/>
      <c r="TLI1" s="5"/>
      <c r="TLJ1" s="5"/>
      <c r="TLK1" s="5"/>
      <c r="TLL1" s="5"/>
      <c r="TLM1" s="5"/>
      <c r="TLN1" s="5"/>
      <c r="TLO1" s="5"/>
      <c r="TLP1" s="5"/>
      <c r="TLQ1" s="5"/>
      <c r="TLR1" s="5"/>
      <c r="TLS1" s="5"/>
      <c r="TLT1" s="5"/>
      <c r="TLU1" s="5"/>
      <c r="TLV1" s="5"/>
      <c r="TLW1" s="5"/>
      <c r="TLX1" s="5"/>
      <c r="TLY1" s="5"/>
      <c r="TLZ1" s="5"/>
      <c r="TMA1" s="5"/>
      <c r="TMB1" s="5"/>
      <c r="TMC1" s="5"/>
      <c r="TMD1" s="5"/>
      <c r="TME1" s="5"/>
      <c r="TMF1" s="5"/>
      <c r="TMG1" s="5"/>
      <c r="TMH1" s="5"/>
      <c r="TMI1" s="5"/>
      <c r="TMJ1" s="5"/>
      <c r="TMK1" s="5"/>
      <c r="TML1" s="5"/>
      <c r="TMM1" s="5"/>
      <c r="TMN1" s="5"/>
      <c r="TMO1" s="5"/>
      <c r="TMP1" s="5"/>
      <c r="TMQ1" s="5"/>
      <c r="TMR1" s="5"/>
      <c r="TMS1" s="5"/>
      <c r="TMT1" s="5"/>
      <c r="TMU1" s="5"/>
      <c r="TMV1" s="5"/>
      <c r="TMW1" s="5"/>
      <c r="TMX1" s="5"/>
      <c r="TMY1" s="5"/>
      <c r="TMZ1" s="5"/>
      <c r="TNA1" s="5"/>
      <c r="TNB1" s="5"/>
      <c r="TNC1" s="5"/>
      <c r="TND1" s="5"/>
      <c r="TNE1" s="5"/>
      <c r="TNF1" s="5"/>
      <c r="TNG1" s="5"/>
      <c r="TNH1" s="5"/>
      <c r="TNI1" s="5"/>
      <c r="TNJ1" s="5"/>
      <c r="TNK1" s="5"/>
      <c r="TNL1" s="5"/>
      <c r="TNM1" s="5"/>
      <c r="TNN1" s="5"/>
      <c r="TNO1" s="5"/>
      <c r="TNP1" s="5"/>
      <c r="TNQ1" s="5"/>
      <c r="TNR1" s="5"/>
      <c r="TNS1" s="5"/>
      <c r="TNT1" s="5"/>
      <c r="TNU1" s="5"/>
      <c r="TNV1" s="5"/>
      <c r="TNW1" s="5"/>
      <c r="TNX1" s="5"/>
      <c r="TNY1" s="5"/>
      <c r="TNZ1" s="5"/>
      <c r="TOA1" s="5"/>
      <c r="TOB1" s="5"/>
      <c r="TOC1" s="5"/>
      <c r="TOD1" s="5"/>
      <c r="TOE1" s="5"/>
      <c r="TOF1" s="5"/>
      <c r="TOG1" s="5"/>
      <c r="TOH1" s="5"/>
      <c r="TOI1" s="5"/>
      <c r="TOJ1" s="5"/>
      <c r="TOK1" s="5"/>
      <c r="TOL1" s="5"/>
      <c r="TOM1" s="5"/>
      <c r="TON1" s="5"/>
      <c r="TOO1" s="5"/>
      <c r="TOP1" s="5"/>
      <c r="TOQ1" s="5"/>
      <c r="TOR1" s="5"/>
      <c r="TOS1" s="5"/>
      <c r="TOT1" s="5"/>
      <c r="TOU1" s="5"/>
      <c r="TOV1" s="5"/>
      <c r="TOW1" s="5"/>
      <c r="TOX1" s="5"/>
      <c r="TOY1" s="5"/>
      <c r="TOZ1" s="5"/>
      <c r="TPA1" s="5"/>
      <c r="TPB1" s="5"/>
      <c r="TPC1" s="5"/>
      <c r="TPD1" s="5"/>
      <c r="TPE1" s="5"/>
      <c r="TPF1" s="5"/>
      <c r="TPG1" s="5"/>
      <c r="TPH1" s="5"/>
      <c r="TPI1" s="5"/>
      <c r="TPJ1" s="5"/>
      <c r="TPK1" s="5"/>
      <c r="TPL1" s="5"/>
      <c r="TPM1" s="5"/>
      <c r="TPN1" s="5"/>
      <c r="TPO1" s="5"/>
      <c r="TPP1" s="5"/>
      <c r="TPQ1" s="5"/>
      <c r="TPR1" s="5"/>
      <c r="TPS1" s="5"/>
      <c r="TPT1" s="5"/>
      <c r="TPU1" s="5"/>
      <c r="TPV1" s="5"/>
      <c r="TPW1" s="5"/>
      <c r="TPX1" s="5"/>
      <c r="TPY1" s="5"/>
      <c r="TPZ1" s="5"/>
      <c r="TQA1" s="5"/>
      <c r="TQB1" s="5"/>
      <c r="TQC1" s="5"/>
      <c r="TQD1" s="5"/>
      <c r="TQE1" s="5"/>
      <c r="TQF1" s="5"/>
      <c r="TQG1" s="5"/>
      <c r="TQH1" s="5"/>
      <c r="TQI1" s="5"/>
      <c r="TQJ1" s="5"/>
      <c r="TQK1" s="5"/>
      <c r="TQL1" s="5"/>
      <c r="TQM1" s="5"/>
      <c r="TQN1" s="5"/>
      <c r="TQO1" s="5"/>
      <c r="TQP1" s="5"/>
      <c r="TQQ1" s="5"/>
      <c r="TQR1" s="5"/>
      <c r="TQS1" s="5"/>
      <c r="TQT1" s="5"/>
      <c r="TQU1" s="5"/>
      <c r="TQV1" s="5"/>
      <c r="TQW1" s="5"/>
      <c r="TQX1" s="5"/>
      <c r="TQY1" s="5"/>
      <c r="TQZ1" s="5"/>
      <c r="TRA1" s="5"/>
      <c r="TRB1" s="5"/>
      <c r="TRC1" s="5"/>
      <c r="TRD1" s="5"/>
      <c r="TRE1" s="5"/>
      <c r="TRF1" s="5"/>
      <c r="TRG1" s="5"/>
      <c r="TRH1" s="5"/>
      <c r="TRI1" s="5"/>
      <c r="TRJ1" s="5"/>
      <c r="TRK1" s="5"/>
      <c r="TRL1" s="5"/>
      <c r="TRM1" s="5"/>
      <c r="TRN1" s="5"/>
      <c r="TRO1" s="5"/>
      <c r="TRP1" s="5"/>
      <c r="TRQ1" s="5"/>
      <c r="TRR1" s="5"/>
      <c r="TRS1" s="5"/>
      <c r="TRT1" s="5"/>
      <c r="TRU1" s="5"/>
      <c r="TRV1" s="5"/>
      <c r="TRW1" s="5"/>
      <c r="TRX1" s="5"/>
      <c r="TRY1" s="5"/>
      <c r="TRZ1" s="5"/>
      <c r="TSA1" s="5"/>
      <c r="TSB1" s="5"/>
      <c r="TSC1" s="5"/>
      <c r="TSD1" s="5"/>
      <c r="TSE1" s="5"/>
      <c r="TSF1" s="5"/>
      <c r="TSG1" s="5"/>
      <c r="TSH1" s="5"/>
      <c r="TSI1" s="5"/>
      <c r="TSJ1" s="5"/>
      <c r="TSK1" s="5"/>
      <c r="TSL1" s="5"/>
      <c r="TSM1" s="5"/>
      <c r="TSN1" s="5"/>
      <c r="TSO1" s="5"/>
      <c r="TSP1" s="5"/>
      <c r="TSQ1" s="5"/>
      <c r="TSR1" s="5"/>
      <c r="TSS1" s="5"/>
      <c r="TST1" s="5"/>
      <c r="TSU1" s="5"/>
      <c r="TSV1" s="5"/>
      <c r="TSW1" s="5"/>
      <c r="TSX1" s="5"/>
      <c r="TSY1" s="5"/>
      <c r="TSZ1" s="5"/>
      <c r="TTA1" s="5"/>
      <c r="TTB1" s="5"/>
      <c r="TTC1" s="5"/>
      <c r="TTD1" s="5"/>
      <c r="TTE1" s="5"/>
      <c r="TTF1" s="5"/>
      <c r="TTG1" s="5"/>
      <c r="TTH1" s="5"/>
      <c r="TTI1" s="5"/>
      <c r="TTJ1" s="5"/>
      <c r="TTK1" s="5"/>
      <c r="TTL1" s="5"/>
      <c r="TTM1" s="5"/>
      <c r="TTN1" s="5"/>
      <c r="TTO1" s="5"/>
      <c r="TTP1" s="5"/>
      <c r="TTQ1" s="5"/>
      <c r="TTR1" s="5"/>
      <c r="TTS1" s="5"/>
      <c r="TTT1" s="5"/>
      <c r="TTU1" s="5"/>
      <c r="TTV1" s="5"/>
      <c r="TTW1" s="5"/>
      <c r="TTX1" s="5"/>
      <c r="TTY1" s="5"/>
      <c r="TTZ1" s="5"/>
      <c r="TUA1" s="5"/>
      <c r="TUB1" s="5"/>
      <c r="TUC1" s="5"/>
      <c r="TUD1" s="5"/>
      <c r="TUE1" s="5"/>
      <c r="TUF1" s="5"/>
      <c r="TUG1" s="5"/>
      <c r="TUH1" s="5"/>
      <c r="TUI1" s="5"/>
      <c r="TUJ1" s="5"/>
      <c r="TUK1" s="5"/>
      <c r="TUL1" s="5"/>
      <c r="TUM1" s="5"/>
      <c r="TUN1" s="5"/>
      <c r="TUO1" s="5"/>
      <c r="TUP1" s="5"/>
      <c r="TUQ1" s="5"/>
      <c r="TUR1" s="5"/>
      <c r="TUS1" s="5"/>
      <c r="TUT1" s="5"/>
      <c r="TUU1" s="5"/>
      <c r="TUV1" s="5"/>
      <c r="TUW1" s="5"/>
      <c r="TUX1" s="5"/>
      <c r="TUY1" s="5"/>
      <c r="TUZ1" s="5"/>
      <c r="TVA1" s="5"/>
      <c r="TVB1" s="5"/>
      <c r="TVC1" s="5"/>
      <c r="TVD1" s="5"/>
      <c r="TVE1" s="5"/>
      <c r="TVF1" s="5"/>
      <c r="TVG1" s="5"/>
      <c r="TVH1" s="5"/>
      <c r="TVI1" s="5"/>
      <c r="TVJ1" s="5"/>
      <c r="TVK1" s="5"/>
      <c r="TVL1" s="5"/>
      <c r="TVM1" s="5"/>
      <c r="TVN1" s="5"/>
      <c r="TVO1" s="5"/>
      <c r="TVP1" s="5"/>
      <c r="TVQ1" s="5"/>
      <c r="TVR1" s="5"/>
      <c r="TVS1" s="5"/>
      <c r="TVT1" s="5"/>
      <c r="TVU1" s="5"/>
      <c r="TVV1" s="5"/>
      <c r="TVW1" s="5"/>
      <c r="TVX1" s="5"/>
      <c r="TVY1" s="5"/>
      <c r="TVZ1" s="5"/>
      <c r="TWA1" s="5"/>
      <c r="TWB1" s="5"/>
      <c r="TWC1" s="5"/>
      <c r="TWD1" s="5"/>
      <c r="TWE1" s="5"/>
      <c r="TWF1" s="5"/>
      <c r="TWG1" s="5"/>
      <c r="TWH1" s="5"/>
      <c r="TWI1" s="5"/>
      <c r="TWJ1" s="5"/>
      <c r="TWK1" s="5"/>
      <c r="TWL1" s="5"/>
      <c r="TWM1" s="5"/>
      <c r="TWN1" s="5"/>
      <c r="TWO1" s="5"/>
      <c r="TWP1" s="5"/>
      <c r="TWQ1" s="5"/>
      <c r="TWR1" s="5"/>
      <c r="TWS1" s="5"/>
      <c r="TWT1" s="5"/>
      <c r="TWU1" s="5"/>
      <c r="TWV1" s="5"/>
      <c r="TWW1" s="5"/>
      <c r="TWX1" s="5"/>
      <c r="TWY1" s="5"/>
      <c r="TWZ1" s="5"/>
      <c r="TXA1" s="5"/>
      <c r="TXB1" s="5"/>
      <c r="TXC1" s="5"/>
      <c r="TXD1" s="5"/>
      <c r="TXE1" s="5"/>
      <c r="TXF1" s="5"/>
      <c r="TXG1" s="5"/>
      <c r="TXH1" s="5"/>
      <c r="TXI1" s="5"/>
      <c r="TXJ1" s="5"/>
      <c r="TXK1" s="5"/>
      <c r="TXL1" s="5"/>
      <c r="TXM1" s="5"/>
      <c r="TXN1" s="5"/>
      <c r="TXO1" s="5"/>
      <c r="TXP1" s="5"/>
      <c r="TXQ1" s="5"/>
      <c r="TXR1" s="5"/>
      <c r="TXS1" s="5"/>
      <c r="TXT1" s="5"/>
      <c r="TXU1" s="5"/>
      <c r="TXV1" s="5"/>
      <c r="TXW1" s="5"/>
      <c r="TXX1" s="5"/>
      <c r="TXY1" s="5"/>
      <c r="TXZ1" s="5"/>
      <c r="TYA1" s="5"/>
      <c r="TYB1" s="5"/>
      <c r="TYC1" s="5"/>
      <c r="TYD1" s="5"/>
      <c r="TYE1" s="5"/>
      <c r="TYF1" s="5"/>
      <c r="TYG1" s="5"/>
      <c r="TYH1" s="5"/>
      <c r="TYI1" s="5"/>
      <c r="TYJ1" s="5"/>
      <c r="TYK1" s="5"/>
      <c r="TYL1" s="5"/>
      <c r="TYM1" s="5"/>
      <c r="TYN1" s="5"/>
      <c r="TYO1" s="5"/>
      <c r="TYP1" s="5"/>
      <c r="TYQ1" s="5"/>
      <c r="TYR1" s="5"/>
      <c r="TYS1" s="5"/>
      <c r="TYT1" s="5"/>
      <c r="TYU1" s="5"/>
      <c r="TYV1" s="5"/>
      <c r="TYW1" s="5"/>
      <c r="TYX1" s="5"/>
      <c r="TYY1" s="5"/>
      <c r="TYZ1" s="5"/>
      <c r="TZA1" s="5"/>
      <c r="TZB1" s="5"/>
      <c r="TZC1" s="5"/>
      <c r="TZD1" s="5"/>
      <c r="TZE1" s="5"/>
      <c r="TZF1" s="5"/>
      <c r="TZG1" s="5"/>
      <c r="TZH1" s="5"/>
      <c r="TZI1" s="5"/>
      <c r="TZJ1" s="5"/>
      <c r="TZK1" s="5"/>
      <c r="TZL1" s="5"/>
      <c r="TZM1" s="5"/>
      <c r="TZN1" s="5"/>
      <c r="TZO1" s="5"/>
      <c r="TZP1" s="5"/>
      <c r="TZQ1" s="5"/>
      <c r="TZR1" s="5"/>
      <c r="TZS1" s="5"/>
      <c r="TZT1" s="5"/>
      <c r="TZU1" s="5"/>
      <c r="TZV1" s="5"/>
      <c r="TZW1" s="5"/>
      <c r="TZX1" s="5"/>
      <c r="TZY1" s="5"/>
      <c r="TZZ1" s="5"/>
      <c r="UAA1" s="5"/>
      <c r="UAB1" s="5"/>
      <c r="UAC1" s="5"/>
      <c r="UAD1" s="5"/>
      <c r="UAE1" s="5"/>
      <c r="UAF1" s="5"/>
      <c r="UAG1" s="5"/>
      <c r="UAH1" s="5"/>
      <c r="UAI1" s="5"/>
      <c r="UAJ1" s="5"/>
      <c r="UAK1" s="5"/>
      <c r="UAL1" s="5"/>
      <c r="UAM1" s="5"/>
      <c r="UAN1" s="5"/>
      <c r="UAO1" s="5"/>
      <c r="UAP1" s="5"/>
      <c r="UAQ1" s="5"/>
      <c r="UAR1" s="5"/>
      <c r="UAS1" s="5"/>
      <c r="UAT1" s="5"/>
      <c r="UAU1" s="5"/>
      <c r="UAV1" s="5"/>
      <c r="UAW1" s="5"/>
      <c r="UAX1" s="5"/>
      <c r="UAY1" s="5"/>
      <c r="UAZ1" s="5"/>
      <c r="UBA1" s="5"/>
      <c r="UBB1" s="5"/>
      <c r="UBC1" s="5"/>
      <c r="UBD1" s="5"/>
      <c r="UBE1" s="5"/>
      <c r="UBF1" s="5"/>
      <c r="UBG1" s="5"/>
      <c r="UBH1" s="5"/>
      <c r="UBI1" s="5"/>
      <c r="UBJ1" s="5"/>
      <c r="UBK1" s="5"/>
      <c r="UBL1" s="5"/>
      <c r="UBM1" s="5"/>
      <c r="UBN1" s="5"/>
      <c r="UBO1" s="5"/>
      <c r="UBP1" s="5"/>
      <c r="UBQ1" s="5"/>
      <c r="UBR1" s="5"/>
      <c r="UBS1" s="5"/>
      <c r="UBT1" s="5"/>
      <c r="UBU1" s="5"/>
      <c r="UBV1" s="5"/>
      <c r="UBW1" s="5"/>
      <c r="UBX1" s="5"/>
      <c r="UBY1" s="5"/>
      <c r="UBZ1" s="5"/>
      <c r="UCA1" s="5"/>
      <c r="UCB1" s="5"/>
      <c r="UCC1" s="5"/>
      <c r="UCD1" s="5"/>
      <c r="UCE1" s="5"/>
      <c r="UCF1" s="5"/>
      <c r="UCG1" s="5"/>
      <c r="UCH1" s="5"/>
      <c r="UCI1" s="5"/>
      <c r="UCJ1" s="5"/>
      <c r="UCK1" s="5"/>
      <c r="UCL1" s="5"/>
      <c r="UCM1" s="5"/>
      <c r="UCN1" s="5"/>
      <c r="UCO1" s="5"/>
      <c r="UCP1" s="5"/>
      <c r="UCQ1" s="5"/>
      <c r="UCR1" s="5"/>
      <c r="UCS1" s="5"/>
      <c r="UCT1" s="5"/>
      <c r="UCU1" s="5"/>
      <c r="UCV1" s="5"/>
      <c r="UCW1" s="5"/>
      <c r="UCX1" s="5"/>
      <c r="UCY1" s="5"/>
      <c r="UCZ1" s="5"/>
      <c r="UDA1" s="5"/>
      <c r="UDB1" s="5"/>
      <c r="UDC1" s="5"/>
      <c r="UDD1" s="5"/>
      <c r="UDE1" s="5"/>
      <c r="UDF1" s="5"/>
      <c r="UDG1" s="5"/>
      <c r="UDH1" s="5"/>
      <c r="UDI1" s="5"/>
      <c r="UDJ1" s="5"/>
      <c r="UDK1" s="5"/>
      <c r="UDL1" s="5"/>
      <c r="UDM1" s="5"/>
      <c r="UDN1" s="5"/>
      <c r="UDO1" s="5"/>
      <c r="UDP1" s="5"/>
      <c r="UDQ1" s="5"/>
      <c r="UDR1" s="5"/>
      <c r="UDS1" s="5"/>
      <c r="UDT1" s="5"/>
      <c r="UDU1" s="5"/>
      <c r="UDV1" s="5"/>
      <c r="UDW1" s="5"/>
      <c r="UDX1" s="5"/>
      <c r="UDY1" s="5"/>
      <c r="UDZ1" s="5"/>
      <c r="UEA1" s="5"/>
      <c r="UEB1" s="5"/>
      <c r="UEC1" s="5"/>
      <c r="UED1" s="5"/>
      <c r="UEE1" s="5"/>
      <c r="UEF1" s="5"/>
      <c r="UEG1" s="5"/>
      <c r="UEH1" s="5"/>
      <c r="UEI1" s="5"/>
      <c r="UEJ1" s="5"/>
      <c r="UEK1" s="5"/>
      <c r="UEL1" s="5"/>
      <c r="UEM1" s="5"/>
      <c r="UEN1" s="5"/>
      <c r="UEO1" s="5"/>
      <c r="UEP1" s="5"/>
      <c r="UEQ1" s="5"/>
      <c r="UER1" s="5"/>
      <c r="UES1" s="5"/>
      <c r="UET1" s="5"/>
      <c r="UEU1" s="5"/>
      <c r="UEV1" s="5"/>
      <c r="UEW1" s="5"/>
      <c r="UEX1" s="5"/>
      <c r="UEY1" s="5"/>
      <c r="UEZ1" s="5"/>
      <c r="UFA1" s="5"/>
      <c r="UFB1" s="5"/>
      <c r="UFC1" s="5"/>
      <c r="UFD1" s="5"/>
      <c r="UFE1" s="5"/>
      <c r="UFF1" s="5"/>
      <c r="UFG1" s="5"/>
      <c r="UFH1" s="5"/>
      <c r="UFI1" s="5"/>
      <c r="UFJ1" s="5"/>
      <c r="UFK1" s="5"/>
      <c r="UFL1" s="5"/>
      <c r="UFM1" s="5"/>
      <c r="UFN1" s="5"/>
      <c r="UFO1" s="5"/>
      <c r="UFP1" s="5"/>
      <c r="UFQ1" s="5"/>
      <c r="UFR1" s="5"/>
      <c r="UFS1" s="5"/>
      <c r="UFT1" s="5"/>
      <c r="UFU1" s="5"/>
      <c r="UFV1" s="5"/>
      <c r="UFW1" s="5"/>
      <c r="UFX1" s="5"/>
      <c r="UFY1" s="5"/>
      <c r="UFZ1" s="5"/>
      <c r="UGA1" s="5"/>
      <c r="UGB1" s="5"/>
      <c r="UGC1" s="5"/>
      <c r="UGD1" s="5"/>
      <c r="UGE1" s="5"/>
      <c r="UGF1" s="5"/>
      <c r="UGG1" s="5"/>
      <c r="UGH1" s="5"/>
      <c r="UGI1" s="5"/>
      <c r="UGJ1" s="5"/>
      <c r="UGK1" s="5"/>
      <c r="UGL1" s="5"/>
      <c r="UGM1" s="5"/>
      <c r="UGN1" s="5"/>
      <c r="UGO1" s="5"/>
      <c r="UGP1" s="5"/>
      <c r="UGQ1" s="5"/>
      <c r="UGR1" s="5"/>
      <c r="UGS1" s="5"/>
      <c r="UGT1" s="5"/>
      <c r="UGU1" s="5"/>
      <c r="UGV1" s="5"/>
      <c r="UGW1" s="5"/>
      <c r="UGX1" s="5"/>
      <c r="UGY1" s="5"/>
      <c r="UGZ1" s="5"/>
      <c r="UHA1" s="5"/>
      <c r="UHB1" s="5"/>
      <c r="UHC1" s="5"/>
      <c r="UHD1" s="5"/>
      <c r="UHE1" s="5"/>
      <c r="UHF1" s="5"/>
      <c r="UHG1" s="5"/>
      <c r="UHH1" s="5"/>
      <c r="UHI1" s="5"/>
      <c r="UHJ1" s="5"/>
      <c r="UHK1" s="5"/>
      <c r="UHL1" s="5"/>
      <c r="UHM1" s="5"/>
      <c r="UHN1" s="5"/>
      <c r="UHO1" s="5"/>
      <c r="UHP1" s="5"/>
      <c r="UHQ1" s="5"/>
      <c r="UHR1" s="5"/>
      <c r="UHS1" s="5"/>
      <c r="UHT1" s="5"/>
      <c r="UHU1" s="5"/>
      <c r="UHV1" s="5"/>
      <c r="UHW1" s="5"/>
      <c r="UHX1" s="5"/>
      <c r="UHY1" s="5"/>
      <c r="UHZ1" s="5"/>
      <c r="UIA1" s="5"/>
      <c r="UIB1" s="5"/>
      <c r="UIC1" s="5"/>
      <c r="UID1" s="5"/>
      <c r="UIE1" s="5"/>
      <c r="UIF1" s="5"/>
      <c r="UIG1" s="5"/>
      <c r="UIH1" s="5"/>
      <c r="UII1" s="5"/>
      <c r="UIJ1" s="5"/>
      <c r="UIK1" s="5"/>
      <c r="UIL1" s="5"/>
      <c r="UIM1" s="5"/>
      <c r="UIN1" s="5"/>
      <c r="UIO1" s="5"/>
      <c r="UIP1" s="5"/>
      <c r="UIQ1" s="5"/>
      <c r="UIR1" s="5"/>
      <c r="UIS1" s="5"/>
      <c r="UIT1" s="5"/>
      <c r="UIU1" s="5"/>
      <c r="UIV1" s="5"/>
      <c r="UIW1" s="5"/>
      <c r="UIX1" s="5"/>
      <c r="UIY1" s="5"/>
      <c r="UIZ1" s="5"/>
      <c r="UJA1" s="5"/>
      <c r="UJB1" s="5"/>
      <c r="UJC1" s="5"/>
      <c r="UJD1" s="5"/>
      <c r="UJE1" s="5"/>
      <c r="UJF1" s="5"/>
      <c r="UJG1" s="5"/>
      <c r="UJH1" s="5"/>
      <c r="UJI1" s="5"/>
      <c r="UJJ1" s="5"/>
      <c r="UJK1" s="5"/>
      <c r="UJL1" s="5"/>
      <c r="UJM1" s="5"/>
      <c r="UJN1" s="5"/>
      <c r="UJO1" s="5"/>
      <c r="UJP1" s="5"/>
      <c r="UJQ1" s="5"/>
      <c r="UJR1" s="5"/>
      <c r="UJS1" s="5"/>
      <c r="UJT1" s="5"/>
      <c r="UJU1" s="5"/>
      <c r="UJV1" s="5"/>
      <c r="UJW1" s="5"/>
      <c r="UJX1" s="5"/>
      <c r="UJY1" s="5"/>
      <c r="UJZ1" s="5"/>
      <c r="UKA1" s="5"/>
      <c r="UKB1" s="5"/>
      <c r="UKC1" s="5"/>
      <c r="UKD1" s="5"/>
      <c r="UKE1" s="5"/>
      <c r="UKF1" s="5"/>
      <c r="UKG1" s="5"/>
      <c r="UKH1" s="5"/>
      <c r="UKI1" s="5"/>
      <c r="UKJ1" s="5"/>
      <c r="UKK1" s="5"/>
      <c r="UKL1" s="5"/>
      <c r="UKM1" s="5"/>
      <c r="UKN1" s="5"/>
      <c r="UKO1" s="5"/>
      <c r="UKP1" s="5"/>
      <c r="UKQ1" s="5"/>
      <c r="UKR1" s="5"/>
      <c r="UKS1" s="5"/>
      <c r="UKT1" s="5"/>
      <c r="UKU1" s="5"/>
      <c r="UKV1" s="5"/>
      <c r="UKW1" s="5"/>
      <c r="UKX1" s="5"/>
      <c r="UKY1" s="5"/>
      <c r="UKZ1" s="5"/>
      <c r="ULA1" s="5"/>
      <c r="ULB1" s="5"/>
      <c r="ULC1" s="5"/>
      <c r="ULD1" s="5"/>
      <c r="ULE1" s="5"/>
      <c r="ULF1" s="5"/>
      <c r="ULG1" s="5"/>
      <c r="ULH1" s="5"/>
      <c r="ULI1" s="5"/>
      <c r="ULJ1" s="5"/>
      <c r="ULK1" s="5"/>
      <c r="ULL1" s="5"/>
      <c r="ULM1" s="5"/>
      <c r="ULN1" s="5"/>
      <c r="ULO1" s="5"/>
      <c r="ULP1" s="5"/>
      <c r="ULQ1" s="5"/>
      <c r="ULR1" s="5"/>
      <c r="ULS1" s="5"/>
      <c r="ULT1" s="5"/>
      <c r="ULU1" s="5"/>
      <c r="ULV1" s="5"/>
      <c r="ULW1" s="5"/>
      <c r="ULX1" s="5"/>
      <c r="ULY1" s="5"/>
      <c r="ULZ1" s="5"/>
      <c r="UMA1" s="5"/>
      <c r="UMB1" s="5"/>
      <c r="UMC1" s="5"/>
      <c r="UMD1" s="5"/>
      <c r="UME1" s="5"/>
      <c r="UMF1" s="5"/>
      <c r="UMG1" s="5"/>
      <c r="UMH1" s="5"/>
      <c r="UMI1" s="5"/>
      <c r="UMJ1" s="5"/>
      <c r="UMK1" s="5"/>
      <c r="UML1" s="5"/>
      <c r="UMM1" s="5"/>
      <c r="UMN1" s="5"/>
      <c r="UMO1" s="5"/>
      <c r="UMP1" s="5"/>
      <c r="UMQ1" s="5"/>
      <c r="UMR1" s="5"/>
      <c r="UMS1" s="5"/>
      <c r="UMT1" s="5"/>
      <c r="UMU1" s="5"/>
      <c r="UMV1" s="5"/>
      <c r="UMW1" s="5"/>
      <c r="UMX1" s="5"/>
      <c r="UMY1" s="5"/>
      <c r="UMZ1" s="5"/>
      <c r="UNA1" s="5"/>
      <c r="UNB1" s="5"/>
      <c r="UNC1" s="5"/>
      <c r="UND1" s="5"/>
      <c r="UNE1" s="5"/>
      <c r="UNF1" s="5"/>
      <c r="UNG1" s="5"/>
      <c r="UNH1" s="5"/>
      <c r="UNI1" s="5"/>
      <c r="UNJ1" s="5"/>
      <c r="UNK1" s="5"/>
      <c r="UNL1" s="5"/>
      <c r="UNM1" s="5"/>
      <c r="UNN1" s="5"/>
      <c r="UNO1" s="5"/>
      <c r="UNP1" s="5"/>
      <c r="UNQ1" s="5"/>
      <c r="UNR1" s="5"/>
      <c r="UNS1" s="5"/>
      <c r="UNT1" s="5"/>
      <c r="UNU1" s="5"/>
      <c r="UNV1" s="5"/>
      <c r="UNW1" s="5"/>
      <c r="UNX1" s="5"/>
      <c r="UNY1" s="5"/>
      <c r="UNZ1" s="5"/>
      <c r="UOA1" s="5"/>
      <c r="UOB1" s="5"/>
      <c r="UOC1" s="5"/>
      <c r="UOD1" s="5"/>
      <c r="UOE1" s="5"/>
      <c r="UOF1" s="5"/>
      <c r="UOG1" s="5"/>
      <c r="UOH1" s="5"/>
      <c r="UOI1" s="5"/>
      <c r="UOJ1" s="5"/>
      <c r="UOK1" s="5"/>
      <c r="UOL1" s="5"/>
      <c r="UOM1" s="5"/>
      <c r="UON1" s="5"/>
      <c r="UOO1" s="5"/>
      <c r="UOP1" s="5"/>
      <c r="UOQ1" s="5"/>
      <c r="UOR1" s="5"/>
      <c r="UOS1" s="5"/>
      <c r="UOT1" s="5"/>
      <c r="UOU1" s="5"/>
      <c r="UOV1" s="5"/>
      <c r="UOW1" s="5"/>
      <c r="UOX1" s="5"/>
      <c r="UOY1" s="5"/>
      <c r="UOZ1" s="5"/>
      <c r="UPA1" s="5"/>
      <c r="UPB1" s="5"/>
      <c r="UPC1" s="5"/>
      <c r="UPD1" s="5"/>
      <c r="UPE1" s="5"/>
      <c r="UPF1" s="5"/>
      <c r="UPG1" s="5"/>
      <c r="UPH1" s="5"/>
      <c r="UPI1" s="5"/>
      <c r="UPJ1" s="5"/>
      <c r="UPK1" s="5"/>
      <c r="UPL1" s="5"/>
      <c r="UPM1" s="5"/>
      <c r="UPN1" s="5"/>
      <c r="UPO1" s="5"/>
      <c r="UPP1" s="5"/>
      <c r="UPQ1" s="5"/>
      <c r="UPR1" s="5"/>
      <c r="UPS1" s="5"/>
      <c r="UPT1" s="5"/>
      <c r="UPU1" s="5"/>
      <c r="UPV1" s="5"/>
      <c r="UPW1" s="5"/>
      <c r="UPX1" s="5"/>
      <c r="UPY1" s="5"/>
      <c r="UPZ1" s="5"/>
      <c r="UQA1" s="5"/>
      <c r="UQB1" s="5"/>
      <c r="UQC1" s="5"/>
      <c r="UQD1" s="5"/>
      <c r="UQE1" s="5"/>
      <c r="UQF1" s="5"/>
      <c r="UQG1" s="5"/>
      <c r="UQH1" s="5"/>
      <c r="UQI1" s="5"/>
      <c r="UQJ1" s="5"/>
      <c r="UQK1" s="5"/>
      <c r="UQL1" s="5"/>
      <c r="UQM1" s="5"/>
      <c r="UQN1" s="5"/>
      <c r="UQO1" s="5"/>
      <c r="UQP1" s="5"/>
      <c r="UQQ1" s="5"/>
      <c r="UQR1" s="5"/>
      <c r="UQS1" s="5"/>
      <c r="UQT1" s="5"/>
      <c r="UQU1" s="5"/>
      <c r="UQV1" s="5"/>
      <c r="UQW1" s="5"/>
      <c r="UQX1" s="5"/>
      <c r="UQY1" s="5"/>
      <c r="UQZ1" s="5"/>
      <c r="URA1" s="5"/>
      <c r="URB1" s="5"/>
      <c r="URC1" s="5"/>
      <c r="URD1" s="5"/>
      <c r="URE1" s="5"/>
      <c r="URF1" s="5"/>
      <c r="URG1" s="5"/>
      <c r="URH1" s="5"/>
      <c r="URI1" s="5"/>
      <c r="URJ1" s="5"/>
      <c r="URK1" s="5"/>
      <c r="URL1" s="5"/>
      <c r="URM1" s="5"/>
      <c r="URN1" s="5"/>
      <c r="URO1" s="5"/>
      <c r="URP1" s="5"/>
      <c r="URQ1" s="5"/>
      <c r="URR1" s="5"/>
      <c r="URS1" s="5"/>
      <c r="URT1" s="5"/>
      <c r="URU1" s="5"/>
      <c r="URV1" s="5"/>
      <c r="URW1" s="5"/>
      <c r="URX1" s="5"/>
      <c r="URY1" s="5"/>
      <c r="URZ1" s="5"/>
      <c r="USA1" s="5"/>
      <c r="USB1" s="5"/>
      <c r="USC1" s="5"/>
      <c r="USD1" s="5"/>
      <c r="USE1" s="5"/>
      <c r="USF1" s="5"/>
      <c r="USG1" s="5"/>
      <c r="USH1" s="5"/>
      <c r="USI1" s="5"/>
      <c r="USJ1" s="5"/>
      <c r="USK1" s="5"/>
      <c r="USL1" s="5"/>
      <c r="USM1" s="5"/>
      <c r="USN1" s="5"/>
      <c r="USO1" s="5"/>
      <c r="USP1" s="5"/>
      <c r="USQ1" s="5"/>
      <c r="USR1" s="5"/>
      <c r="USS1" s="5"/>
      <c r="UST1" s="5"/>
      <c r="USU1" s="5"/>
      <c r="USV1" s="5"/>
      <c r="USW1" s="5"/>
      <c r="USX1" s="5"/>
      <c r="USY1" s="5"/>
      <c r="USZ1" s="5"/>
      <c r="UTA1" s="5"/>
      <c r="UTB1" s="5"/>
      <c r="UTC1" s="5"/>
      <c r="UTD1" s="5"/>
      <c r="UTE1" s="5"/>
      <c r="UTF1" s="5"/>
      <c r="UTG1" s="5"/>
      <c r="UTH1" s="5"/>
      <c r="UTI1" s="5"/>
      <c r="UTJ1" s="5"/>
      <c r="UTK1" s="5"/>
      <c r="UTL1" s="5"/>
      <c r="UTM1" s="5"/>
      <c r="UTN1" s="5"/>
      <c r="UTO1" s="5"/>
      <c r="UTP1" s="5"/>
      <c r="UTQ1" s="5"/>
      <c r="UTR1" s="5"/>
      <c r="UTS1" s="5"/>
      <c r="UTT1" s="5"/>
      <c r="UTU1" s="5"/>
      <c r="UTV1" s="5"/>
      <c r="UTW1" s="5"/>
      <c r="UTX1" s="5"/>
      <c r="UTY1" s="5"/>
      <c r="UTZ1" s="5"/>
      <c r="UUA1" s="5"/>
      <c r="UUB1" s="5"/>
      <c r="UUC1" s="5"/>
      <c r="UUD1" s="5"/>
      <c r="UUE1" s="5"/>
      <c r="UUF1" s="5"/>
      <c r="UUG1" s="5"/>
      <c r="UUH1" s="5"/>
      <c r="UUI1" s="5"/>
      <c r="UUJ1" s="5"/>
      <c r="UUK1" s="5"/>
      <c r="UUL1" s="5"/>
      <c r="UUM1" s="5"/>
      <c r="UUN1" s="5"/>
      <c r="UUO1" s="5"/>
      <c r="UUP1" s="5"/>
      <c r="UUQ1" s="5"/>
      <c r="UUR1" s="5"/>
      <c r="UUS1" s="5"/>
      <c r="UUT1" s="5"/>
      <c r="UUU1" s="5"/>
      <c r="UUV1" s="5"/>
      <c r="UUW1" s="5"/>
      <c r="UUX1" s="5"/>
      <c r="UUY1" s="5"/>
      <c r="UUZ1" s="5"/>
      <c r="UVA1" s="5"/>
      <c r="UVB1" s="5"/>
      <c r="UVC1" s="5"/>
      <c r="UVD1" s="5"/>
      <c r="UVE1" s="5"/>
      <c r="UVF1" s="5"/>
      <c r="UVG1" s="5"/>
      <c r="UVH1" s="5"/>
      <c r="UVI1" s="5"/>
      <c r="UVJ1" s="5"/>
      <c r="UVK1" s="5"/>
      <c r="UVL1" s="5"/>
      <c r="UVM1" s="5"/>
      <c r="UVN1" s="5"/>
      <c r="UVO1" s="5"/>
      <c r="UVP1" s="5"/>
      <c r="UVQ1" s="5"/>
      <c r="UVR1" s="5"/>
      <c r="UVS1" s="5"/>
      <c r="UVT1" s="5"/>
      <c r="UVU1" s="5"/>
      <c r="UVV1" s="5"/>
      <c r="UVW1" s="5"/>
      <c r="UVX1" s="5"/>
      <c r="UVY1" s="5"/>
      <c r="UVZ1" s="5"/>
      <c r="UWA1" s="5"/>
      <c r="UWB1" s="5"/>
      <c r="UWC1" s="5"/>
      <c r="UWD1" s="5"/>
      <c r="UWE1" s="5"/>
      <c r="UWF1" s="5"/>
      <c r="UWG1" s="5"/>
      <c r="UWH1" s="5"/>
      <c r="UWI1" s="5"/>
      <c r="UWJ1" s="5"/>
      <c r="UWK1" s="5"/>
      <c r="UWL1" s="5"/>
      <c r="UWM1" s="5"/>
      <c r="UWN1" s="5"/>
      <c r="UWO1" s="5"/>
      <c r="UWP1" s="5"/>
      <c r="UWQ1" s="5"/>
      <c r="UWR1" s="5"/>
      <c r="UWS1" s="5"/>
      <c r="UWT1" s="5"/>
      <c r="UWU1" s="5"/>
      <c r="UWV1" s="5"/>
      <c r="UWW1" s="5"/>
      <c r="UWX1" s="5"/>
      <c r="UWY1" s="5"/>
      <c r="UWZ1" s="5"/>
      <c r="UXA1" s="5"/>
      <c r="UXB1" s="5"/>
      <c r="UXC1" s="5"/>
      <c r="UXD1" s="5"/>
      <c r="UXE1" s="5"/>
      <c r="UXF1" s="5"/>
      <c r="UXG1" s="5"/>
      <c r="UXH1" s="5"/>
      <c r="UXI1" s="5"/>
      <c r="UXJ1" s="5"/>
      <c r="UXK1" s="5"/>
      <c r="UXL1" s="5"/>
      <c r="UXM1" s="5"/>
      <c r="UXN1" s="5"/>
      <c r="UXO1" s="5"/>
      <c r="UXP1" s="5"/>
      <c r="UXQ1" s="5"/>
      <c r="UXR1" s="5"/>
      <c r="UXS1" s="5"/>
      <c r="UXT1" s="5"/>
      <c r="UXU1" s="5"/>
      <c r="UXV1" s="5"/>
      <c r="UXW1" s="5"/>
      <c r="UXX1" s="5"/>
      <c r="UXY1" s="5"/>
      <c r="UXZ1" s="5"/>
      <c r="UYA1" s="5"/>
      <c r="UYB1" s="5"/>
      <c r="UYC1" s="5"/>
      <c r="UYD1" s="5"/>
      <c r="UYE1" s="5"/>
      <c r="UYF1" s="5"/>
      <c r="UYG1" s="5"/>
      <c r="UYH1" s="5"/>
      <c r="UYI1" s="5"/>
      <c r="UYJ1" s="5"/>
      <c r="UYK1" s="5"/>
      <c r="UYL1" s="5"/>
      <c r="UYM1" s="5"/>
      <c r="UYN1" s="5"/>
      <c r="UYO1" s="5"/>
      <c r="UYP1" s="5"/>
      <c r="UYQ1" s="5"/>
      <c r="UYR1" s="5"/>
      <c r="UYS1" s="5"/>
      <c r="UYT1" s="5"/>
      <c r="UYU1" s="5"/>
      <c r="UYV1" s="5"/>
      <c r="UYW1" s="5"/>
      <c r="UYX1" s="5"/>
      <c r="UYY1" s="5"/>
      <c r="UYZ1" s="5"/>
      <c r="UZA1" s="5"/>
      <c r="UZB1" s="5"/>
      <c r="UZC1" s="5"/>
      <c r="UZD1" s="5"/>
      <c r="UZE1" s="5"/>
      <c r="UZF1" s="5"/>
      <c r="UZG1" s="5"/>
      <c r="UZH1" s="5"/>
      <c r="UZI1" s="5"/>
      <c r="UZJ1" s="5"/>
      <c r="UZK1" s="5"/>
      <c r="UZL1" s="5"/>
      <c r="UZM1" s="5"/>
      <c r="UZN1" s="5"/>
      <c r="UZO1" s="5"/>
      <c r="UZP1" s="5"/>
      <c r="UZQ1" s="5"/>
      <c r="UZR1" s="5"/>
      <c r="UZS1" s="5"/>
      <c r="UZT1" s="5"/>
      <c r="UZU1" s="5"/>
      <c r="UZV1" s="5"/>
      <c r="UZW1" s="5"/>
      <c r="UZX1" s="5"/>
      <c r="UZY1" s="5"/>
      <c r="UZZ1" s="5"/>
      <c r="VAA1" s="5"/>
      <c r="VAB1" s="5"/>
      <c r="VAC1" s="5"/>
      <c r="VAD1" s="5"/>
      <c r="VAE1" s="5"/>
      <c r="VAF1" s="5"/>
      <c r="VAG1" s="5"/>
      <c r="VAH1" s="5"/>
      <c r="VAI1" s="5"/>
      <c r="VAJ1" s="5"/>
      <c r="VAK1" s="5"/>
      <c r="VAL1" s="5"/>
      <c r="VAM1" s="5"/>
      <c r="VAN1" s="5"/>
      <c r="VAO1" s="5"/>
      <c r="VAP1" s="5"/>
      <c r="VAQ1" s="5"/>
      <c r="VAR1" s="5"/>
      <c r="VAS1" s="5"/>
      <c r="VAT1" s="5"/>
      <c r="VAU1" s="5"/>
      <c r="VAV1" s="5"/>
      <c r="VAW1" s="5"/>
      <c r="VAX1" s="5"/>
      <c r="VAY1" s="5"/>
      <c r="VAZ1" s="5"/>
      <c r="VBA1" s="5"/>
      <c r="VBB1" s="5"/>
      <c r="VBC1" s="5"/>
      <c r="VBD1" s="5"/>
      <c r="VBE1" s="5"/>
      <c r="VBF1" s="5"/>
      <c r="VBG1" s="5"/>
      <c r="VBH1" s="5"/>
      <c r="VBI1" s="5"/>
      <c r="VBJ1" s="5"/>
      <c r="VBK1" s="5"/>
      <c r="VBL1" s="5"/>
      <c r="VBM1" s="5"/>
      <c r="VBN1" s="5"/>
      <c r="VBO1" s="5"/>
      <c r="VBP1" s="5"/>
      <c r="VBQ1" s="5"/>
      <c r="VBR1" s="5"/>
      <c r="VBS1" s="5"/>
      <c r="VBT1" s="5"/>
      <c r="VBU1" s="5"/>
      <c r="VBV1" s="5"/>
      <c r="VBW1" s="5"/>
      <c r="VBX1" s="5"/>
      <c r="VBY1" s="5"/>
      <c r="VBZ1" s="5"/>
      <c r="VCA1" s="5"/>
      <c r="VCB1" s="5"/>
      <c r="VCC1" s="5"/>
      <c r="VCD1" s="5"/>
      <c r="VCE1" s="5"/>
      <c r="VCF1" s="5"/>
      <c r="VCG1" s="5"/>
      <c r="VCH1" s="5"/>
      <c r="VCI1" s="5"/>
      <c r="VCJ1" s="5"/>
      <c r="VCK1" s="5"/>
      <c r="VCL1" s="5"/>
      <c r="VCM1" s="5"/>
      <c r="VCN1" s="5"/>
      <c r="VCO1" s="5"/>
      <c r="VCP1" s="5"/>
      <c r="VCQ1" s="5"/>
      <c r="VCR1" s="5"/>
      <c r="VCS1" s="5"/>
      <c r="VCT1" s="5"/>
      <c r="VCU1" s="5"/>
      <c r="VCV1" s="5"/>
      <c r="VCW1" s="5"/>
      <c r="VCX1" s="5"/>
      <c r="VCY1" s="5"/>
      <c r="VCZ1" s="5"/>
      <c r="VDA1" s="5"/>
      <c r="VDB1" s="5"/>
      <c r="VDC1" s="5"/>
      <c r="VDD1" s="5"/>
      <c r="VDE1" s="5"/>
      <c r="VDF1" s="5"/>
      <c r="VDG1" s="5"/>
      <c r="VDH1" s="5"/>
      <c r="VDI1" s="5"/>
      <c r="VDJ1" s="5"/>
      <c r="VDK1" s="5"/>
      <c r="VDL1" s="5"/>
      <c r="VDM1" s="5"/>
      <c r="VDN1" s="5"/>
      <c r="VDO1" s="5"/>
      <c r="VDP1" s="5"/>
      <c r="VDQ1" s="5"/>
      <c r="VDR1" s="5"/>
      <c r="VDS1" s="5"/>
      <c r="VDT1" s="5"/>
      <c r="VDU1" s="5"/>
      <c r="VDV1" s="5"/>
      <c r="VDW1" s="5"/>
      <c r="VDX1" s="5"/>
      <c r="VDY1" s="5"/>
      <c r="VDZ1" s="5"/>
      <c r="VEA1" s="5"/>
      <c r="VEB1" s="5"/>
      <c r="VEC1" s="5"/>
      <c r="VED1" s="5"/>
      <c r="VEE1" s="5"/>
      <c r="VEF1" s="5"/>
      <c r="VEG1" s="5"/>
      <c r="VEH1" s="5"/>
      <c r="VEI1" s="5"/>
      <c r="VEJ1" s="5"/>
      <c r="VEK1" s="5"/>
      <c r="VEL1" s="5"/>
      <c r="VEM1" s="5"/>
      <c r="VEN1" s="5"/>
      <c r="VEO1" s="5"/>
      <c r="VEP1" s="5"/>
      <c r="VEQ1" s="5"/>
      <c r="VER1" s="5"/>
      <c r="VES1" s="5"/>
      <c r="VET1" s="5"/>
      <c r="VEU1" s="5"/>
      <c r="VEV1" s="5"/>
      <c r="VEW1" s="5"/>
      <c r="VEX1" s="5"/>
      <c r="VEY1" s="5"/>
      <c r="VEZ1" s="5"/>
      <c r="VFA1" s="5"/>
      <c r="VFB1" s="5"/>
      <c r="VFC1" s="5"/>
      <c r="VFD1" s="5"/>
      <c r="VFE1" s="5"/>
      <c r="VFF1" s="5"/>
      <c r="VFG1" s="5"/>
      <c r="VFH1" s="5"/>
      <c r="VFI1" s="5"/>
      <c r="VFJ1" s="5"/>
      <c r="VFK1" s="5"/>
      <c r="VFL1" s="5"/>
      <c r="VFM1" s="5"/>
      <c r="VFN1" s="5"/>
      <c r="VFO1" s="5"/>
      <c r="VFP1" s="5"/>
      <c r="VFQ1" s="5"/>
      <c r="VFR1" s="5"/>
      <c r="VFS1" s="5"/>
      <c r="VFT1" s="5"/>
      <c r="VFU1" s="5"/>
      <c r="VFV1" s="5"/>
      <c r="VFW1" s="5"/>
      <c r="VFX1" s="5"/>
      <c r="VFY1" s="5"/>
      <c r="VFZ1" s="5"/>
      <c r="VGA1" s="5"/>
      <c r="VGB1" s="5"/>
      <c r="VGC1" s="5"/>
      <c r="VGD1" s="5"/>
      <c r="VGE1" s="5"/>
      <c r="VGF1" s="5"/>
      <c r="VGG1" s="5"/>
      <c r="VGH1" s="5"/>
      <c r="VGI1" s="5"/>
      <c r="VGJ1" s="5"/>
      <c r="VGK1" s="5"/>
      <c r="VGL1" s="5"/>
      <c r="VGM1" s="5"/>
      <c r="VGN1" s="5"/>
      <c r="VGO1" s="5"/>
      <c r="VGP1" s="5"/>
      <c r="VGQ1" s="5"/>
      <c r="VGR1" s="5"/>
      <c r="VGS1" s="5"/>
      <c r="VGT1" s="5"/>
      <c r="VGU1" s="5"/>
      <c r="VGV1" s="5"/>
      <c r="VGW1" s="5"/>
      <c r="VGX1" s="5"/>
      <c r="VGY1" s="5"/>
      <c r="VGZ1" s="5"/>
      <c r="VHA1" s="5"/>
      <c r="VHB1" s="5"/>
      <c r="VHC1" s="5"/>
      <c r="VHD1" s="5"/>
      <c r="VHE1" s="5"/>
      <c r="VHF1" s="5"/>
      <c r="VHG1" s="5"/>
      <c r="VHH1" s="5"/>
      <c r="VHI1" s="5"/>
      <c r="VHJ1" s="5"/>
      <c r="VHK1" s="5"/>
      <c r="VHL1" s="5"/>
      <c r="VHM1" s="5"/>
      <c r="VHN1" s="5"/>
      <c r="VHO1" s="5"/>
      <c r="VHP1" s="5"/>
      <c r="VHQ1" s="5"/>
      <c r="VHR1" s="5"/>
      <c r="VHS1" s="5"/>
      <c r="VHT1" s="5"/>
      <c r="VHU1" s="5"/>
      <c r="VHV1" s="5"/>
      <c r="VHW1" s="5"/>
      <c r="VHX1" s="5"/>
      <c r="VHY1" s="5"/>
      <c r="VHZ1" s="5"/>
      <c r="VIA1" s="5"/>
      <c r="VIB1" s="5"/>
      <c r="VIC1" s="5"/>
      <c r="VID1" s="5"/>
      <c r="VIE1" s="5"/>
      <c r="VIF1" s="5"/>
      <c r="VIG1" s="5"/>
      <c r="VIH1" s="5"/>
      <c r="VII1" s="5"/>
      <c r="VIJ1" s="5"/>
      <c r="VIK1" s="5"/>
      <c r="VIL1" s="5"/>
      <c r="VIM1" s="5"/>
      <c r="VIN1" s="5"/>
      <c r="VIO1" s="5"/>
      <c r="VIP1" s="5"/>
      <c r="VIQ1" s="5"/>
      <c r="VIR1" s="5"/>
      <c r="VIS1" s="5"/>
      <c r="VIT1" s="5"/>
      <c r="VIU1" s="5"/>
      <c r="VIV1" s="5"/>
      <c r="VIW1" s="5"/>
      <c r="VIX1" s="5"/>
      <c r="VIY1" s="5"/>
      <c r="VIZ1" s="5"/>
      <c r="VJA1" s="5"/>
      <c r="VJB1" s="5"/>
      <c r="VJC1" s="5"/>
      <c r="VJD1" s="5"/>
      <c r="VJE1" s="5"/>
      <c r="VJF1" s="5"/>
      <c r="VJG1" s="5"/>
      <c r="VJH1" s="5"/>
      <c r="VJI1" s="5"/>
      <c r="VJJ1" s="5"/>
      <c r="VJK1" s="5"/>
      <c r="VJL1" s="5"/>
      <c r="VJM1" s="5"/>
      <c r="VJN1" s="5"/>
      <c r="VJO1" s="5"/>
      <c r="VJP1" s="5"/>
      <c r="VJQ1" s="5"/>
      <c r="VJR1" s="5"/>
      <c r="VJS1" s="5"/>
      <c r="VJT1" s="5"/>
      <c r="VJU1" s="5"/>
      <c r="VJV1" s="5"/>
      <c r="VJW1" s="5"/>
      <c r="VJX1" s="5"/>
      <c r="VJY1" s="5"/>
      <c r="VJZ1" s="5"/>
      <c r="VKA1" s="5"/>
      <c r="VKB1" s="5"/>
      <c r="VKC1" s="5"/>
      <c r="VKD1" s="5"/>
      <c r="VKE1" s="5"/>
      <c r="VKF1" s="5"/>
      <c r="VKG1" s="5"/>
      <c r="VKH1" s="5"/>
      <c r="VKI1" s="5"/>
      <c r="VKJ1" s="5"/>
      <c r="VKK1" s="5"/>
      <c r="VKL1" s="5"/>
      <c r="VKM1" s="5"/>
      <c r="VKN1" s="5"/>
      <c r="VKO1" s="5"/>
      <c r="VKP1" s="5"/>
      <c r="VKQ1" s="5"/>
      <c r="VKR1" s="5"/>
      <c r="VKS1" s="5"/>
      <c r="VKT1" s="5"/>
      <c r="VKU1" s="5"/>
      <c r="VKV1" s="5"/>
      <c r="VKW1" s="5"/>
      <c r="VKX1" s="5"/>
      <c r="VKY1" s="5"/>
      <c r="VKZ1" s="5"/>
      <c r="VLA1" s="5"/>
      <c r="VLB1" s="5"/>
      <c r="VLC1" s="5"/>
      <c r="VLD1" s="5"/>
      <c r="VLE1" s="5"/>
      <c r="VLF1" s="5"/>
      <c r="VLG1" s="5"/>
      <c r="VLH1" s="5"/>
      <c r="VLI1" s="5"/>
      <c r="VLJ1" s="5"/>
      <c r="VLK1" s="5"/>
      <c r="VLL1" s="5"/>
      <c r="VLM1" s="5"/>
      <c r="VLN1" s="5"/>
      <c r="VLO1" s="5"/>
      <c r="VLP1" s="5"/>
      <c r="VLQ1" s="5"/>
      <c r="VLR1" s="5"/>
      <c r="VLS1" s="5"/>
      <c r="VLT1" s="5"/>
      <c r="VLU1" s="5"/>
      <c r="VLV1" s="5"/>
      <c r="VLW1" s="5"/>
      <c r="VLX1" s="5"/>
      <c r="VLY1" s="5"/>
      <c r="VLZ1" s="5"/>
      <c r="VMA1" s="5"/>
      <c r="VMB1" s="5"/>
      <c r="VMC1" s="5"/>
      <c r="VMD1" s="5"/>
      <c r="VME1" s="5"/>
      <c r="VMF1" s="5"/>
      <c r="VMG1" s="5"/>
      <c r="VMH1" s="5"/>
      <c r="VMI1" s="5"/>
      <c r="VMJ1" s="5"/>
      <c r="VMK1" s="5"/>
      <c r="VML1" s="5"/>
      <c r="VMM1" s="5"/>
      <c r="VMN1" s="5"/>
      <c r="VMO1" s="5"/>
      <c r="VMP1" s="5"/>
      <c r="VMQ1" s="5"/>
      <c r="VMR1" s="5"/>
      <c r="VMS1" s="5"/>
      <c r="VMT1" s="5"/>
      <c r="VMU1" s="5"/>
      <c r="VMV1" s="5"/>
      <c r="VMW1" s="5"/>
      <c r="VMX1" s="5"/>
      <c r="VMY1" s="5"/>
      <c r="VMZ1" s="5"/>
      <c r="VNA1" s="5"/>
      <c r="VNB1" s="5"/>
      <c r="VNC1" s="5"/>
      <c r="VND1" s="5"/>
      <c r="VNE1" s="5"/>
      <c r="VNF1" s="5"/>
      <c r="VNG1" s="5"/>
      <c r="VNH1" s="5"/>
      <c r="VNI1" s="5"/>
      <c r="VNJ1" s="5"/>
      <c r="VNK1" s="5"/>
      <c r="VNL1" s="5"/>
      <c r="VNM1" s="5"/>
      <c r="VNN1" s="5"/>
      <c r="VNO1" s="5"/>
      <c r="VNP1" s="5"/>
      <c r="VNQ1" s="5"/>
      <c r="VNR1" s="5"/>
      <c r="VNS1" s="5"/>
      <c r="VNT1" s="5"/>
      <c r="VNU1" s="5"/>
      <c r="VNV1" s="5"/>
      <c r="VNW1" s="5"/>
      <c r="VNX1" s="5"/>
      <c r="VNY1" s="5"/>
      <c r="VNZ1" s="5"/>
      <c r="VOA1" s="5"/>
      <c r="VOB1" s="5"/>
      <c r="VOC1" s="5"/>
      <c r="VOD1" s="5"/>
      <c r="VOE1" s="5"/>
      <c r="VOF1" s="5"/>
      <c r="VOG1" s="5"/>
      <c r="VOH1" s="5"/>
      <c r="VOI1" s="5"/>
      <c r="VOJ1" s="5"/>
      <c r="VOK1" s="5"/>
      <c r="VOL1" s="5"/>
      <c r="VOM1" s="5"/>
      <c r="VON1" s="5"/>
      <c r="VOO1" s="5"/>
      <c r="VOP1" s="5"/>
      <c r="VOQ1" s="5"/>
      <c r="VOR1" s="5"/>
      <c r="VOS1" s="5"/>
      <c r="VOT1" s="5"/>
      <c r="VOU1" s="5"/>
      <c r="VOV1" s="5"/>
      <c r="VOW1" s="5"/>
      <c r="VOX1" s="5"/>
      <c r="VOY1" s="5"/>
      <c r="VOZ1" s="5"/>
      <c r="VPA1" s="5"/>
      <c r="VPB1" s="5"/>
      <c r="VPC1" s="5"/>
      <c r="VPD1" s="5"/>
      <c r="VPE1" s="5"/>
      <c r="VPF1" s="5"/>
      <c r="VPG1" s="5"/>
      <c r="VPH1" s="5"/>
      <c r="VPI1" s="5"/>
      <c r="VPJ1" s="5"/>
      <c r="VPK1" s="5"/>
      <c r="VPL1" s="5"/>
      <c r="VPM1" s="5"/>
      <c r="VPN1" s="5"/>
      <c r="VPO1" s="5"/>
      <c r="VPP1" s="5"/>
      <c r="VPQ1" s="5"/>
      <c r="VPR1" s="5"/>
      <c r="VPS1" s="5"/>
      <c r="VPT1" s="5"/>
      <c r="VPU1" s="5"/>
      <c r="VPV1" s="5"/>
      <c r="VPW1" s="5"/>
      <c r="VPX1" s="5"/>
      <c r="VPY1" s="5"/>
      <c r="VPZ1" s="5"/>
      <c r="VQA1" s="5"/>
      <c r="VQB1" s="5"/>
      <c r="VQC1" s="5"/>
      <c r="VQD1" s="5"/>
      <c r="VQE1" s="5"/>
      <c r="VQF1" s="5"/>
      <c r="VQG1" s="5"/>
      <c r="VQH1" s="5"/>
      <c r="VQI1" s="5"/>
      <c r="VQJ1" s="5"/>
      <c r="VQK1" s="5"/>
      <c r="VQL1" s="5"/>
      <c r="VQM1" s="5"/>
      <c r="VQN1" s="5"/>
      <c r="VQO1" s="5"/>
      <c r="VQP1" s="5"/>
      <c r="VQQ1" s="5"/>
      <c r="VQR1" s="5"/>
      <c r="VQS1" s="5"/>
      <c r="VQT1" s="5"/>
      <c r="VQU1" s="5"/>
      <c r="VQV1" s="5"/>
      <c r="VQW1" s="5"/>
      <c r="VQX1" s="5"/>
      <c r="VQY1" s="5"/>
      <c r="VQZ1" s="5"/>
      <c r="VRA1" s="5"/>
      <c r="VRB1" s="5"/>
      <c r="VRC1" s="5"/>
      <c r="VRD1" s="5"/>
      <c r="VRE1" s="5"/>
      <c r="VRF1" s="5"/>
      <c r="VRG1" s="5"/>
      <c r="VRH1" s="5"/>
      <c r="VRI1" s="5"/>
      <c r="VRJ1" s="5"/>
      <c r="VRK1" s="5"/>
      <c r="VRL1" s="5"/>
      <c r="VRM1" s="5"/>
      <c r="VRN1" s="5"/>
      <c r="VRO1" s="5"/>
      <c r="VRP1" s="5"/>
      <c r="VRQ1" s="5"/>
      <c r="VRR1" s="5"/>
      <c r="VRS1" s="5"/>
      <c r="VRT1" s="5"/>
      <c r="VRU1" s="5"/>
      <c r="VRV1" s="5"/>
      <c r="VRW1" s="5"/>
      <c r="VRX1" s="5"/>
      <c r="VRY1" s="5"/>
      <c r="VRZ1" s="5"/>
      <c r="VSA1" s="5"/>
      <c r="VSB1" s="5"/>
      <c r="VSC1" s="5"/>
      <c r="VSD1" s="5"/>
      <c r="VSE1" s="5"/>
      <c r="VSF1" s="5"/>
      <c r="VSG1" s="5"/>
      <c r="VSH1" s="5"/>
      <c r="VSI1" s="5"/>
      <c r="VSJ1" s="5"/>
      <c r="VSK1" s="5"/>
      <c r="VSL1" s="5"/>
      <c r="VSM1" s="5"/>
      <c r="VSN1" s="5"/>
      <c r="VSO1" s="5"/>
      <c r="VSP1" s="5"/>
      <c r="VSQ1" s="5"/>
      <c r="VSR1" s="5"/>
      <c r="VSS1" s="5"/>
      <c r="VST1" s="5"/>
      <c r="VSU1" s="5"/>
      <c r="VSV1" s="5"/>
      <c r="VSW1" s="5"/>
      <c r="VSX1" s="5"/>
      <c r="VSY1" s="5"/>
      <c r="VSZ1" s="5"/>
      <c r="VTA1" s="5"/>
      <c r="VTB1" s="5"/>
      <c r="VTC1" s="5"/>
      <c r="VTD1" s="5"/>
      <c r="VTE1" s="5"/>
      <c r="VTF1" s="5"/>
      <c r="VTG1" s="5"/>
      <c r="VTH1" s="5"/>
      <c r="VTI1" s="5"/>
      <c r="VTJ1" s="5"/>
      <c r="VTK1" s="5"/>
      <c r="VTL1" s="5"/>
      <c r="VTM1" s="5"/>
      <c r="VTN1" s="5"/>
      <c r="VTO1" s="5"/>
      <c r="VTP1" s="5"/>
      <c r="VTQ1" s="5"/>
      <c r="VTR1" s="5"/>
      <c r="VTS1" s="5"/>
      <c r="VTT1" s="5"/>
      <c r="VTU1" s="5"/>
      <c r="VTV1" s="5"/>
      <c r="VTW1" s="5"/>
      <c r="VTX1" s="5"/>
      <c r="VTY1" s="5"/>
      <c r="VTZ1" s="5"/>
      <c r="VUA1" s="5"/>
      <c r="VUB1" s="5"/>
      <c r="VUC1" s="5"/>
      <c r="VUD1" s="5"/>
      <c r="VUE1" s="5"/>
      <c r="VUF1" s="5"/>
      <c r="VUG1" s="5"/>
      <c r="VUH1" s="5"/>
      <c r="VUI1" s="5"/>
      <c r="VUJ1" s="5"/>
      <c r="VUK1" s="5"/>
      <c r="VUL1" s="5"/>
      <c r="VUM1" s="5"/>
      <c r="VUN1" s="5"/>
      <c r="VUO1" s="5"/>
      <c r="VUP1" s="5"/>
      <c r="VUQ1" s="5"/>
      <c r="VUR1" s="5"/>
      <c r="VUS1" s="5"/>
      <c r="VUT1" s="5"/>
      <c r="VUU1" s="5"/>
      <c r="VUV1" s="5"/>
      <c r="VUW1" s="5"/>
      <c r="VUX1" s="5"/>
      <c r="VUY1" s="5"/>
      <c r="VUZ1" s="5"/>
      <c r="VVA1" s="5"/>
      <c r="VVB1" s="5"/>
      <c r="VVC1" s="5"/>
      <c r="VVD1" s="5"/>
      <c r="VVE1" s="5"/>
      <c r="VVF1" s="5"/>
      <c r="VVG1" s="5"/>
      <c r="VVH1" s="5"/>
      <c r="VVI1" s="5"/>
      <c r="VVJ1" s="5"/>
      <c r="VVK1" s="5"/>
      <c r="VVL1" s="5"/>
      <c r="VVM1" s="5"/>
      <c r="VVN1" s="5"/>
      <c r="VVO1" s="5"/>
      <c r="VVP1" s="5"/>
      <c r="VVQ1" s="5"/>
      <c r="VVR1" s="5"/>
      <c r="VVS1" s="5"/>
      <c r="VVT1" s="5"/>
      <c r="VVU1" s="5"/>
      <c r="VVV1" s="5"/>
      <c r="VVW1" s="5"/>
      <c r="VVX1" s="5"/>
      <c r="VVY1" s="5"/>
      <c r="VVZ1" s="5"/>
      <c r="VWA1" s="5"/>
      <c r="VWB1" s="5"/>
      <c r="VWC1" s="5"/>
      <c r="VWD1" s="5"/>
      <c r="VWE1" s="5"/>
      <c r="VWF1" s="5"/>
      <c r="VWG1" s="5"/>
      <c r="VWH1" s="5"/>
      <c r="VWI1" s="5"/>
      <c r="VWJ1" s="5"/>
      <c r="VWK1" s="5"/>
      <c r="VWL1" s="5"/>
      <c r="VWM1" s="5"/>
      <c r="VWN1" s="5"/>
      <c r="VWO1" s="5"/>
      <c r="VWP1" s="5"/>
      <c r="VWQ1" s="5"/>
      <c r="VWR1" s="5"/>
      <c r="VWS1" s="5"/>
      <c r="VWT1" s="5"/>
      <c r="VWU1" s="5"/>
      <c r="VWV1" s="5"/>
      <c r="VWW1" s="5"/>
      <c r="VWX1" s="5"/>
      <c r="VWY1" s="5"/>
      <c r="VWZ1" s="5"/>
      <c r="VXA1" s="5"/>
      <c r="VXB1" s="5"/>
      <c r="VXC1" s="5"/>
      <c r="VXD1" s="5"/>
      <c r="VXE1" s="5"/>
      <c r="VXF1" s="5"/>
      <c r="VXG1" s="5"/>
      <c r="VXH1" s="5"/>
      <c r="VXI1" s="5"/>
      <c r="VXJ1" s="5"/>
      <c r="VXK1" s="5"/>
      <c r="VXL1" s="5"/>
      <c r="VXM1" s="5"/>
      <c r="VXN1" s="5"/>
      <c r="VXO1" s="5"/>
      <c r="VXP1" s="5"/>
      <c r="VXQ1" s="5"/>
      <c r="VXR1" s="5"/>
      <c r="VXS1" s="5"/>
      <c r="VXT1" s="5"/>
      <c r="VXU1" s="5"/>
      <c r="VXV1" s="5"/>
      <c r="VXW1" s="5"/>
      <c r="VXX1" s="5"/>
      <c r="VXY1" s="5"/>
      <c r="VXZ1" s="5"/>
      <c r="VYA1" s="5"/>
      <c r="VYB1" s="5"/>
      <c r="VYC1" s="5"/>
      <c r="VYD1" s="5"/>
      <c r="VYE1" s="5"/>
      <c r="VYF1" s="5"/>
      <c r="VYG1" s="5"/>
      <c r="VYH1" s="5"/>
      <c r="VYI1" s="5"/>
      <c r="VYJ1" s="5"/>
      <c r="VYK1" s="5"/>
      <c r="VYL1" s="5"/>
      <c r="VYM1" s="5"/>
      <c r="VYN1" s="5"/>
      <c r="VYO1" s="5"/>
      <c r="VYP1" s="5"/>
      <c r="VYQ1" s="5"/>
      <c r="VYR1" s="5"/>
      <c r="VYS1" s="5"/>
      <c r="VYT1" s="5"/>
      <c r="VYU1" s="5"/>
      <c r="VYV1" s="5"/>
      <c r="VYW1" s="5"/>
      <c r="VYX1" s="5"/>
      <c r="VYY1" s="5"/>
      <c r="VYZ1" s="5"/>
      <c r="VZA1" s="5"/>
      <c r="VZB1" s="5"/>
      <c r="VZC1" s="5"/>
      <c r="VZD1" s="5"/>
      <c r="VZE1" s="5"/>
      <c r="VZF1" s="5"/>
      <c r="VZG1" s="5"/>
      <c r="VZH1" s="5"/>
      <c r="VZI1" s="5"/>
      <c r="VZJ1" s="5"/>
      <c r="VZK1" s="5"/>
      <c r="VZL1" s="5"/>
      <c r="VZM1" s="5"/>
      <c r="VZN1" s="5"/>
      <c r="VZO1" s="5"/>
      <c r="VZP1" s="5"/>
      <c r="VZQ1" s="5"/>
      <c r="VZR1" s="5"/>
      <c r="VZS1" s="5"/>
      <c r="VZT1" s="5"/>
      <c r="VZU1" s="5"/>
      <c r="VZV1" s="5"/>
      <c r="VZW1" s="5"/>
      <c r="VZX1" s="5"/>
      <c r="VZY1" s="5"/>
      <c r="VZZ1" s="5"/>
      <c r="WAA1" s="5"/>
      <c r="WAB1" s="5"/>
      <c r="WAC1" s="5"/>
      <c r="WAD1" s="5"/>
      <c r="WAE1" s="5"/>
      <c r="WAF1" s="5"/>
      <c r="WAG1" s="5"/>
      <c r="WAH1" s="5"/>
      <c r="WAI1" s="5"/>
      <c r="WAJ1" s="5"/>
      <c r="WAK1" s="5"/>
      <c r="WAL1" s="5"/>
      <c r="WAM1" s="5"/>
      <c r="WAN1" s="5"/>
      <c r="WAO1" s="5"/>
      <c r="WAP1" s="5"/>
      <c r="WAQ1" s="5"/>
      <c r="WAR1" s="5"/>
      <c r="WAS1" s="5"/>
      <c r="WAT1" s="5"/>
      <c r="WAU1" s="5"/>
      <c r="WAV1" s="5"/>
      <c r="WAW1" s="5"/>
      <c r="WAX1" s="5"/>
      <c r="WAY1" s="5"/>
      <c r="WAZ1" s="5"/>
      <c r="WBA1" s="5"/>
      <c r="WBB1" s="5"/>
      <c r="WBC1" s="5"/>
      <c r="WBD1" s="5"/>
      <c r="WBE1" s="5"/>
      <c r="WBF1" s="5"/>
      <c r="WBG1" s="5"/>
      <c r="WBH1" s="5"/>
      <c r="WBI1" s="5"/>
      <c r="WBJ1" s="5"/>
      <c r="WBK1" s="5"/>
      <c r="WBL1" s="5"/>
      <c r="WBM1" s="5"/>
      <c r="WBN1" s="5"/>
      <c r="WBO1" s="5"/>
      <c r="WBP1" s="5"/>
      <c r="WBQ1" s="5"/>
      <c r="WBR1" s="5"/>
      <c r="WBS1" s="5"/>
      <c r="WBT1" s="5"/>
      <c r="WBU1" s="5"/>
      <c r="WBV1" s="5"/>
      <c r="WBW1" s="5"/>
      <c r="WBX1" s="5"/>
      <c r="WBY1" s="5"/>
      <c r="WBZ1" s="5"/>
      <c r="WCA1" s="5"/>
      <c r="WCB1" s="5"/>
      <c r="WCC1" s="5"/>
      <c r="WCD1" s="5"/>
      <c r="WCE1" s="5"/>
      <c r="WCF1" s="5"/>
      <c r="WCG1" s="5"/>
      <c r="WCH1" s="5"/>
      <c r="WCI1" s="5"/>
      <c r="WCJ1" s="5"/>
      <c r="WCK1" s="5"/>
      <c r="WCL1" s="5"/>
      <c r="WCM1" s="5"/>
      <c r="WCN1" s="5"/>
      <c r="WCO1" s="5"/>
      <c r="WCP1" s="5"/>
      <c r="WCQ1" s="5"/>
      <c r="WCR1" s="5"/>
      <c r="WCS1" s="5"/>
      <c r="WCT1" s="5"/>
      <c r="WCU1" s="5"/>
      <c r="WCV1" s="5"/>
      <c r="WCW1" s="5"/>
      <c r="WCX1" s="5"/>
      <c r="WCY1" s="5"/>
      <c r="WCZ1" s="5"/>
      <c r="WDA1" s="5"/>
      <c r="WDB1" s="5"/>
      <c r="WDC1" s="5"/>
      <c r="WDD1" s="5"/>
      <c r="WDE1" s="5"/>
      <c r="WDF1" s="5"/>
      <c r="WDG1" s="5"/>
      <c r="WDH1" s="5"/>
      <c r="WDI1" s="5"/>
      <c r="WDJ1" s="5"/>
      <c r="WDK1" s="5"/>
      <c r="WDL1" s="5"/>
      <c r="WDM1" s="5"/>
      <c r="WDN1" s="5"/>
      <c r="WDO1" s="5"/>
      <c r="WDP1" s="5"/>
      <c r="WDQ1" s="5"/>
      <c r="WDR1" s="5"/>
      <c r="WDS1" s="5"/>
      <c r="WDT1" s="5"/>
      <c r="WDU1" s="5"/>
      <c r="WDV1" s="5"/>
      <c r="WDW1" s="5"/>
      <c r="WDX1" s="5"/>
      <c r="WDY1" s="5"/>
      <c r="WDZ1" s="5"/>
      <c r="WEA1" s="5"/>
      <c r="WEB1" s="5"/>
      <c r="WEC1" s="5"/>
      <c r="WED1" s="5"/>
      <c r="WEE1" s="5"/>
      <c r="WEF1" s="5"/>
      <c r="WEG1" s="5"/>
      <c r="WEH1" s="5"/>
      <c r="WEI1" s="5"/>
      <c r="WEJ1" s="5"/>
      <c r="WEK1" s="5"/>
      <c r="WEL1" s="5"/>
      <c r="WEM1" s="5"/>
      <c r="WEN1" s="5"/>
      <c r="WEO1" s="5"/>
      <c r="WEP1" s="5"/>
      <c r="WEQ1" s="5"/>
      <c r="WER1" s="5"/>
      <c r="WES1" s="5"/>
      <c r="WET1" s="5"/>
      <c r="WEU1" s="5"/>
      <c r="WEV1" s="5"/>
      <c r="WEW1" s="5"/>
      <c r="WEX1" s="5"/>
      <c r="WEY1" s="5"/>
      <c r="WEZ1" s="5"/>
      <c r="WFA1" s="5"/>
      <c r="WFB1" s="5"/>
      <c r="WFC1" s="5"/>
      <c r="WFD1" s="5"/>
      <c r="WFE1" s="5"/>
      <c r="WFF1" s="5"/>
      <c r="WFG1" s="5"/>
      <c r="WFH1" s="5"/>
      <c r="WFI1" s="5"/>
      <c r="WFJ1" s="5"/>
      <c r="WFK1" s="5"/>
      <c r="WFL1" s="5"/>
      <c r="WFM1" s="5"/>
      <c r="WFN1" s="5"/>
      <c r="WFO1" s="5"/>
      <c r="WFP1" s="5"/>
      <c r="WFQ1" s="5"/>
      <c r="WFR1" s="5"/>
      <c r="WFS1" s="5"/>
      <c r="WFT1" s="5"/>
      <c r="WFU1" s="5"/>
      <c r="WFV1" s="5"/>
      <c r="WFW1" s="5"/>
      <c r="WFX1" s="5"/>
      <c r="WFY1" s="5"/>
      <c r="WFZ1" s="5"/>
      <c r="WGA1" s="5"/>
      <c r="WGB1" s="5"/>
      <c r="WGC1" s="5"/>
      <c r="WGD1" s="5"/>
      <c r="WGE1" s="5"/>
      <c r="WGF1" s="5"/>
      <c r="WGG1" s="5"/>
      <c r="WGH1" s="5"/>
      <c r="WGI1" s="5"/>
      <c r="WGJ1" s="5"/>
      <c r="WGK1" s="5"/>
      <c r="WGL1" s="5"/>
      <c r="WGM1" s="5"/>
      <c r="WGN1" s="5"/>
      <c r="WGO1" s="5"/>
      <c r="WGP1" s="5"/>
      <c r="WGQ1" s="5"/>
      <c r="WGR1" s="5"/>
      <c r="WGS1" s="5"/>
      <c r="WGT1" s="5"/>
      <c r="WGU1" s="5"/>
      <c r="WGV1" s="5"/>
      <c r="WGW1" s="5"/>
      <c r="WGX1" s="5"/>
      <c r="WGY1" s="5"/>
      <c r="WGZ1" s="5"/>
      <c r="WHA1" s="5"/>
      <c r="WHB1" s="5"/>
      <c r="WHC1" s="5"/>
      <c r="WHD1" s="5"/>
      <c r="WHE1" s="5"/>
      <c r="WHF1" s="5"/>
      <c r="WHG1" s="5"/>
      <c r="WHH1" s="5"/>
      <c r="WHI1" s="5"/>
      <c r="WHJ1" s="5"/>
      <c r="WHK1" s="5"/>
      <c r="WHL1" s="5"/>
      <c r="WHM1" s="5"/>
      <c r="WHN1" s="5"/>
      <c r="WHO1" s="5"/>
      <c r="WHP1" s="5"/>
      <c r="WHQ1" s="5"/>
      <c r="WHR1" s="5"/>
      <c r="WHS1" s="5"/>
      <c r="WHT1" s="5"/>
      <c r="WHU1" s="5"/>
      <c r="WHV1" s="5"/>
      <c r="WHW1" s="5"/>
      <c r="WHX1" s="5"/>
      <c r="WHY1" s="5"/>
      <c r="WHZ1" s="5"/>
      <c r="WIA1" s="5"/>
      <c r="WIB1" s="5"/>
      <c r="WIC1" s="5"/>
      <c r="WID1" s="5"/>
      <c r="WIE1" s="5"/>
      <c r="WIF1" s="5"/>
      <c r="WIG1" s="5"/>
      <c r="WIH1" s="5"/>
      <c r="WII1" s="5"/>
      <c r="WIJ1" s="5"/>
      <c r="WIK1" s="5"/>
      <c r="WIL1" s="5"/>
      <c r="WIM1" s="5"/>
      <c r="WIN1" s="5"/>
      <c r="WIO1" s="5"/>
      <c r="WIP1" s="5"/>
      <c r="WIQ1" s="5"/>
      <c r="WIR1" s="5"/>
      <c r="WIS1" s="5"/>
      <c r="WIT1" s="5"/>
      <c r="WIU1" s="5"/>
      <c r="WIV1" s="5"/>
      <c r="WIW1" s="5"/>
      <c r="WIX1" s="5"/>
      <c r="WIY1" s="5"/>
      <c r="WIZ1" s="5"/>
      <c r="WJA1" s="5"/>
      <c r="WJB1" s="5"/>
      <c r="WJC1" s="5"/>
      <c r="WJD1" s="5"/>
      <c r="WJE1" s="5"/>
      <c r="WJF1" s="5"/>
      <c r="WJG1" s="5"/>
      <c r="WJH1" s="5"/>
      <c r="WJI1" s="5"/>
      <c r="WJJ1" s="5"/>
      <c r="WJK1" s="5"/>
      <c r="WJL1" s="5"/>
      <c r="WJM1" s="5"/>
      <c r="WJN1" s="5"/>
      <c r="WJO1" s="5"/>
      <c r="WJP1" s="5"/>
      <c r="WJQ1" s="5"/>
      <c r="WJR1" s="5"/>
      <c r="WJS1" s="5"/>
      <c r="WJT1" s="5"/>
      <c r="WJU1" s="5"/>
      <c r="WJV1" s="5"/>
      <c r="WJW1" s="5"/>
      <c r="WJX1" s="5"/>
      <c r="WJY1" s="5"/>
      <c r="WJZ1" s="5"/>
      <c r="WKA1" s="5"/>
      <c r="WKB1" s="5"/>
      <c r="WKC1" s="5"/>
      <c r="WKD1" s="5"/>
      <c r="WKE1" s="5"/>
      <c r="WKF1" s="5"/>
      <c r="WKG1" s="5"/>
      <c r="WKH1" s="5"/>
      <c r="WKI1" s="5"/>
      <c r="WKJ1" s="5"/>
      <c r="WKK1" s="5"/>
      <c r="WKL1" s="5"/>
      <c r="WKM1" s="5"/>
      <c r="WKN1" s="5"/>
      <c r="WKO1" s="5"/>
      <c r="WKP1" s="5"/>
      <c r="WKQ1" s="5"/>
      <c r="WKR1" s="5"/>
      <c r="WKS1" s="5"/>
      <c r="WKT1" s="5"/>
      <c r="WKU1" s="5"/>
      <c r="WKV1" s="5"/>
      <c r="WKW1" s="5"/>
      <c r="WKX1" s="5"/>
      <c r="WKY1" s="5"/>
      <c r="WKZ1" s="5"/>
      <c r="WLA1" s="5"/>
      <c r="WLB1" s="5"/>
      <c r="WLC1" s="5"/>
      <c r="WLD1" s="5"/>
      <c r="WLE1" s="5"/>
      <c r="WLF1" s="5"/>
      <c r="WLG1" s="5"/>
      <c r="WLH1" s="5"/>
      <c r="WLI1" s="5"/>
      <c r="WLJ1" s="5"/>
      <c r="WLK1" s="5"/>
      <c r="WLL1" s="5"/>
      <c r="WLM1" s="5"/>
      <c r="WLN1" s="5"/>
      <c r="WLO1" s="5"/>
      <c r="WLP1" s="5"/>
      <c r="WLQ1" s="5"/>
      <c r="WLR1" s="5"/>
      <c r="WLS1" s="5"/>
      <c r="WLT1" s="5"/>
      <c r="WLU1" s="5"/>
      <c r="WLV1" s="5"/>
      <c r="WLW1" s="5"/>
      <c r="WLX1" s="5"/>
      <c r="WLY1" s="5"/>
      <c r="WLZ1" s="5"/>
      <c r="WMA1" s="5"/>
      <c r="WMB1" s="5"/>
      <c r="WMC1" s="5"/>
      <c r="WMD1" s="5"/>
      <c r="WME1" s="5"/>
      <c r="WMF1" s="5"/>
      <c r="WMG1" s="5"/>
      <c r="WMH1" s="5"/>
      <c r="WMI1" s="5"/>
      <c r="WMJ1" s="5"/>
      <c r="WMK1" s="5"/>
      <c r="WML1" s="5"/>
      <c r="WMM1" s="5"/>
      <c r="WMN1" s="5"/>
      <c r="WMO1" s="5"/>
      <c r="WMP1" s="5"/>
      <c r="WMQ1" s="5"/>
      <c r="WMR1" s="5"/>
      <c r="WMS1" s="5"/>
      <c r="WMT1" s="5"/>
      <c r="WMU1" s="5"/>
      <c r="WMV1" s="5"/>
      <c r="WMW1" s="5"/>
      <c r="WMX1" s="5"/>
      <c r="WMY1" s="5"/>
      <c r="WMZ1" s="5"/>
      <c r="WNA1" s="5"/>
      <c r="WNB1" s="5"/>
      <c r="WNC1" s="5"/>
      <c r="WND1" s="5"/>
      <c r="WNE1" s="5"/>
      <c r="WNF1" s="5"/>
      <c r="WNG1" s="5"/>
      <c r="WNH1" s="5"/>
      <c r="WNI1" s="5"/>
      <c r="WNJ1" s="5"/>
      <c r="WNK1" s="5"/>
      <c r="WNL1" s="5"/>
      <c r="WNM1" s="5"/>
      <c r="WNN1" s="5"/>
      <c r="WNO1" s="5"/>
      <c r="WNP1" s="5"/>
      <c r="WNQ1" s="5"/>
      <c r="WNR1" s="5"/>
      <c r="WNS1" s="5"/>
      <c r="WNT1" s="5"/>
      <c r="WNU1" s="5"/>
      <c r="WNV1" s="5"/>
      <c r="WNW1" s="5"/>
      <c r="WNX1" s="5"/>
      <c r="WNY1" s="5"/>
      <c r="WNZ1" s="5"/>
      <c r="WOA1" s="5"/>
      <c r="WOB1" s="5"/>
      <c r="WOC1" s="5"/>
      <c r="WOD1" s="5"/>
      <c r="WOE1" s="5"/>
      <c r="WOF1" s="5"/>
      <c r="WOG1" s="5"/>
      <c r="WOH1" s="5"/>
      <c r="WOI1" s="5"/>
      <c r="WOJ1" s="5"/>
      <c r="WOK1" s="5"/>
      <c r="WOL1" s="5"/>
      <c r="WOM1" s="5"/>
      <c r="WON1" s="5"/>
      <c r="WOO1" s="5"/>
      <c r="WOP1" s="5"/>
      <c r="WOQ1" s="5"/>
      <c r="WOR1" s="5"/>
      <c r="WOS1" s="5"/>
      <c r="WOT1" s="5"/>
      <c r="WOU1" s="5"/>
      <c r="WOV1" s="5"/>
      <c r="WOW1" s="5"/>
      <c r="WOX1" s="5"/>
      <c r="WOY1" s="5"/>
      <c r="WOZ1" s="5"/>
      <c r="WPA1" s="5"/>
      <c r="WPB1" s="5"/>
      <c r="WPC1" s="5"/>
      <c r="WPD1" s="5"/>
      <c r="WPE1" s="5"/>
      <c r="WPF1" s="5"/>
      <c r="WPG1" s="5"/>
      <c r="WPH1" s="5"/>
      <c r="WPI1" s="5"/>
      <c r="WPJ1" s="5"/>
      <c r="WPK1" s="5"/>
      <c r="WPL1" s="5"/>
      <c r="WPM1" s="5"/>
      <c r="WPN1" s="5"/>
      <c r="WPO1" s="5"/>
      <c r="WPP1" s="5"/>
      <c r="WPQ1" s="5"/>
      <c r="WPR1" s="5"/>
      <c r="WPS1" s="5"/>
      <c r="WPT1" s="5"/>
      <c r="WPU1" s="5"/>
      <c r="WPV1" s="5"/>
      <c r="WPW1" s="5"/>
      <c r="WPX1" s="5"/>
      <c r="WPY1" s="5"/>
      <c r="WPZ1" s="5"/>
      <c r="WQA1" s="5"/>
      <c r="WQB1" s="5"/>
      <c r="WQC1" s="5"/>
      <c r="WQD1" s="5"/>
      <c r="WQE1" s="5"/>
      <c r="WQF1" s="5"/>
      <c r="WQG1" s="5"/>
      <c r="WQH1" s="5"/>
      <c r="WQI1" s="5"/>
      <c r="WQJ1" s="5"/>
      <c r="WQK1" s="5"/>
      <c r="WQL1" s="5"/>
      <c r="WQM1" s="5"/>
      <c r="WQN1" s="5"/>
      <c r="WQO1" s="5"/>
      <c r="WQP1" s="5"/>
      <c r="WQQ1" s="5"/>
      <c r="WQR1" s="5"/>
      <c r="WQS1" s="5"/>
      <c r="WQT1" s="5"/>
      <c r="WQU1" s="5"/>
      <c r="WQV1" s="5"/>
      <c r="WQW1" s="5"/>
      <c r="WQX1" s="5"/>
      <c r="WQY1" s="5"/>
      <c r="WQZ1" s="5"/>
      <c r="WRA1" s="5"/>
      <c r="WRB1" s="5"/>
      <c r="WRC1" s="5"/>
      <c r="WRD1" s="5"/>
      <c r="WRE1" s="5"/>
      <c r="WRF1" s="5"/>
      <c r="WRG1" s="5"/>
      <c r="WRH1" s="5"/>
      <c r="WRI1" s="5"/>
      <c r="WRJ1" s="5"/>
      <c r="WRK1" s="5"/>
      <c r="WRL1" s="5"/>
      <c r="WRM1" s="5"/>
      <c r="WRN1" s="5"/>
      <c r="WRO1" s="5"/>
      <c r="WRP1" s="5"/>
      <c r="WRQ1" s="5"/>
      <c r="WRR1" s="5"/>
      <c r="WRS1" s="5"/>
      <c r="WRT1" s="5"/>
      <c r="WRU1" s="5"/>
      <c r="WRV1" s="5"/>
      <c r="WRW1" s="5"/>
      <c r="WRX1" s="5"/>
      <c r="WRY1" s="5"/>
      <c r="WRZ1" s="5"/>
      <c r="WSA1" s="5"/>
      <c r="WSB1" s="5"/>
      <c r="WSC1" s="5"/>
      <c r="WSD1" s="5"/>
      <c r="WSE1" s="5"/>
      <c r="WSF1" s="5"/>
      <c r="WSG1" s="5"/>
      <c r="WSH1" s="5"/>
      <c r="WSI1" s="5"/>
      <c r="WSJ1" s="5"/>
      <c r="WSK1" s="5"/>
      <c r="WSL1" s="5"/>
      <c r="WSM1" s="5"/>
      <c r="WSN1" s="5"/>
      <c r="WSO1" s="5"/>
      <c r="WSP1" s="5"/>
      <c r="WSQ1" s="5"/>
      <c r="WSR1" s="5"/>
      <c r="WSS1" s="5"/>
      <c r="WST1" s="5"/>
      <c r="WSU1" s="5"/>
      <c r="WSV1" s="5"/>
      <c r="WSW1" s="5"/>
      <c r="WSX1" s="5"/>
      <c r="WSY1" s="5"/>
      <c r="WSZ1" s="5"/>
      <c r="WTA1" s="5"/>
      <c r="WTB1" s="5"/>
      <c r="WTC1" s="5"/>
      <c r="WTD1" s="5"/>
      <c r="WTE1" s="5"/>
      <c r="WTF1" s="5"/>
      <c r="WTG1" s="5"/>
      <c r="WTH1" s="5"/>
      <c r="WTI1" s="5"/>
      <c r="WTJ1" s="5"/>
      <c r="WTK1" s="5"/>
      <c r="WTL1" s="5"/>
      <c r="WTM1" s="5"/>
      <c r="WTN1" s="5"/>
      <c r="WTO1" s="5"/>
      <c r="WTP1" s="5"/>
      <c r="WTQ1" s="5"/>
      <c r="WTR1" s="5"/>
      <c r="WTS1" s="5"/>
      <c r="WTT1" s="5"/>
      <c r="WTU1" s="5"/>
      <c r="WTV1" s="5"/>
      <c r="WTW1" s="5"/>
      <c r="WTX1" s="5"/>
      <c r="WTY1" s="5"/>
      <c r="WTZ1" s="5"/>
      <c r="WUA1" s="5"/>
      <c r="WUB1" s="5"/>
      <c r="WUC1" s="5"/>
      <c r="WUD1" s="5"/>
      <c r="WUE1" s="5"/>
      <c r="WUF1" s="5"/>
      <c r="WUG1" s="5"/>
      <c r="WUH1" s="5"/>
      <c r="WUI1" s="5"/>
      <c r="WUJ1" s="5"/>
      <c r="WUK1" s="5"/>
      <c r="WUL1" s="5"/>
      <c r="WUM1" s="5"/>
      <c r="WUN1" s="5"/>
      <c r="WUO1" s="5"/>
      <c r="WUP1" s="5"/>
      <c r="WUQ1" s="5"/>
      <c r="WUR1" s="5"/>
      <c r="WUS1" s="5"/>
      <c r="WUT1" s="5"/>
      <c r="WUU1" s="5"/>
      <c r="WUV1" s="5"/>
      <c r="WUW1" s="5"/>
      <c r="WUX1" s="5"/>
      <c r="WUY1" s="5"/>
      <c r="WUZ1" s="5"/>
      <c r="WVA1" s="5"/>
      <c r="WVB1" s="5"/>
      <c r="WVC1" s="5"/>
      <c r="WVD1" s="5"/>
      <c r="WVE1" s="5"/>
      <c r="WVF1" s="5"/>
      <c r="WVG1" s="5"/>
      <c r="WVH1" s="5"/>
      <c r="WVI1" s="5"/>
      <c r="WVJ1" s="5"/>
      <c r="WVK1" s="5"/>
      <c r="WVL1" s="5"/>
      <c r="WVM1" s="5"/>
      <c r="WVN1" s="5"/>
      <c r="WVO1" s="5"/>
      <c r="WVP1" s="5"/>
      <c r="WVQ1" s="5"/>
      <c r="WVR1" s="5"/>
      <c r="WVS1" s="5"/>
      <c r="WVT1" s="5"/>
      <c r="WVU1" s="5"/>
    </row>
    <row r="2" spans="1:16141" s="6" customFormat="1">
      <c r="A2" s="1"/>
      <c r="B2" s="7"/>
      <c r="C2" s="7"/>
      <c r="D2" s="5"/>
      <c r="E2" s="5"/>
      <c r="F2" s="5"/>
      <c r="G2" s="5"/>
      <c r="H2" s="5"/>
      <c r="I2" s="8"/>
      <c r="J2" s="1"/>
      <c r="K2" s="30"/>
      <c r="L2" s="4"/>
      <c r="M2" s="4"/>
      <c r="N2" s="4"/>
      <c r="O2" s="4"/>
      <c r="P2" s="25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c r="ABQ2" s="5"/>
      <c r="ABR2" s="5"/>
      <c r="ABS2" s="5"/>
      <c r="ABT2" s="5"/>
      <c r="ABU2" s="5"/>
      <c r="ABV2" s="5"/>
      <c r="ABW2" s="5"/>
      <c r="ABX2" s="5"/>
      <c r="ABY2" s="5"/>
      <c r="ABZ2" s="5"/>
      <c r="ACA2" s="5"/>
      <c r="ACB2" s="5"/>
      <c r="ACC2" s="5"/>
      <c r="ACD2" s="5"/>
      <c r="ACE2" s="5"/>
      <c r="ACF2" s="5"/>
      <c r="ACG2" s="5"/>
      <c r="ACH2" s="5"/>
      <c r="ACI2" s="5"/>
      <c r="ACJ2" s="5"/>
      <c r="ACK2" s="5"/>
      <c r="ACL2" s="5"/>
      <c r="ACM2" s="5"/>
      <c r="ACN2" s="5"/>
      <c r="ACO2" s="5"/>
      <c r="ACP2" s="5"/>
      <c r="ACQ2" s="5"/>
      <c r="ACR2" s="5"/>
      <c r="ACS2" s="5"/>
      <c r="ACT2" s="5"/>
      <c r="ACU2" s="5"/>
      <c r="ACV2" s="5"/>
      <c r="ACW2" s="5"/>
      <c r="ACX2" s="5"/>
      <c r="ACY2" s="5"/>
      <c r="ACZ2" s="5"/>
      <c r="ADA2" s="5"/>
      <c r="ADB2" s="5"/>
      <c r="ADC2" s="5"/>
      <c r="ADD2" s="5"/>
      <c r="ADE2" s="5"/>
      <c r="ADF2" s="5"/>
      <c r="ADG2" s="5"/>
      <c r="ADH2" s="5"/>
      <c r="ADI2" s="5"/>
      <c r="ADJ2" s="5"/>
      <c r="ADK2" s="5"/>
      <c r="ADL2" s="5"/>
      <c r="ADM2" s="5"/>
      <c r="ADN2" s="5"/>
      <c r="ADO2" s="5"/>
      <c r="ADP2" s="5"/>
      <c r="ADQ2" s="5"/>
      <c r="ADR2" s="5"/>
      <c r="ADS2" s="5"/>
      <c r="ADT2" s="5"/>
      <c r="ADU2" s="5"/>
      <c r="ADV2" s="5"/>
      <c r="ADW2" s="5"/>
      <c r="ADX2" s="5"/>
      <c r="ADY2" s="5"/>
      <c r="ADZ2" s="5"/>
      <c r="AEA2" s="5"/>
      <c r="AEB2" s="5"/>
      <c r="AEC2" s="5"/>
      <c r="AED2" s="5"/>
      <c r="AEE2" s="5"/>
      <c r="AEF2" s="5"/>
      <c r="AEG2" s="5"/>
      <c r="AEH2" s="5"/>
      <c r="AEI2" s="5"/>
      <c r="AEJ2" s="5"/>
      <c r="AEK2" s="5"/>
      <c r="AEL2" s="5"/>
      <c r="AEM2" s="5"/>
      <c r="AEN2" s="5"/>
      <c r="AEO2" s="5"/>
      <c r="AEP2" s="5"/>
      <c r="AEQ2" s="5"/>
      <c r="AER2" s="5"/>
      <c r="AES2" s="5"/>
      <c r="AET2" s="5"/>
      <c r="AEU2" s="5"/>
      <c r="AEV2" s="5"/>
      <c r="AEW2" s="5"/>
      <c r="AEX2" s="5"/>
      <c r="AEY2" s="5"/>
      <c r="AEZ2" s="5"/>
      <c r="AFA2" s="5"/>
      <c r="AFB2" s="5"/>
      <c r="AFC2" s="5"/>
      <c r="AFD2" s="5"/>
      <c r="AFE2" s="5"/>
      <c r="AFF2" s="5"/>
      <c r="AFG2" s="5"/>
      <c r="AFH2" s="5"/>
      <c r="AFI2" s="5"/>
      <c r="AFJ2" s="5"/>
      <c r="AFK2" s="5"/>
      <c r="AFL2" s="5"/>
      <c r="AFM2" s="5"/>
      <c r="AFN2" s="5"/>
      <c r="AFO2" s="5"/>
      <c r="AFP2" s="5"/>
      <c r="AFQ2" s="5"/>
      <c r="AFR2" s="5"/>
      <c r="AFS2" s="5"/>
      <c r="AFT2" s="5"/>
      <c r="AFU2" s="5"/>
      <c r="AFV2" s="5"/>
      <c r="AFW2" s="5"/>
      <c r="AFX2" s="5"/>
      <c r="AFY2" s="5"/>
      <c r="AFZ2" s="5"/>
      <c r="AGA2" s="5"/>
      <c r="AGB2" s="5"/>
      <c r="AGC2" s="5"/>
      <c r="AGD2" s="5"/>
      <c r="AGE2" s="5"/>
      <c r="AGF2" s="5"/>
      <c r="AGG2" s="5"/>
      <c r="AGH2" s="5"/>
      <c r="AGI2" s="5"/>
      <c r="AGJ2" s="5"/>
      <c r="AGK2" s="5"/>
      <c r="AGL2" s="5"/>
      <c r="AGM2" s="5"/>
      <c r="AGN2" s="5"/>
      <c r="AGO2" s="5"/>
      <c r="AGP2" s="5"/>
      <c r="AGQ2" s="5"/>
      <c r="AGR2" s="5"/>
      <c r="AGS2" s="5"/>
      <c r="AGT2" s="5"/>
      <c r="AGU2" s="5"/>
      <c r="AGV2" s="5"/>
      <c r="AGW2" s="5"/>
      <c r="AGX2" s="5"/>
      <c r="AGY2" s="5"/>
      <c r="AGZ2" s="5"/>
      <c r="AHA2" s="5"/>
      <c r="AHB2" s="5"/>
      <c r="AHC2" s="5"/>
      <c r="AHD2" s="5"/>
      <c r="AHE2" s="5"/>
      <c r="AHF2" s="5"/>
      <c r="AHG2" s="5"/>
      <c r="AHH2" s="5"/>
      <c r="AHI2" s="5"/>
      <c r="AHJ2" s="5"/>
      <c r="AHK2" s="5"/>
      <c r="AHL2" s="5"/>
      <c r="AHM2" s="5"/>
      <c r="AHN2" s="5"/>
      <c r="AHO2" s="5"/>
      <c r="AHP2" s="5"/>
      <c r="AHQ2" s="5"/>
      <c r="AHR2" s="5"/>
      <c r="AHS2" s="5"/>
      <c r="AHT2" s="5"/>
      <c r="AHU2" s="5"/>
      <c r="AHV2" s="5"/>
      <c r="AHW2" s="5"/>
      <c r="AHX2" s="5"/>
      <c r="AHY2" s="5"/>
      <c r="AHZ2" s="5"/>
      <c r="AIA2" s="5"/>
      <c r="AIB2" s="5"/>
      <c r="AIC2" s="5"/>
      <c r="AID2" s="5"/>
      <c r="AIE2" s="5"/>
      <c r="AIF2" s="5"/>
      <c r="AIG2" s="5"/>
      <c r="AIH2" s="5"/>
      <c r="AII2" s="5"/>
      <c r="AIJ2" s="5"/>
      <c r="AIK2" s="5"/>
      <c r="AIL2" s="5"/>
      <c r="AIM2" s="5"/>
      <c r="AIN2" s="5"/>
      <c r="AIO2" s="5"/>
      <c r="AIP2" s="5"/>
      <c r="AIQ2" s="5"/>
      <c r="AIR2" s="5"/>
      <c r="AIS2" s="5"/>
      <c r="AIT2" s="5"/>
      <c r="AIU2" s="5"/>
      <c r="AIV2" s="5"/>
      <c r="AIW2" s="5"/>
      <c r="AIX2" s="5"/>
      <c r="AIY2" s="5"/>
      <c r="AIZ2" s="5"/>
      <c r="AJA2" s="5"/>
      <c r="AJB2" s="5"/>
      <c r="AJC2" s="5"/>
      <c r="AJD2" s="5"/>
      <c r="AJE2" s="5"/>
      <c r="AJF2" s="5"/>
      <c r="AJG2" s="5"/>
      <c r="AJH2" s="5"/>
      <c r="AJI2" s="5"/>
      <c r="AJJ2" s="5"/>
      <c r="AJK2" s="5"/>
      <c r="AJL2" s="5"/>
      <c r="AJM2" s="5"/>
      <c r="AJN2" s="5"/>
      <c r="AJO2" s="5"/>
      <c r="AJP2" s="5"/>
      <c r="AJQ2" s="5"/>
      <c r="AJR2" s="5"/>
      <c r="AJS2" s="5"/>
      <c r="AJT2" s="5"/>
      <c r="AJU2" s="5"/>
      <c r="AJV2" s="5"/>
      <c r="AJW2" s="5"/>
      <c r="AJX2" s="5"/>
      <c r="AJY2" s="5"/>
      <c r="AJZ2" s="5"/>
      <c r="AKA2" s="5"/>
      <c r="AKB2" s="5"/>
      <c r="AKC2" s="5"/>
      <c r="AKD2" s="5"/>
      <c r="AKE2" s="5"/>
      <c r="AKF2" s="5"/>
      <c r="AKG2" s="5"/>
      <c r="AKH2" s="5"/>
      <c r="AKI2" s="5"/>
      <c r="AKJ2" s="5"/>
      <c r="AKK2" s="5"/>
      <c r="AKL2" s="5"/>
      <c r="AKM2" s="5"/>
      <c r="AKN2" s="5"/>
      <c r="AKO2" s="5"/>
      <c r="AKP2" s="5"/>
      <c r="AKQ2" s="5"/>
      <c r="AKR2" s="5"/>
      <c r="AKS2" s="5"/>
      <c r="AKT2" s="5"/>
      <c r="AKU2" s="5"/>
      <c r="AKV2" s="5"/>
      <c r="AKW2" s="5"/>
      <c r="AKX2" s="5"/>
      <c r="AKY2" s="5"/>
      <c r="AKZ2" s="5"/>
      <c r="ALA2" s="5"/>
      <c r="ALB2" s="5"/>
      <c r="ALC2" s="5"/>
      <c r="ALD2" s="5"/>
      <c r="ALE2" s="5"/>
      <c r="ALF2" s="5"/>
      <c r="ALG2" s="5"/>
      <c r="ALH2" s="5"/>
      <c r="ALI2" s="5"/>
      <c r="ALJ2" s="5"/>
      <c r="ALK2" s="5"/>
      <c r="ALL2" s="5"/>
      <c r="ALM2" s="5"/>
      <c r="ALN2" s="5"/>
      <c r="ALO2" s="5"/>
      <c r="ALP2" s="5"/>
      <c r="ALQ2" s="5"/>
      <c r="ALR2" s="5"/>
      <c r="ALS2" s="5"/>
      <c r="ALT2" s="5"/>
      <c r="ALU2" s="5"/>
      <c r="ALV2" s="5"/>
      <c r="ALW2" s="5"/>
      <c r="ALX2" s="5"/>
      <c r="ALY2" s="5"/>
      <c r="ALZ2" s="5"/>
      <c r="AMA2" s="5"/>
      <c r="AMB2" s="5"/>
      <c r="AMC2" s="5"/>
      <c r="AMD2" s="5"/>
      <c r="AME2" s="5"/>
      <c r="AMF2" s="5"/>
      <c r="AMG2" s="5"/>
      <c r="AMH2" s="5"/>
      <c r="AMI2" s="5"/>
      <c r="AMJ2" s="5"/>
      <c r="AMK2" s="5"/>
      <c r="AML2" s="5"/>
      <c r="AMM2" s="5"/>
      <c r="AMN2" s="5"/>
      <c r="AMO2" s="5"/>
      <c r="AMP2" s="5"/>
      <c r="AMQ2" s="5"/>
      <c r="AMR2" s="5"/>
      <c r="AMS2" s="5"/>
      <c r="AMT2" s="5"/>
      <c r="AMU2" s="5"/>
      <c r="AMV2" s="5"/>
      <c r="AMW2" s="5"/>
      <c r="AMX2" s="5"/>
      <c r="AMY2" s="5"/>
      <c r="AMZ2" s="5"/>
      <c r="ANA2" s="5"/>
      <c r="ANB2" s="5"/>
      <c r="ANC2" s="5"/>
      <c r="AND2" s="5"/>
      <c r="ANE2" s="5"/>
      <c r="ANF2" s="5"/>
      <c r="ANG2" s="5"/>
      <c r="ANH2" s="5"/>
      <c r="ANI2" s="5"/>
      <c r="ANJ2" s="5"/>
      <c r="ANK2" s="5"/>
      <c r="ANL2" s="5"/>
      <c r="ANM2" s="5"/>
      <c r="ANN2" s="5"/>
      <c r="ANO2" s="5"/>
      <c r="ANP2" s="5"/>
      <c r="ANQ2" s="5"/>
      <c r="ANR2" s="5"/>
      <c r="ANS2" s="5"/>
      <c r="ANT2" s="5"/>
      <c r="ANU2" s="5"/>
      <c r="ANV2" s="5"/>
      <c r="ANW2" s="5"/>
      <c r="ANX2" s="5"/>
      <c r="ANY2" s="5"/>
      <c r="ANZ2" s="5"/>
      <c r="AOA2" s="5"/>
      <c r="AOB2" s="5"/>
      <c r="AOC2" s="5"/>
      <c r="AOD2" s="5"/>
      <c r="AOE2" s="5"/>
      <c r="AOF2" s="5"/>
      <c r="AOG2" s="5"/>
      <c r="AOH2" s="5"/>
      <c r="AOI2" s="5"/>
      <c r="AOJ2" s="5"/>
      <c r="AOK2" s="5"/>
      <c r="AOL2" s="5"/>
      <c r="AOM2" s="5"/>
      <c r="AON2" s="5"/>
      <c r="AOO2" s="5"/>
      <c r="AOP2" s="5"/>
      <c r="AOQ2" s="5"/>
      <c r="AOR2" s="5"/>
      <c r="AOS2" s="5"/>
      <c r="AOT2" s="5"/>
      <c r="AOU2" s="5"/>
      <c r="AOV2" s="5"/>
      <c r="AOW2" s="5"/>
      <c r="AOX2" s="5"/>
      <c r="AOY2" s="5"/>
      <c r="AOZ2" s="5"/>
      <c r="APA2" s="5"/>
      <c r="APB2" s="5"/>
      <c r="APC2" s="5"/>
      <c r="APD2" s="5"/>
      <c r="APE2" s="5"/>
      <c r="APF2" s="5"/>
      <c r="APG2" s="5"/>
      <c r="APH2" s="5"/>
      <c r="API2" s="5"/>
      <c r="APJ2" s="5"/>
      <c r="APK2" s="5"/>
      <c r="APL2" s="5"/>
      <c r="APM2" s="5"/>
      <c r="APN2" s="5"/>
      <c r="APO2" s="5"/>
      <c r="APP2" s="5"/>
      <c r="APQ2" s="5"/>
      <c r="APR2" s="5"/>
      <c r="APS2" s="5"/>
      <c r="APT2" s="5"/>
      <c r="APU2" s="5"/>
      <c r="APV2" s="5"/>
      <c r="APW2" s="5"/>
      <c r="APX2" s="5"/>
      <c r="APY2" s="5"/>
      <c r="APZ2" s="5"/>
      <c r="AQA2" s="5"/>
      <c r="AQB2" s="5"/>
      <c r="AQC2" s="5"/>
      <c r="AQD2" s="5"/>
      <c r="AQE2" s="5"/>
      <c r="AQF2" s="5"/>
      <c r="AQG2" s="5"/>
      <c r="AQH2" s="5"/>
      <c r="AQI2" s="5"/>
      <c r="AQJ2" s="5"/>
      <c r="AQK2" s="5"/>
      <c r="AQL2" s="5"/>
      <c r="AQM2" s="5"/>
      <c r="AQN2" s="5"/>
      <c r="AQO2" s="5"/>
      <c r="AQP2" s="5"/>
      <c r="AQQ2" s="5"/>
      <c r="AQR2" s="5"/>
      <c r="AQS2" s="5"/>
      <c r="AQT2" s="5"/>
      <c r="AQU2" s="5"/>
      <c r="AQV2" s="5"/>
      <c r="AQW2" s="5"/>
      <c r="AQX2" s="5"/>
      <c r="AQY2" s="5"/>
      <c r="AQZ2" s="5"/>
      <c r="ARA2" s="5"/>
      <c r="ARB2" s="5"/>
      <c r="ARC2" s="5"/>
      <c r="ARD2" s="5"/>
      <c r="ARE2" s="5"/>
      <c r="ARF2" s="5"/>
      <c r="ARG2" s="5"/>
      <c r="ARH2" s="5"/>
      <c r="ARI2" s="5"/>
      <c r="ARJ2" s="5"/>
      <c r="ARK2" s="5"/>
      <c r="ARL2" s="5"/>
      <c r="ARM2" s="5"/>
      <c r="ARN2" s="5"/>
      <c r="ARO2" s="5"/>
      <c r="ARP2" s="5"/>
      <c r="ARQ2" s="5"/>
      <c r="ARR2" s="5"/>
      <c r="ARS2" s="5"/>
      <c r="ART2" s="5"/>
      <c r="ARU2" s="5"/>
      <c r="ARV2" s="5"/>
      <c r="ARW2" s="5"/>
      <c r="ARX2" s="5"/>
      <c r="ARY2" s="5"/>
      <c r="ARZ2" s="5"/>
      <c r="ASA2" s="5"/>
      <c r="ASB2" s="5"/>
      <c r="ASC2" s="5"/>
      <c r="ASD2" s="5"/>
      <c r="ASE2" s="5"/>
      <c r="ASF2" s="5"/>
      <c r="ASG2" s="5"/>
      <c r="ASH2" s="5"/>
      <c r="ASI2" s="5"/>
      <c r="ASJ2" s="5"/>
      <c r="ASK2" s="5"/>
      <c r="ASL2" s="5"/>
      <c r="ASM2" s="5"/>
      <c r="ASN2" s="5"/>
      <c r="ASO2" s="5"/>
      <c r="ASP2" s="5"/>
      <c r="ASQ2" s="5"/>
      <c r="ASR2" s="5"/>
      <c r="ASS2" s="5"/>
      <c r="AST2" s="5"/>
      <c r="ASU2" s="5"/>
      <c r="ASV2" s="5"/>
      <c r="ASW2" s="5"/>
      <c r="ASX2" s="5"/>
      <c r="ASY2" s="5"/>
      <c r="ASZ2" s="5"/>
      <c r="ATA2" s="5"/>
      <c r="ATB2" s="5"/>
      <c r="ATC2" s="5"/>
      <c r="ATD2" s="5"/>
      <c r="ATE2" s="5"/>
      <c r="ATF2" s="5"/>
      <c r="ATG2" s="5"/>
      <c r="ATH2" s="5"/>
      <c r="ATI2" s="5"/>
      <c r="ATJ2" s="5"/>
      <c r="ATK2" s="5"/>
      <c r="ATL2" s="5"/>
      <c r="ATM2" s="5"/>
      <c r="ATN2" s="5"/>
      <c r="ATO2" s="5"/>
      <c r="ATP2" s="5"/>
      <c r="ATQ2" s="5"/>
      <c r="ATR2" s="5"/>
      <c r="ATS2" s="5"/>
      <c r="ATT2" s="5"/>
      <c r="ATU2" s="5"/>
      <c r="ATV2" s="5"/>
      <c r="ATW2" s="5"/>
      <c r="ATX2" s="5"/>
      <c r="ATY2" s="5"/>
      <c r="ATZ2" s="5"/>
      <c r="AUA2" s="5"/>
      <c r="AUB2" s="5"/>
      <c r="AUC2" s="5"/>
      <c r="AUD2" s="5"/>
      <c r="AUE2" s="5"/>
      <c r="AUF2" s="5"/>
      <c r="AUG2" s="5"/>
      <c r="AUH2" s="5"/>
      <c r="AUI2" s="5"/>
      <c r="AUJ2" s="5"/>
      <c r="AUK2" s="5"/>
      <c r="AUL2" s="5"/>
      <c r="AUM2" s="5"/>
      <c r="AUN2" s="5"/>
      <c r="AUO2" s="5"/>
      <c r="AUP2" s="5"/>
      <c r="AUQ2" s="5"/>
      <c r="AUR2" s="5"/>
      <c r="AUS2" s="5"/>
      <c r="AUT2" s="5"/>
      <c r="AUU2" s="5"/>
      <c r="AUV2" s="5"/>
      <c r="AUW2" s="5"/>
      <c r="AUX2" s="5"/>
      <c r="AUY2" s="5"/>
      <c r="AUZ2" s="5"/>
      <c r="AVA2" s="5"/>
      <c r="AVB2" s="5"/>
      <c r="AVC2" s="5"/>
      <c r="AVD2" s="5"/>
      <c r="AVE2" s="5"/>
      <c r="AVF2" s="5"/>
      <c r="AVG2" s="5"/>
      <c r="AVH2" s="5"/>
      <c r="AVI2" s="5"/>
      <c r="AVJ2" s="5"/>
      <c r="AVK2" s="5"/>
      <c r="AVL2" s="5"/>
      <c r="AVM2" s="5"/>
      <c r="AVN2" s="5"/>
      <c r="AVO2" s="5"/>
      <c r="AVP2" s="5"/>
      <c r="AVQ2" s="5"/>
      <c r="AVR2" s="5"/>
      <c r="AVS2" s="5"/>
      <c r="AVT2" s="5"/>
      <c r="AVU2" s="5"/>
      <c r="AVV2" s="5"/>
      <c r="AVW2" s="5"/>
      <c r="AVX2" s="5"/>
      <c r="AVY2" s="5"/>
      <c r="AVZ2" s="5"/>
      <c r="AWA2" s="5"/>
      <c r="AWB2" s="5"/>
      <c r="AWC2" s="5"/>
      <c r="AWD2" s="5"/>
      <c r="AWE2" s="5"/>
      <c r="AWF2" s="5"/>
      <c r="AWG2" s="5"/>
      <c r="AWH2" s="5"/>
      <c r="AWI2" s="5"/>
      <c r="AWJ2" s="5"/>
      <c r="AWK2" s="5"/>
      <c r="AWL2" s="5"/>
      <c r="AWM2" s="5"/>
      <c r="AWN2" s="5"/>
      <c r="AWO2" s="5"/>
      <c r="AWP2" s="5"/>
      <c r="AWQ2" s="5"/>
      <c r="AWR2" s="5"/>
      <c r="AWS2" s="5"/>
      <c r="AWT2" s="5"/>
      <c r="AWU2" s="5"/>
      <c r="AWV2" s="5"/>
      <c r="AWW2" s="5"/>
      <c r="AWX2" s="5"/>
      <c r="AWY2" s="5"/>
      <c r="AWZ2" s="5"/>
      <c r="AXA2" s="5"/>
      <c r="AXB2" s="5"/>
      <c r="AXC2" s="5"/>
      <c r="AXD2" s="5"/>
      <c r="AXE2" s="5"/>
      <c r="AXF2" s="5"/>
      <c r="AXG2" s="5"/>
      <c r="AXH2" s="5"/>
      <c r="AXI2" s="5"/>
      <c r="AXJ2" s="5"/>
      <c r="AXK2" s="5"/>
      <c r="AXL2" s="5"/>
      <c r="AXM2" s="5"/>
      <c r="AXN2" s="5"/>
      <c r="AXO2" s="5"/>
      <c r="AXP2" s="5"/>
      <c r="AXQ2" s="5"/>
      <c r="AXR2" s="5"/>
      <c r="AXS2" s="5"/>
      <c r="AXT2" s="5"/>
      <c r="AXU2" s="5"/>
      <c r="AXV2" s="5"/>
      <c r="AXW2" s="5"/>
      <c r="AXX2" s="5"/>
      <c r="AXY2" s="5"/>
      <c r="AXZ2" s="5"/>
      <c r="AYA2" s="5"/>
      <c r="AYB2" s="5"/>
      <c r="AYC2" s="5"/>
      <c r="AYD2" s="5"/>
      <c r="AYE2" s="5"/>
      <c r="AYF2" s="5"/>
      <c r="AYG2" s="5"/>
      <c r="AYH2" s="5"/>
      <c r="AYI2" s="5"/>
      <c r="AYJ2" s="5"/>
      <c r="AYK2" s="5"/>
      <c r="AYL2" s="5"/>
      <c r="AYM2" s="5"/>
      <c r="AYN2" s="5"/>
      <c r="AYO2" s="5"/>
      <c r="AYP2" s="5"/>
      <c r="AYQ2" s="5"/>
      <c r="AYR2" s="5"/>
      <c r="AYS2" s="5"/>
      <c r="AYT2" s="5"/>
      <c r="AYU2" s="5"/>
      <c r="AYV2" s="5"/>
      <c r="AYW2" s="5"/>
      <c r="AYX2" s="5"/>
      <c r="AYY2" s="5"/>
      <c r="AYZ2" s="5"/>
      <c r="AZA2" s="5"/>
      <c r="AZB2" s="5"/>
      <c r="AZC2" s="5"/>
      <c r="AZD2" s="5"/>
      <c r="AZE2" s="5"/>
      <c r="AZF2" s="5"/>
      <c r="AZG2" s="5"/>
      <c r="AZH2" s="5"/>
      <c r="AZI2" s="5"/>
      <c r="AZJ2" s="5"/>
      <c r="AZK2" s="5"/>
      <c r="AZL2" s="5"/>
      <c r="AZM2" s="5"/>
      <c r="AZN2" s="5"/>
      <c r="AZO2" s="5"/>
      <c r="AZP2" s="5"/>
      <c r="AZQ2" s="5"/>
      <c r="AZR2" s="5"/>
      <c r="AZS2" s="5"/>
      <c r="AZT2" s="5"/>
      <c r="AZU2" s="5"/>
      <c r="AZV2" s="5"/>
      <c r="AZW2" s="5"/>
      <c r="AZX2" s="5"/>
      <c r="AZY2" s="5"/>
      <c r="AZZ2" s="5"/>
      <c r="BAA2" s="5"/>
      <c r="BAB2" s="5"/>
      <c r="BAC2" s="5"/>
      <c r="BAD2" s="5"/>
      <c r="BAE2" s="5"/>
      <c r="BAF2" s="5"/>
      <c r="BAG2" s="5"/>
      <c r="BAH2" s="5"/>
      <c r="BAI2" s="5"/>
      <c r="BAJ2" s="5"/>
      <c r="BAK2" s="5"/>
      <c r="BAL2" s="5"/>
      <c r="BAM2" s="5"/>
      <c r="BAN2" s="5"/>
      <c r="BAO2" s="5"/>
      <c r="BAP2" s="5"/>
      <c r="BAQ2" s="5"/>
      <c r="BAR2" s="5"/>
      <c r="BAS2" s="5"/>
      <c r="BAT2" s="5"/>
      <c r="BAU2" s="5"/>
      <c r="BAV2" s="5"/>
      <c r="BAW2" s="5"/>
      <c r="BAX2" s="5"/>
      <c r="BAY2" s="5"/>
      <c r="BAZ2" s="5"/>
      <c r="BBA2" s="5"/>
      <c r="BBB2" s="5"/>
      <c r="BBC2" s="5"/>
      <c r="BBD2" s="5"/>
      <c r="BBE2" s="5"/>
      <c r="BBF2" s="5"/>
      <c r="BBG2" s="5"/>
      <c r="BBH2" s="5"/>
      <c r="BBI2" s="5"/>
      <c r="BBJ2" s="5"/>
      <c r="BBK2" s="5"/>
      <c r="BBL2" s="5"/>
      <c r="BBM2" s="5"/>
      <c r="BBN2" s="5"/>
      <c r="BBO2" s="5"/>
      <c r="BBP2" s="5"/>
      <c r="BBQ2" s="5"/>
      <c r="BBR2" s="5"/>
      <c r="BBS2" s="5"/>
      <c r="BBT2" s="5"/>
      <c r="BBU2" s="5"/>
      <c r="BBV2" s="5"/>
      <c r="BBW2" s="5"/>
      <c r="BBX2" s="5"/>
      <c r="BBY2" s="5"/>
      <c r="BBZ2" s="5"/>
      <c r="BCA2" s="5"/>
      <c r="BCB2" s="5"/>
      <c r="BCC2" s="5"/>
      <c r="BCD2" s="5"/>
      <c r="BCE2" s="5"/>
      <c r="BCF2" s="5"/>
      <c r="BCG2" s="5"/>
      <c r="BCH2" s="5"/>
      <c r="BCI2" s="5"/>
      <c r="BCJ2" s="5"/>
      <c r="BCK2" s="5"/>
      <c r="BCL2" s="5"/>
      <c r="BCM2" s="5"/>
      <c r="BCN2" s="5"/>
      <c r="BCO2" s="5"/>
      <c r="BCP2" s="5"/>
      <c r="BCQ2" s="5"/>
      <c r="BCR2" s="5"/>
      <c r="BCS2" s="5"/>
      <c r="BCT2" s="5"/>
      <c r="BCU2" s="5"/>
      <c r="BCV2" s="5"/>
      <c r="BCW2" s="5"/>
      <c r="BCX2" s="5"/>
      <c r="BCY2" s="5"/>
      <c r="BCZ2" s="5"/>
      <c r="BDA2" s="5"/>
      <c r="BDB2" s="5"/>
      <c r="BDC2" s="5"/>
      <c r="BDD2" s="5"/>
      <c r="BDE2" s="5"/>
      <c r="BDF2" s="5"/>
      <c r="BDG2" s="5"/>
      <c r="BDH2" s="5"/>
      <c r="BDI2" s="5"/>
      <c r="BDJ2" s="5"/>
      <c r="BDK2" s="5"/>
      <c r="BDL2" s="5"/>
      <c r="BDM2" s="5"/>
      <c r="BDN2" s="5"/>
      <c r="BDO2" s="5"/>
      <c r="BDP2" s="5"/>
      <c r="BDQ2" s="5"/>
      <c r="BDR2" s="5"/>
      <c r="BDS2" s="5"/>
      <c r="BDT2" s="5"/>
      <c r="BDU2" s="5"/>
      <c r="BDV2" s="5"/>
      <c r="BDW2" s="5"/>
      <c r="BDX2" s="5"/>
      <c r="BDY2" s="5"/>
      <c r="BDZ2" s="5"/>
      <c r="BEA2" s="5"/>
      <c r="BEB2" s="5"/>
      <c r="BEC2" s="5"/>
      <c r="BED2" s="5"/>
      <c r="BEE2" s="5"/>
      <c r="BEF2" s="5"/>
      <c r="BEG2" s="5"/>
      <c r="BEH2" s="5"/>
      <c r="BEI2" s="5"/>
      <c r="BEJ2" s="5"/>
      <c r="BEK2" s="5"/>
      <c r="BEL2" s="5"/>
      <c r="BEM2" s="5"/>
      <c r="BEN2" s="5"/>
      <c r="BEO2" s="5"/>
      <c r="BEP2" s="5"/>
      <c r="BEQ2" s="5"/>
      <c r="BER2" s="5"/>
      <c r="BES2" s="5"/>
      <c r="BET2" s="5"/>
      <c r="BEU2" s="5"/>
      <c r="BEV2" s="5"/>
      <c r="BEW2" s="5"/>
      <c r="BEX2" s="5"/>
      <c r="BEY2" s="5"/>
      <c r="BEZ2" s="5"/>
      <c r="BFA2" s="5"/>
      <c r="BFB2" s="5"/>
      <c r="BFC2" s="5"/>
      <c r="BFD2" s="5"/>
      <c r="BFE2" s="5"/>
      <c r="BFF2" s="5"/>
      <c r="BFG2" s="5"/>
      <c r="BFH2" s="5"/>
      <c r="BFI2" s="5"/>
      <c r="BFJ2" s="5"/>
      <c r="BFK2" s="5"/>
      <c r="BFL2" s="5"/>
      <c r="BFM2" s="5"/>
      <c r="BFN2" s="5"/>
      <c r="BFO2" s="5"/>
      <c r="BFP2" s="5"/>
      <c r="BFQ2" s="5"/>
      <c r="BFR2" s="5"/>
      <c r="BFS2" s="5"/>
      <c r="BFT2" s="5"/>
      <c r="BFU2" s="5"/>
      <c r="BFV2" s="5"/>
      <c r="BFW2" s="5"/>
      <c r="BFX2" s="5"/>
      <c r="BFY2" s="5"/>
      <c r="BFZ2" s="5"/>
      <c r="BGA2" s="5"/>
      <c r="BGB2" s="5"/>
      <c r="BGC2" s="5"/>
      <c r="BGD2" s="5"/>
      <c r="BGE2" s="5"/>
      <c r="BGF2" s="5"/>
      <c r="BGG2" s="5"/>
      <c r="BGH2" s="5"/>
      <c r="BGI2" s="5"/>
      <c r="BGJ2" s="5"/>
      <c r="BGK2" s="5"/>
      <c r="BGL2" s="5"/>
      <c r="BGM2" s="5"/>
      <c r="BGN2" s="5"/>
      <c r="BGO2" s="5"/>
      <c r="BGP2" s="5"/>
      <c r="BGQ2" s="5"/>
      <c r="BGR2" s="5"/>
      <c r="BGS2" s="5"/>
      <c r="BGT2" s="5"/>
      <c r="BGU2" s="5"/>
      <c r="BGV2" s="5"/>
      <c r="BGW2" s="5"/>
      <c r="BGX2" s="5"/>
      <c r="BGY2" s="5"/>
      <c r="BGZ2" s="5"/>
      <c r="BHA2" s="5"/>
      <c r="BHB2" s="5"/>
      <c r="BHC2" s="5"/>
      <c r="BHD2" s="5"/>
      <c r="BHE2" s="5"/>
      <c r="BHF2" s="5"/>
      <c r="BHG2" s="5"/>
      <c r="BHH2" s="5"/>
      <c r="BHI2" s="5"/>
      <c r="BHJ2" s="5"/>
      <c r="BHK2" s="5"/>
      <c r="BHL2" s="5"/>
      <c r="BHM2" s="5"/>
      <c r="BHN2" s="5"/>
      <c r="BHO2" s="5"/>
      <c r="BHP2" s="5"/>
      <c r="BHQ2" s="5"/>
      <c r="BHR2" s="5"/>
      <c r="BHS2" s="5"/>
      <c r="BHT2" s="5"/>
      <c r="BHU2" s="5"/>
      <c r="BHV2" s="5"/>
      <c r="BHW2" s="5"/>
      <c r="BHX2" s="5"/>
      <c r="BHY2" s="5"/>
      <c r="BHZ2" s="5"/>
      <c r="BIA2" s="5"/>
      <c r="BIB2" s="5"/>
      <c r="BIC2" s="5"/>
      <c r="BID2" s="5"/>
      <c r="BIE2" s="5"/>
      <c r="BIF2" s="5"/>
      <c r="BIG2" s="5"/>
      <c r="BIH2" s="5"/>
      <c r="BII2" s="5"/>
      <c r="BIJ2" s="5"/>
      <c r="BIK2" s="5"/>
      <c r="BIL2" s="5"/>
      <c r="BIM2" s="5"/>
      <c r="BIN2" s="5"/>
      <c r="BIO2" s="5"/>
      <c r="BIP2" s="5"/>
      <c r="BIQ2" s="5"/>
      <c r="BIR2" s="5"/>
      <c r="BIS2" s="5"/>
      <c r="BIT2" s="5"/>
      <c r="BIU2" s="5"/>
      <c r="BIV2" s="5"/>
      <c r="BIW2" s="5"/>
      <c r="BIX2" s="5"/>
      <c r="BIY2" s="5"/>
      <c r="BIZ2" s="5"/>
      <c r="BJA2" s="5"/>
      <c r="BJB2" s="5"/>
      <c r="BJC2" s="5"/>
      <c r="BJD2" s="5"/>
      <c r="BJE2" s="5"/>
      <c r="BJF2" s="5"/>
      <c r="BJG2" s="5"/>
      <c r="BJH2" s="5"/>
      <c r="BJI2" s="5"/>
      <c r="BJJ2" s="5"/>
      <c r="BJK2" s="5"/>
      <c r="BJL2" s="5"/>
      <c r="BJM2" s="5"/>
      <c r="BJN2" s="5"/>
      <c r="BJO2" s="5"/>
      <c r="BJP2" s="5"/>
      <c r="BJQ2" s="5"/>
      <c r="BJR2" s="5"/>
      <c r="BJS2" s="5"/>
      <c r="BJT2" s="5"/>
      <c r="BJU2" s="5"/>
      <c r="BJV2" s="5"/>
      <c r="BJW2" s="5"/>
      <c r="BJX2" s="5"/>
      <c r="BJY2" s="5"/>
      <c r="BJZ2" s="5"/>
      <c r="BKA2" s="5"/>
      <c r="BKB2" s="5"/>
      <c r="BKC2" s="5"/>
      <c r="BKD2" s="5"/>
      <c r="BKE2" s="5"/>
      <c r="BKF2" s="5"/>
      <c r="BKG2" s="5"/>
      <c r="BKH2" s="5"/>
      <c r="BKI2" s="5"/>
      <c r="BKJ2" s="5"/>
      <c r="BKK2" s="5"/>
      <c r="BKL2" s="5"/>
      <c r="BKM2" s="5"/>
      <c r="BKN2" s="5"/>
      <c r="BKO2" s="5"/>
      <c r="BKP2" s="5"/>
      <c r="BKQ2" s="5"/>
      <c r="BKR2" s="5"/>
      <c r="BKS2" s="5"/>
      <c r="BKT2" s="5"/>
      <c r="BKU2" s="5"/>
      <c r="BKV2" s="5"/>
      <c r="BKW2" s="5"/>
      <c r="BKX2" s="5"/>
      <c r="BKY2" s="5"/>
      <c r="BKZ2" s="5"/>
      <c r="BLA2" s="5"/>
      <c r="BLB2" s="5"/>
      <c r="BLC2" s="5"/>
      <c r="BLD2" s="5"/>
      <c r="BLE2" s="5"/>
      <c r="BLF2" s="5"/>
      <c r="BLG2" s="5"/>
      <c r="BLH2" s="5"/>
      <c r="BLI2" s="5"/>
      <c r="BLJ2" s="5"/>
      <c r="BLK2" s="5"/>
      <c r="BLL2" s="5"/>
      <c r="BLM2" s="5"/>
      <c r="BLN2" s="5"/>
      <c r="BLO2" s="5"/>
      <c r="BLP2" s="5"/>
      <c r="BLQ2" s="5"/>
      <c r="BLR2" s="5"/>
      <c r="BLS2" s="5"/>
      <c r="BLT2" s="5"/>
      <c r="BLU2" s="5"/>
      <c r="BLV2" s="5"/>
      <c r="BLW2" s="5"/>
      <c r="BLX2" s="5"/>
      <c r="BLY2" s="5"/>
      <c r="BLZ2" s="5"/>
      <c r="BMA2" s="5"/>
      <c r="BMB2" s="5"/>
      <c r="BMC2" s="5"/>
      <c r="BMD2" s="5"/>
      <c r="BME2" s="5"/>
      <c r="BMF2" s="5"/>
      <c r="BMG2" s="5"/>
      <c r="BMH2" s="5"/>
      <c r="BMI2" s="5"/>
      <c r="BMJ2" s="5"/>
      <c r="BMK2" s="5"/>
      <c r="BML2" s="5"/>
      <c r="BMM2" s="5"/>
      <c r="BMN2" s="5"/>
      <c r="BMO2" s="5"/>
      <c r="BMP2" s="5"/>
      <c r="BMQ2" s="5"/>
      <c r="BMR2" s="5"/>
      <c r="BMS2" s="5"/>
      <c r="BMT2" s="5"/>
      <c r="BMU2" s="5"/>
      <c r="BMV2" s="5"/>
      <c r="BMW2" s="5"/>
      <c r="BMX2" s="5"/>
      <c r="BMY2" s="5"/>
      <c r="BMZ2" s="5"/>
      <c r="BNA2" s="5"/>
      <c r="BNB2" s="5"/>
      <c r="BNC2" s="5"/>
      <c r="BND2" s="5"/>
      <c r="BNE2" s="5"/>
      <c r="BNF2" s="5"/>
      <c r="BNG2" s="5"/>
      <c r="BNH2" s="5"/>
      <c r="BNI2" s="5"/>
      <c r="BNJ2" s="5"/>
      <c r="BNK2" s="5"/>
      <c r="BNL2" s="5"/>
      <c r="BNM2" s="5"/>
      <c r="BNN2" s="5"/>
      <c r="BNO2" s="5"/>
      <c r="BNP2" s="5"/>
      <c r="BNQ2" s="5"/>
      <c r="BNR2" s="5"/>
      <c r="BNS2" s="5"/>
      <c r="BNT2" s="5"/>
      <c r="BNU2" s="5"/>
      <c r="BNV2" s="5"/>
      <c r="BNW2" s="5"/>
      <c r="BNX2" s="5"/>
      <c r="BNY2" s="5"/>
      <c r="BNZ2" s="5"/>
      <c r="BOA2" s="5"/>
      <c r="BOB2" s="5"/>
      <c r="BOC2" s="5"/>
      <c r="BOD2" s="5"/>
      <c r="BOE2" s="5"/>
      <c r="BOF2" s="5"/>
      <c r="BOG2" s="5"/>
      <c r="BOH2" s="5"/>
      <c r="BOI2" s="5"/>
      <c r="BOJ2" s="5"/>
      <c r="BOK2" s="5"/>
      <c r="BOL2" s="5"/>
      <c r="BOM2" s="5"/>
      <c r="BON2" s="5"/>
      <c r="BOO2" s="5"/>
      <c r="BOP2" s="5"/>
      <c r="BOQ2" s="5"/>
      <c r="BOR2" s="5"/>
      <c r="BOS2" s="5"/>
      <c r="BOT2" s="5"/>
      <c r="BOU2" s="5"/>
      <c r="BOV2" s="5"/>
      <c r="BOW2" s="5"/>
      <c r="BOX2" s="5"/>
      <c r="BOY2" s="5"/>
      <c r="BOZ2" s="5"/>
      <c r="BPA2" s="5"/>
      <c r="BPB2" s="5"/>
      <c r="BPC2" s="5"/>
      <c r="BPD2" s="5"/>
      <c r="BPE2" s="5"/>
      <c r="BPF2" s="5"/>
      <c r="BPG2" s="5"/>
      <c r="BPH2" s="5"/>
      <c r="BPI2" s="5"/>
      <c r="BPJ2" s="5"/>
      <c r="BPK2" s="5"/>
      <c r="BPL2" s="5"/>
      <c r="BPM2" s="5"/>
      <c r="BPN2" s="5"/>
      <c r="BPO2" s="5"/>
      <c r="BPP2" s="5"/>
      <c r="BPQ2" s="5"/>
      <c r="BPR2" s="5"/>
      <c r="BPS2" s="5"/>
      <c r="BPT2" s="5"/>
      <c r="BPU2" s="5"/>
      <c r="BPV2" s="5"/>
      <c r="BPW2" s="5"/>
      <c r="BPX2" s="5"/>
      <c r="BPY2" s="5"/>
      <c r="BPZ2" s="5"/>
      <c r="BQA2" s="5"/>
      <c r="BQB2" s="5"/>
      <c r="BQC2" s="5"/>
      <c r="BQD2" s="5"/>
      <c r="BQE2" s="5"/>
      <c r="BQF2" s="5"/>
      <c r="BQG2" s="5"/>
      <c r="BQH2" s="5"/>
      <c r="BQI2" s="5"/>
      <c r="BQJ2" s="5"/>
      <c r="BQK2" s="5"/>
      <c r="BQL2" s="5"/>
      <c r="BQM2" s="5"/>
      <c r="BQN2" s="5"/>
      <c r="BQO2" s="5"/>
      <c r="BQP2" s="5"/>
      <c r="BQQ2" s="5"/>
      <c r="BQR2" s="5"/>
      <c r="BQS2" s="5"/>
      <c r="BQT2" s="5"/>
      <c r="BQU2" s="5"/>
      <c r="BQV2" s="5"/>
      <c r="BQW2" s="5"/>
      <c r="BQX2" s="5"/>
      <c r="BQY2" s="5"/>
      <c r="BQZ2" s="5"/>
      <c r="BRA2" s="5"/>
      <c r="BRB2" s="5"/>
      <c r="BRC2" s="5"/>
      <c r="BRD2" s="5"/>
      <c r="BRE2" s="5"/>
      <c r="BRF2" s="5"/>
      <c r="BRG2" s="5"/>
      <c r="BRH2" s="5"/>
      <c r="BRI2" s="5"/>
      <c r="BRJ2" s="5"/>
      <c r="BRK2" s="5"/>
      <c r="BRL2" s="5"/>
      <c r="BRM2" s="5"/>
      <c r="BRN2" s="5"/>
      <c r="BRO2" s="5"/>
      <c r="BRP2" s="5"/>
      <c r="BRQ2" s="5"/>
      <c r="BRR2" s="5"/>
      <c r="BRS2" s="5"/>
      <c r="BRT2" s="5"/>
      <c r="BRU2" s="5"/>
      <c r="BRV2" s="5"/>
      <c r="BRW2" s="5"/>
      <c r="BRX2" s="5"/>
      <c r="BRY2" s="5"/>
      <c r="BRZ2" s="5"/>
      <c r="BSA2" s="5"/>
      <c r="BSB2" s="5"/>
      <c r="BSC2" s="5"/>
      <c r="BSD2" s="5"/>
      <c r="BSE2" s="5"/>
      <c r="BSF2" s="5"/>
      <c r="BSG2" s="5"/>
      <c r="BSH2" s="5"/>
      <c r="BSI2" s="5"/>
      <c r="BSJ2" s="5"/>
      <c r="BSK2" s="5"/>
      <c r="BSL2" s="5"/>
      <c r="BSM2" s="5"/>
      <c r="BSN2" s="5"/>
      <c r="BSO2" s="5"/>
      <c r="BSP2" s="5"/>
      <c r="BSQ2" s="5"/>
      <c r="BSR2" s="5"/>
      <c r="BSS2" s="5"/>
      <c r="BST2" s="5"/>
      <c r="BSU2" s="5"/>
      <c r="BSV2" s="5"/>
      <c r="BSW2" s="5"/>
      <c r="BSX2" s="5"/>
      <c r="BSY2" s="5"/>
      <c r="BSZ2" s="5"/>
      <c r="BTA2" s="5"/>
      <c r="BTB2" s="5"/>
      <c r="BTC2" s="5"/>
      <c r="BTD2" s="5"/>
      <c r="BTE2" s="5"/>
      <c r="BTF2" s="5"/>
      <c r="BTG2" s="5"/>
      <c r="BTH2" s="5"/>
      <c r="BTI2" s="5"/>
      <c r="BTJ2" s="5"/>
      <c r="BTK2" s="5"/>
      <c r="BTL2" s="5"/>
      <c r="BTM2" s="5"/>
      <c r="BTN2" s="5"/>
      <c r="BTO2" s="5"/>
      <c r="BTP2" s="5"/>
      <c r="BTQ2" s="5"/>
      <c r="BTR2" s="5"/>
      <c r="BTS2" s="5"/>
      <c r="BTT2" s="5"/>
      <c r="BTU2" s="5"/>
      <c r="BTV2" s="5"/>
      <c r="BTW2" s="5"/>
      <c r="BTX2" s="5"/>
      <c r="BTY2" s="5"/>
      <c r="BTZ2" s="5"/>
      <c r="BUA2" s="5"/>
      <c r="BUB2" s="5"/>
      <c r="BUC2" s="5"/>
      <c r="BUD2" s="5"/>
      <c r="BUE2" s="5"/>
      <c r="BUF2" s="5"/>
      <c r="BUG2" s="5"/>
      <c r="BUH2" s="5"/>
      <c r="BUI2" s="5"/>
      <c r="BUJ2" s="5"/>
      <c r="BUK2" s="5"/>
      <c r="BUL2" s="5"/>
      <c r="BUM2" s="5"/>
      <c r="BUN2" s="5"/>
      <c r="BUO2" s="5"/>
      <c r="BUP2" s="5"/>
      <c r="BUQ2" s="5"/>
      <c r="BUR2" s="5"/>
      <c r="BUS2" s="5"/>
      <c r="BUT2" s="5"/>
      <c r="BUU2" s="5"/>
      <c r="BUV2" s="5"/>
      <c r="BUW2" s="5"/>
      <c r="BUX2" s="5"/>
      <c r="BUY2" s="5"/>
      <c r="BUZ2" s="5"/>
      <c r="BVA2" s="5"/>
      <c r="BVB2" s="5"/>
      <c r="BVC2" s="5"/>
      <c r="BVD2" s="5"/>
      <c r="BVE2" s="5"/>
      <c r="BVF2" s="5"/>
      <c r="BVG2" s="5"/>
      <c r="BVH2" s="5"/>
      <c r="BVI2" s="5"/>
      <c r="BVJ2" s="5"/>
      <c r="BVK2" s="5"/>
      <c r="BVL2" s="5"/>
      <c r="BVM2" s="5"/>
      <c r="BVN2" s="5"/>
      <c r="BVO2" s="5"/>
      <c r="BVP2" s="5"/>
      <c r="BVQ2" s="5"/>
      <c r="BVR2" s="5"/>
      <c r="BVS2" s="5"/>
      <c r="BVT2" s="5"/>
      <c r="BVU2" s="5"/>
      <c r="BVV2" s="5"/>
      <c r="BVW2" s="5"/>
      <c r="BVX2" s="5"/>
      <c r="BVY2" s="5"/>
      <c r="BVZ2" s="5"/>
      <c r="BWA2" s="5"/>
      <c r="BWB2" s="5"/>
      <c r="BWC2" s="5"/>
      <c r="BWD2" s="5"/>
      <c r="BWE2" s="5"/>
      <c r="BWF2" s="5"/>
      <c r="BWG2" s="5"/>
      <c r="BWH2" s="5"/>
      <c r="BWI2" s="5"/>
      <c r="BWJ2" s="5"/>
      <c r="BWK2" s="5"/>
      <c r="BWL2" s="5"/>
      <c r="BWM2" s="5"/>
      <c r="BWN2" s="5"/>
      <c r="BWO2" s="5"/>
      <c r="BWP2" s="5"/>
      <c r="BWQ2" s="5"/>
      <c r="BWR2" s="5"/>
      <c r="BWS2" s="5"/>
      <c r="BWT2" s="5"/>
      <c r="BWU2" s="5"/>
      <c r="BWV2" s="5"/>
      <c r="BWW2" s="5"/>
      <c r="BWX2" s="5"/>
      <c r="BWY2" s="5"/>
      <c r="BWZ2" s="5"/>
      <c r="BXA2" s="5"/>
      <c r="BXB2" s="5"/>
      <c r="BXC2" s="5"/>
      <c r="BXD2" s="5"/>
      <c r="BXE2" s="5"/>
      <c r="BXF2" s="5"/>
      <c r="BXG2" s="5"/>
      <c r="BXH2" s="5"/>
      <c r="BXI2" s="5"/>
      <c r="BXJ2" s="5"/>
      <c r="BXK2" s="5"/>
      <c r="BXL2" s="5"/>
      <c r="BXM2" s="5"/>
      <c r="BXN2" s="5"/>
      <c r="BXO2" s="5"/>
      <c r="BXP2" s="5"/>
      <c r="BXQ2" s="5"/>
      <c r="BXR2" s="5"/>
      <c r="BXS2" s="5"/>
      <c r="BXT2" s="5"/>
      <c r="BXU2" s="5"/>
      <c r="BXV2" s="5"/>
      <c r="BXW2" s="5"/>
      <c r="BXX2" s="5"/>
      <c r="BXY2" s="5"/>
      <c r="BXZ2" s="5"/>
      <c r="BYA2" s="5"/>
      <c r="BYB2" s="5"/>
      <c r="BYC2" s="5"/>
      <c r="BYD2" s="5"/>
      <c r="BYE2" s="5"/>
      <c r="BYF2" s="5"/>
      <c r="BYG2" s="5"/>
      <c r="BYH2" s="5"/>
      <c r="BYI2" s="5"/>
      <c r="BYJ2" s="5"/>
      <c r="BYK2" s="5"/>
      <c r="BYL2" s="5"/>
      <c r="BYM2" s="5"/>
      <c r="BYN2" s="5"/>
      <c r="BYO2" s="5"/>
      <c r="BYP2" s="5"/>
      <c r="BYQ2" s="5"/>
      <c r="BYR2" s="5"/>
      <c r="BYS2" s="5"/>
      <c r="BYT2" s="5"/>
      <c r="BYU2" s="5"/>
      <c r="BYV2" s="5"/>
      <c r="BYW2" s="5"/>
      <c r="BYX2" s="5"/>
      <c r="BYY2" s="5"/>
      <c r="BYZ2" s="5"/>
      <c r="BZA2" s="5"/>
      <c r="BZB2" s="5"/>
      <c r="BZC2" s="5"/>
      <c r="BZD2" s="5"/>
      <c r="BZE2" s="5"/>
      <c r="BZF2" s="5"/>
      <c r="BZG2" s="5"/>
      <c r="BZH2" s="5"/>
      <c r="BZI2" s="5"/>
      <c r="BZJ2" s="5"/>
      <c r="BZK2" s="5"/>
      <c r="BZL2" s="5"/>
      <c r="BZM2" s="5"/>
      <c r="BZN2" s="5"/>
      <c r="BZO2" s="5"/>
      <c r="BZP2" s="5"/>
      <c r="BZQ2" s="5"/>
      <c r="BZR2" s="5"/>
      <c r="BZS2" s="5"/>
      <c r="BZT2" s="5"/>
      <c r="BZU2" s="5"/>
      <c r="BZV2" s="5"/>
      <c r="BZW2" s="5"/>
      <c r="BZX2" s="5"/>
      <c r="BZY2" s="5"/>
      <c r="BZZ2" s="5"/>
      <c r="CAA2" s="5"/>
      <c r="CAB2" s="5"/>
      <c r="CAC2" s="5"/>
      <c r="CAD2" s="5"/>
      <c r="CAE2" s="5"/>
      <c r="CAF2" s="5"/>
      <c r="CAG2" s="5"/>
      <c r="CAH2" s="5"/>
      <c r="CAI2" s="5"/>
      <c r="CAJ2" s="5"/>
      <c r="CAK2" s="5"/>
      <c r="CAL2" s="5"/>
      <c r="CAM2" s="5"/>
      <c r="CAN2" s="5"/>
      <c r="CAO2" s="5"/>
      <c r="CAP2" s="5"/>
      <c r="CAQ2" s="5"/>
      <c r="CAR2" s="5"/>
      <c r="CAS2" s="5"/>
      <c r="CAT2" s="5"/>
      <c r="CAU2" s="5"/>
      <c r="CAV2" s="5"/>
      <c r="CAW2" s="5"/>
      <c r="CAX2" s="5"/>
      <c r="CAY2" s="5"/>
      <c r="CAZ2" s="5"/>
      <c r="CBA2" s="5"/>
      <c r="CBB2" s="5"/>
      <c r="CBC2" s="5"/>
      <c r="CBD2" s="5"/>
      <c r="CBE2" s="5"/>
      <c r="CBF2" s="5"/>
      <c r="CBG2" s="5"/>
      <c r="CBH2" s="5"/>
      <c r="CBI2" s="5"/>
      <c r="CBJ2" s="5"/>
      <c r="CBK2" s="5"/>
      <c r="CBL2" s="5"/>
      <c r="CBM2" s="5"/>
      <c r="CBN2" s="5"/>
      <c r="CBO2" s="5"/>
      <c r="CBP2" s="5"/>
      <c r="CBQ2" s="5"/>
      <c r="CBR2" s="5"/>
      <c r="CBS2" s="5"/>
      <c r="CBT2" s="5"/>
      <c r="CBU2" s="5"/>
      <c r="CBV2" s="5"/>
      <c r="CBW2" s="5"/>
      <c r="CBX2" s="5"/>
      <c r="CBY2" s="5"/>
      <c r="CBZ2" s="5"/>
      <c r="CCA2" s="5"/>
      <c r="CCB2" s="5"/>
      <c r="CCC2" s="5"/>
      <c r="CCD2" s="5"/>
      <c r="CCE2" s="5"/>
      <c r="CCF2" s="5"/>
      <c r="CCG2" s="5"/>
      <c r="CCH2" s="5"/>
      <c r="CCI2" s="5"/>
      <c r="CCJ2" s="5"/>
      <c r="CCK2" s="5"/>
      <c r="CCL2" s="5"/>
      <c r="CCM2" s="5"/>
      <c r="CCN2" s="5"/>
      <c r="CCO2" s="5"/>
      <c r="CCP2" s="5"/>
      <c r="CCQ2" s="5"/>
      <c r="CCR2" s="5"/>
      <c r="CCS2" s="5"/>
      <c r="CCT2" s="5"/>
      <c r="CCU2" s="5"/>
      <c r="CCV2" s="5"/>
      <c r="CCW2" s="5"/>
      <c r="CCX2" s="5"/>
      <c r="CCY2" s="5"/>
      <c r="CCZ2" s="5"/>
      <c r="CDA2" s="5"/>
      <c r="CDB2" s="5"/>
      <c r="CDC2" s="5"/>
      <c r="CDD2" s="5"/>
      <c r="CDE2" s="5"/>
      <c r="CDF2" s="5"/>
      <c r="CDG2" s="5"/>
      <c r="CDH2" s="5"/>
      <c r="CDI2" s="5"/>
      <c r="CDJ2" s="5"/>
      <c r="CDK2" s="5"/>
      <c r="CDL2" s="5"/>
      <c r="CDM2" s="5"/>
      <c r="CDN2" s="5"/>
      <c r="CDO2" s="5"/>
      <c r="CDP2" s="5"/>
      <c r="CDQ2" s="5"/>
      <c r="CDR2" s="5"/>
      <c r="CDS2" s="5"/>
      <c r="CDT2" s="5"/>
      <c r="CDU2" s="5"/>
      <c r="CDV2" s="5"/>
      <c r="CDW2" s="5"/>
      <c r="CDX2" s="5"/>
      <c r="CDY2" s="5"/>
      <c r="CDZ2" s="5"/>
      <c r="CEA2" s="5"/>
      <c r="CEB2" s="5"/>
      <c r="CEC2" s="5"/>
      <c r="CED2" s="5"/>
      <c r="CEE2" s="5"/>
      <c r="CEF2" s="5"/>
      <c r="CEG2" s="5"/>
      <c r="CEH2" s="5"/>
      <c r="CEI2" s="5"/>
      <c r="CEJ2" s="5"/>
      <c r="CEK2" s="5"/>
      <c r="CEL2" s="5"/>
      <c r="CEM2" s="5"/>
      <c r="CEN2" s="5"/>
      <c r="CEO2" s="5"/>
      <c r="CEP2" s="5"/>
      <c r="CEQ2" s="5"/>
      <c r="CER2" s="5"/>
      <c r="CES2" s="5"/>
      <c r="CET2" s="5"/>
      <c r="CEU2" s="5"/>
      <c r="CEV2" s="5"/>
      <c r="CEW2" s="5"/>
      <c r="CEX2" s="5"/>
      <c r="CEY2" s="5"/>
      <c r="CEZ2" s="5"/>
      <c r="CFA2" s="5"/>
      <c r="CFB2" s="5"/>
      <c r="CFC2" s="5"/>
      <c r="CFD2" s="5"/>
      <c r="CFE2" s="5"/>
      <c r="CFF2" s="5"/>
      <c r="CFG2" s="5"/>
      <c r="CFH2" s="5"/>
      <c r="CFI2" s="5"/>
      <c r="CFJ2" s="5"/>
      <c r="CFK2" s="5"/>
      <c r="CFL2" s="5"/>
      <c r="CFM2" s="5"/>
      <c r="CFN2" s="5"/>
      <c r="CFO2" s="5"/>
      <c r="CFP2" s="5"/>
      <c r="CFQ2" s="5"/>
      <c r="CFR2" s="5"/>
      <c r="CFS2" s="5"/>
      <c r="CFT2" s="5"/>
      <c r="CFU2" s="5"/>
      <c r="CFV2" s="5"/>
      <c r="CFW2" s="5"/>
      <c r="CFX2" s="5"/>
      <c r="CFY2" s="5"/>
      <c r="CFZ2" s="5"/>
      <c r="CGA2" s="5"/>
      <c r="CGB2" s="5"/>
      <c r="CGC2" s="5"/>
      <c r="CGD2" s="5"/>
      <c r="CGE2" s="5"/>
      <c r="CGF2" s="5"/>
      <c r="CGG2" s="5"/>
      <c r="CGH2" s="5"/>
      <c r="CGI2" s="5"/>
      <c r="CGJ2" s="5"/>
      <c r="CGK2" s="5"/>
      <c r="CGL2" s="5"/>
      <c r="CGM2" s="5"/>
      <c r="CGN2" s="5"/>
      <c r="CGO2" s="5"/>
      <c r="CGP2" s="5"/>
      <c r="CGQ2" s="5"/>
      <c r="CGR2" s="5"/>
      <c r="CGS2" s="5"/>
      <c r="CGT2" s="5"/>
      <c r="CGU2" s="5"/>
      <c r="CGV2" s="5"/>
      <c r="CGW2" s="5"/>
      <c r="CGX2" s="5"/>
      <c r="CGY2" s="5"/>
      <c r="CGZ2" s="5"/>
      <c r="CHA2" s="5"/>
      <c r="CHB2" s="5"/>
      <c r="CHC2" s="5"/>
      <c r="CHD2" s="5"/>
      <c r="CHE2" s="5"/>
      <c r="CHF2" s="5"/>
      <c r="CHG2" s="5"/>
      <c r="CHH2" s="5"/>
      <c r="CHI2" s="5"/>
      <c r="CHJ2" s="5"/>
      <c r="CHK2" s="5"/>
      <c r="CHL2" s="5"/>
      <c r="CHM2" s="5"/>
      <c r="CHN2" s="5"/>
      <c r="CHO2" s="5"/>
      <c r="CHP2" s="5"/>
      <c r="CHQ2" s="5"/>
      <c r="CHR2" s="5"/>
      <c r="CHS2" s="5"/>
      <c r="CHT2" s="5"/>
      <c r="CHU2" s="5"/>
      <c r="CHV2" s="5"/>
      <c r="CHW2" s="5"/>
      <c r="CHX2" s="5"/>
      <c r="CHY2" s="5"/>
      <c r="CHZ2" s="5"/>
      <c r="CIA2" s="5"/>
      <c r="CIB2" s="5"/>
      <c r="CIC2" s="5"/>
      <c r="CID2" s="5"/>
      <c r="CIE2" s="5"/>
      <c r="CIF2" s="5"/>
      <c r="CIG2" s="5"/>
      <c r="CIH2" s="5"/>
      <c r="CII2" s="5"/>
      <c r="CIJ2" s="5"/>
      <c r="CIK2" s="5"/>
      <c r="CIL2" s="5"/>
      <c r="CIM2" s="5"/>
      <c r="CIN2" s="5"/>
      <c r="CIO2" s="5"/>
      <c r="CIP2" s="5"/>
      <c r="CIQ2" s="5"/>
      <c r="CIR2" s="5"/>
      <c r="CIS2" s="5"/>
      <c r="CIT2" s="5"/>
      <c r="CIU2" s="5"/>
      <c r="CIV2" s="5"/>
      <c r="CIW2" s="5"/>
      <c r="CIX2" s="5"/>
      <c r="CIY2" s="5"/>
      <c r="CIZ2" s="5"/>
      <c r="CJA2" s="5"/>
      <c r="CJB2" s="5"/>
      <c r="CJC2" s="5"/>
      <c r="CJD2" s="5"/>
      <c r="CJE2" s="5"/>
      <c r="CJF2" s="5"/>
      <c r="CJG2" s="5"/>
      <c r="CJH2" s="5"/>
      <c r="CJI2" s="5"/>
      <c r="CJJ2" s="5"/>
      <c r="CJK2" s="5"/>
      <c r="CJL2" s="5"/>
      <c r="CJM2" s="5"/>
      <c r="CJN2" s="5"/>
      <c r="CJO2" s="5"/>
      <c r="CJP2" s="5"/>
      <c r="CJQ2" s="5"/>
      <c r="CJR2" s="5"/>
      <c r="CJS2" s="5"/>
      <c r="CJT2" s="5"/>
      <c r="CJU2" s="5"/>
      <c r="CJV2" s="5"/>
      <c r="CJW2" s="5"/>
      <c r="CJX2" s="5"/>
      <c r="CJY2" s="5"/>
      <c r="CJZ2" s="5"/>
      <c r="CKA2" s="5"/>
      <c r="CKB2" s="5"/>
      <c r="CKC2" s="5"/>
      <c r="CKD2" s="5"/>
      <c r="CKE2" s="5"/>
      <c r="CKF2" s="5"/>
      <c r="CKG2" s="5"/>
      <c r="CKH2" s="5"/>
      <c r="CKI2" s="5"/>
      <c r="CKJ2" s="5"/>
      <c r="CKK2" s="5"/>
      <c r="CKL2" s="5"/>
      <c r="CKM2" s="5"/>
      <c r="CKN2" s="5"/>
      <c r="CKO2" s="5"/>
      <c r="CKP2" s="5"/>
      <c r="CKQ2" s="5"/>
      <c r="CKR2" s="5"/>
      <c r="CKS2" s="5"/>
      <c r="CKT2" s="5"/>
      <c r="CKU2" s="5"/>
      <c r="CKV2" s="5"/>
      <c r="CKW2" s="5"/>
      <c r="CKX2" s="5"/>
      <c r="CKY2" s="5"/>
      <c r="CKZ2" s="5"/>
      <c r="CLA2" s="5"/>
      <c r="CLB2" s="5"/>
      <c r="CLC2" s="5"/>
      <c r="CLD2" s="5"/>
      <c r="CLE2" s="5"/>
      <c r="CLF2" s="5"/>
      <c r="CLG2" s="5"/>
      <c r="CLH2" s="5"/>
      <c r="CLI2" s="5"/>
      <c r="CLJ2" s="5"/>
      <c r="CLK2" s="5"/>
      <c r="CLL2" s="5"/>
      <c r="CLM2" s="5"/>
      <c r="CLN2" s="5"/>
      <c r="CLO2" s="5"/>
      <c r="CLP2" s="5"/>
      <c r="CLQ2" s="5"/>
      <c r="CLR2" s="5"/>
      <c r="CLS2" s="5"/>
      <c r="CLT2" s="5"/>
      <c r="CLU2" s="5"/>
      <c r="CLV2" s="5"/>
      <c r="CLW2" s="5"/>
      <c r="CLX2" s="5"/>
      <c r="CLY2" s="5"/>
      <c r="CLZ2" s="5"/>
      <c r="CMA2" s="5"/>
      <c r="CMB2" s="5"/>
      <c r="CMC2" s="5"/>
      <c r="CMD2" s="5"/>
      <c r="CME2" s="5"/>
      <c r="CMF2" s="5"/>
      <c r="CMG2" s="5"/>
      <c r="CMH2" s="5"/>
      <c r="CMI2" s="5"/>
      <c r="CMJ2" s="5"/>
      <c r="CMK2" s="5"/>
      <c r="CML2" s="5"/>
      <c r="CMM2" s="5"/>
      <c r="CMN2" s="5"/>
      <c r="CMO2" s="5"/>
      <c r="CMP2" s="5"/>
      <c r="CMQ2" s="5"/>
      <c r="CMR2" s="5"/>
      <c r="CMS2" s="5"/>
      <c r="CMT2" s="5"/>
      <c r="CMU2" s="5"/>
      <c r="CMV2" s="5"/>
      <c r="CMW2" s="5"/>
      <c r="CMX2" s="5"/>
      <c r="CMY2" s="5"/>
      <c r="CMZ2" s="5"/>
      <c r="CNA2" s="5"/>
      <c r="CNB2" s="5"/>
      <c r="CNC2" s="5"/>
      <c r="CND2" s="5"/>
      <c r="CNE2" s="5"/>
      <c r="CNF2" s="5"/>
      <c r="CNG2" s="5"/>
      <c r="CNH2" s="5"/>
      <c r="CNI2" s="5"/>
      <c r="CNJ2" s="5"/>
      <c r="CNK2" s="5"/>
      <c r="CNL2" s="5"/>
      <c r="CNM2" s="5"/>
      <c r="CNN2" s="5"/>
      <c r="CNO2" s="5"/>
      <c r="CNP2" s="5"/>
      <c r="CNQ2" s="5"/>
      <c r="CNR2" s="5"/>
      <c r="CNS2" s="5"/>
      <c r="CNT2" s="5"/>
      <c r="CNU2" s="5"/>
      <c r="CNV2" s="5"/>
      <c r="CNW2" s="5"/>
      <c r="CNX2" s="5"/>
      <c r="CNY2" s="5"/>
      <c r="CNZ2" s="5"/>
      <c r="COA2" s="5"/>
      <c r="COB2" s="5"/>
      <c r="COC2" s="5"/>
      <c r="COD2" s="5"/>
      <c r="COE2" s="5"/>
      <c r="COF2" s="5"/>
      <c r="COG2" s="5"/>
      <c r="COH2" s="5"/>
      <c r="COI2" s="5"/>
      <c r="COJ2" s="5"/>
      <c r="COK2" s="5"/>
      <c r="COL2" s="5"/>
      <c r="COM2" s="5"/>
      <c r="CON2" s="5"/>
      <c r="COO2" s="5"/>
      <c r="COP2" s="5"/>
      <c r="COQ2" s="5"/>
      <c r="COR2" s="5"/>
      <c r="COS2" s="5"/>
      <c r="COT2" s="5"/>
      <c r="COU2" s="5"/>
      <c r="COV2" s="5"/>
      <c r="COW2" s="5"/>
      <c r="COX2" s="5"/>
      <c r="COY2" s="5"/>
      <c r="COZ2" s="5"/>
      <c r="CPA2" s="5"/>
      <c r="CPB2" s="5"/>
      <c r="CPC2" s="5"/>
      <c r="CPD2" s="5"/>
      <c r="CPE2" s="5"/>
      <c r="CPF2" s="5"/>
      <c r="CPG2" s="5"/>
      <c r="CPH2" s="5"/>
      <c r="CPI2" s="5"/>
      <c r="CPJ2" s="5"/>
      <c r="CPK2" s="5"/>
      <c r="CPL2" s="5"/>
      <c r="CPM2" s="5"/>
      <c r="CPN2" s="5"/>
      <c r="CPO2" s="5"/>
      <c r="CPP2" s="5"/>
      <c r="CPQ2" s="5"/>
      <c r="CPR2" s="5"/>
      <c r="CPS2" s="5"/>
      <c r="CPT2" s="5"/>
      <c r="CPU2" s="5"/>
      <c r="CPV2" s="5"/>
      <c r="CPW2" s="5"/>
      <c r="CPX2" s="5"/>
      <c r="CPY2" s="5"/>
      <c r="CPZ2" s="5"/>
      <c r="CQA2" s="5"/>
      <c r="CQB2" s="5"/>
      <c r="CQC2" s="5"/>
      <c r="CQD2" s="5"/>
      <c r="CQE2" s="5"/>
      <c r="CQF2" s="5"/>
      <c r="CQG2" s="5"/>
      <c r="CQH2" s="5"/>
      <c r="CQI2" s="5"/>
      <c r="CQJ2" s="5"/>
      <c r="CQK2" s="5"/>
      <c r="CQL2" s="5"/>
      <c r="CQM2" s="5"/>
      <c r="CQN2" s="5"/>
      <c r="CQO2" s="5"/>
      <c r="CQP2" s="5"/>
      <c r="CQQ2" s="5"/>
      <c r="CQR2" s="5"/>
      <c r="CQS2" s="5"/>
      <c r="CQT2" s="5"/>
      <c r="CQU2" s="5"/>
      <c r="CQV2" s="5"/>
      <c r="CQW2" s="5"/>
      <c r="CQX2" s="5"/>
      <c r="CQY2" s="5"/>
      <c r="CQZ2" s="5"/>
      <c r="CRA2" s="5"/>
      <c r="CRB2" s="5"/>
      <c r="CRC2" s="5"/>
      <c r="CRD2" s="5"/>
      <c r="CRE2" s="5"/>
      <c r="CRF2" s="5"/>
      <c r="CRG2" s="5"/>
      <c r="CRH2" s="5"/>
      <c r="CRI2" s="5"/>
      <c r="CRJ2" s="5"/>
      <c r="CRK2" s="5"/>
      <c r="CRL2" s="5"/>
      <c r="CRM2" s="5"/>
      <c r="CRN2" s="5"/>
      <c r="CRO2" s="5"/>
      <c r="CRP2" s="5"/>
      <c r="CRQ2" s="5"/>
      <c r="CRR2" s="5"/>
      <c r="CRS2" s="5"/>
      <c r="CRT2" s="5"/>
      <c r="CRU2" s="5"/>
      <c r="CRV2" s="5"/>
      <c r="CRW2" s="5"/>
      <c r="CRX2" s="5"/>
      <c r="CRY2" s="5"/>
      <c r="CRZ2" s="5"/>
      <c r="CSA2" s="5"/>
      <c r="CSB2" s="5"/>
      <c r="CSC2" s="5"/>
      <c r="CSD2" s="5"/>
      <c r="CSE2" s="5"/>
      <c r="CSF2" s="5"/>
      <c r="CSG2" s="5"/>
      <c r="CSH2" s="5"/>
      <c r="CSI2" s="5"/>
      <c r="CSJ2" s="5"/>
      <c r="CSK2" s="5"/>
      <c r="CSL2" s="5"/>
      <c r="CSM2" s="5"/>
      <c r="CSN2" s="5"/>
      <c r="CSO2" s="5"/>
      <c r="CSP2" s="5"/>
      <c r="CSQ2" s="5"/>
      <c r="CSR2" s="5"/>
      <c r="CSS2" s="5"/>
      <c r="CST2" s="5"/>
      <c r="CSU2" s="5"/>
      <c r="CSV2" s="5"/>
      <c r="CSW2" s="5"/>
      <c r="CSX2" s="5"/>
      <c r="CSY2" s="5"/>
      <c r="CSZ2" s="5"/>
      <c r="CTA2" s="5"/>
      <c r="CTB2" s="5"/>
      <c r="CTC2" s="5"/>
      <c r="CTD2" s="5"/>
      <c r="CTE2" s="5"/>
      <c r="CTF2" s="5"/>
      <c r="CTG2" s="5"/>
      <c r="CTH2" s="5"/>
      <c r="CTI2" s="5"/>
      <c r="CTJ2" s="5"/>
      <c r="CTK2" s="5"/>
      <c r="CTL2" s="5"/>
      <c r="CTM2" s="5"/>
      <c r="CTN2" s="5"/>
      <c r="CTO2" s="5"/>
      <c r="CTP2" s="5"/>
      <c r="CTQ2" s="5"/>
      <c r="CTR2" s="5"/>
      <c r="CTS2" s="5"/>
      <c r="CTT2" s="5"/>
      <c r="CTU2" s="5"/>
      <c r="CTV2" s="5"/>
      <c r="CTW2" s="5"/>
      <c r="CTX2" s="5"/>
      <c r="CTY2" s="5"/>
      <c r="CTZ2" s="5"/>
      <c r="CUA2" s="5"/>
      <c r="CUB2" s="5"/>
      <c r="CUC2" s="5"/>
      <c r="CUD2" s="5"/>
      <c r="CUE2" s="5"/>
      <c r="CUF2" s="5"/>
      <c r="CUG2" s="5"/>
      <c r="CUH2" s="5"/>
      <c r="CUI2" s="5"/>
      <c r="CUJ2" s="5"/>
      <c r="CUK2" s="5"/>
      <c r="CUL2" s="5"/>
      <c r="CUM2" s="5"/>
      <c r="CUN2" s="5"/>
      <c r="CUO2" s="5"/>
      <c r="CUP2" s="5"/>
      <c r="CUQ2" s="5"/>
      <c r="CUR2" s="5"/>
      <c r="CUS2" s="5"/>
      <c r="CUT2" s="5"/>
      <c r="CUU2" s="5"/>
      <c r="CUV2" s="5"/>
      <c r="CUW2" s="5"/>
      <c r="CUX2" s="5"/>
      <c r="CUY2" s="5"/>
      <c r="CUZ2" s="5"/>
      <c r="CVA2" s="5"/>
      <c r="CVB2" s="5"/>
      <c r="CVC2" s="5"/>
      <c r="CVD2" s="5"/>
      <c r="CVE2" s="5"/>
      <c r="CVF2" s="5"/>
      <c r="CVG2" s="5"/>
      <c r="CVH2" s="5"/>
      <c r="CVI2" s="5"/>
      <c r="CVJ2" s="5"/>
      <c r="CVK2" s="5"/>
      <c r="CVL2" s="5"/>
      <c r="CVM2" s="5"/>
      <c r="CVN2" s="5"/>
      <c r="CVO2" s="5"/>
      <c r="CVP2" s="5"/>
      <c r="CVQ2" s="5"/>
      <c r="CVR2" s="5"/>
      <c r="CVS2" s="5"/>
      <c r="CVT2" s="5"/>
      <c r="CVU2" s="5"/>
      <c r="CVV2" s="5"/>
      <c r="CVW2" s="5"/>
      <c r="CVX2" s="5"/>
      <c r="CVY2" s="5"/>
      <c r="CVZ2" s="5"/>
      <c r="CWA2" s="5"/>
      <c r="CWB2" s="5"/>
      <c r="CWC2" s="5"/>
      <c r="CWD2" s="5"/>
      <c r="CWE2" s="5"/>
      <c r="CWF2" s="5"/>
      <c r="CWG2" s="5"/>
      <c r="CWH2" s="5"/>
      <c r="CWI2" s="5"/>
      <c r="CWJ2" s="5"/>
      <c r="CWK2" s="5"/>
      <c r="CWL2" s="5"/>
      <c r="CWM2" s="5"/>
      <c r="CWN2" s="5"/>
      <c r="CWO2" s="5"/>
      <c r="CWP2" s="5"/>
      <c r="CWQ2" s="5"/>
      <c r="CWR2" s="5"/>
      <c r="CWS2" s="5"/>
      <c r="CWT2" s="5"/>
      <c r="CWU2" s="5"/>
      <c r="CWV2" s="5"/>
      <c r="CWW2" s="5"/>
      <c r="CWX2" s="5"/>
      <c r="CWY2" s="5"/>
      <c r="CWZ2" s="5"/>
      <c r="CXA2" s="5"/>
      <c r="CXB2" s="5"/>
      <c r="CXC2" s="5"/>
      <c r="CXD2" s="5"/>
      <c r="CXE2" s="5"/>
      <c r="CXF2" s="5"/>
      <c r="CXG2" s="5"/>
      <c r="CXH2" s="5"/>
      <c r="CXI2" s="5"/>
      <c r="CXJ2" s="5"/>
      <c r="CXK2" s="5"/>
      <c r="CXL2" s="5"/>
      <c r="CXM2" s="5"/>
      <c r="CXN2" s="5"/>
      <c r="CXO2" s="5"/>
      <c r="CXP2" s="5"/>
      <c r="CXQ2" s="5"/>
      <c r="CXR2" s="5"/>
      <c r="CXS2" s="5"/>
      <c r="CXT2" s="5"/>
      <c r="CXU2" s="5"/>
      <c r="CXV2" s="5"/>
      <c r="CXW2" s="5"/>
      <c r="CXX2" s="5"/>
      <c r="CXY2" s="5"/>
      <c r="CXZ2" s="5"/>
      <c r="CYA2" s="5"/>
      <c r="CYB2" s="5"/>
      <c r="CYC2" s="5"/>
      <c r="CYD2" s="5"/>
      <c r="CYE2" s="5"/>
      <c r="CYF2" s="5"/>
      <c r="CYG2" s="5"/>
      <c r="CYH2" s="5"/>
      <c r="CYI2" s="5"/>
      <c r="CYJ2" s="5"/>
      <c r="CYK2" s="5"/>
      <c r="CYL2" s="5"/>
      <c r="CYM2" s="5"/>
      <c r="CYN2" s="5"/>
      <c r="CYO2" s="5"/>
      <c r="CYP2" s="5"/>
      <c r="CYQ2" s="5"/>
      <c r="CYR2" s="5"/>
      <c r="CYS2" s="5"/>
      <c r="CYT2" s="5"/>
      <c r="CYU2" s="5"/>
      <c r="CYV2" s="5"/>
      <c r="CYW2" s="5"/>
      <c r="CYX2" s="5"/>
      <c r="CYY2" s="5"/>
      <c r="CYZ2" s="5"/>
      <c r="CZA2" s="5"/>
      <c r="CZB2" s="5"/>
      <c r="CZC2" s="5"/>
      <c r="CZD2" s="5"/>
      <c r="CZE2" s="5"/>
      <c r="CZF2" s="5"/>
      <c r="CZG2" s="5"/>
      <c r="CZH2" s="5"/>
      <c r="CZI2" s="5"/>
      <c r="CZJ2" s="5"/>
      <c r="CZK2" s="5"/>
      <c r="CZL2" s="5"/>
      <c r="CZM2" s="5"/>
      <c r="CZN2" s="5"/>
      <c r="CZO2" s="5"/>
      <c r="CZP2" s="5"/>
      <c r="CZQ2" s="5"/>
      <c r="CZR2" s="5"/>
      <c r="CZS2" s="5"/>
      <c r="CZT2" s="5"/>
      <c r="CZU2" s="5"/>
      <c r="CZV2" s="5"/>
      <c r="CZW2" s="5"/>
      <c r="CZX2" s="5"/>
      <c r="CZY2" s="5"/>
      <c r="CZZ2" s="5"/>
      <c r="DAA2" s="5"/>
      <c r="DAB2" s="5"/>
      <c r="DAC2" s="5"/>
      <c r="DAD2" s="5"/>
      <c r="DAE2" s="5"/>
      <c r="DAF2" s="5"/>
      <c r="DAG2" s="5"/>
      <c r="DAH2" s="5"/>
      <c r="DAI2" s="5"/>
      <c r="DAJ2" s="5"/>
      <c r="DAK2" s="5"/>
      <c r="DAL2" s="5"/>
      <c r="DAM2" s="5"/>
      <c r="DAN2" s="5"/>
      <c r="DAO2" s="5"/>
      <c r="DAP2" s="5"/>
      <c r="DAQ2" s="5"/>
      <c r="DAR2" s="5"/>
      <c r="DAS2" s="5"/>
      <c r="DAT2" s="5"/>
      <c r="DAU2" s="5"/>
      <c r="DAV2" s="5"/>
      <c r="DAW2" s="5"/>
      <c r="DAX2" s="5"/>
      <c r="DAY2" s="5"/>
      <c r="DAZ2" s="5"/>
      <c r="DBA2" s="5"/>
      <c r="DBB2" s="5"/>
      <c r="DBC2" s="5"/>
      <c r="DBD2" s="5"/>
      <c r="DBE2" s="5"/>
      <c r="DBF2" s="5"/>
      <c r="DBG2" s="5"/>
      <c r="DBH2" s="5"/>
      <c r="DBI2" s="5"/>
      <c r="DBJ2" s="5"/>
      <c r="DBK2" s="5"/>
      <c r="DBL2" s="5"/>
      <c r="DBM2" s="5"/>
      <c r="DBN2" s="5"/>
      <c r="DBO2" s="5"/>
      <c r="DBP2" s="5"/>
      <c r="DBQ2" s="5"/>
      <c r="DBR2" s="5"/>
      <c r="DBS2" s="5"/>
      <c r="DBT2" s="5"/>
      <c r="DBU2" s="5"/>
      <c r="DBV2" s="5"/>
      <c r="DBW2" s="5"/>
      <c r="DBX2" s="5"/>
      <c r="DBY2" s="5"/>
      <c r="DBZ2" s="5"/>
      <c r="DCA2" s="5"/>
      <c r="DCB2" s="5"/>
      <c r="DCC2" s="5"/>
      <c r="DCD2" s="5"/>
      <c r="DCE2" s="5"/>
      <c r="DCF2" s="5"/>
      <c r="DCG2" s="5"/>
      <c r="DCH2" s="5"/>
      <c r="DCI2" s="5"/>
      <c r="DCJ2" s="5"/>
      <c r="DCK2" s="5"/>
      <c r="DCL2" s="5"/>
      <c r="DCM2" s="5"/>
      <c r="DCN2" s="5"/>
      <c r="DCO2" s="5"/>
      <c r="DCP2" s="5"/>
      <c r="DCQ2" s="5"/>
      <c r="DCR2" s="5"/>
      <c r="DCS2" s="5"/>
      <c r="DCT2" s="5"/>
      <c r="DCU2" s="5"/>
      <c r="DCV2" s="5"/>
      <c r="DCW2" s="5"/>
      <c r="DCX2" s="5"/>
      <c r="DCY2" s="5"/>
      <c r="DCZ2" s="5"/>
      <c r="DDA2" s="5"/>
      <c r="DDB2" s="5"/>
      <c r="DDC2" s="5"/>
      <c r="DDD2" s="5"/>
      <c r="DDE2" s="5"/>
      <c r="DDF2" s="5"/>
      <c r="DDG2" s="5"/>
      <c r="DDH2" s="5"/>
      <c r="DDI2" s="5"/>
      <c r="DDJ2" s="5"/>
      <c r="DDK2" s="5"/>
      <c r="DDL2" s="5"/>
      <c r="DDM2" s="5"/>
      <c r="DDN2" s="5"/>
      <c r="DDO2" s="5"/>
      <c r="DDP2" s="5"/>
      <c r="DDQ2" s="5"/>
      <c r="DDR2" s="5"/>
      <c r="DDS2" s="5"/>
      <c r="DDT2" s="5"/>
      <c r="DDU2" s="5"/>
      <c r="DDV2" s="5"/>
      <c r="DDW2" s="5"/>
      <c r="DDX2" s="5"/>
      <c r="DDY2" s="5"/>
      <c r="DDZ2" s="5"/>
      <c r="DEA2" s="5"/>
      <c r="DEB2" s="5"/>
      <c r="DEC2" s="5"/>
      <c r="DED2" s="5"/>
      <c r="DEE2" s="5"/>
      <c r="DEF2" s="5"/>
      <c r="DEG2" s="5"/>
      <c r="DEH2" s="5"/>
      <c r="DEI2" s="5"/>
      <c r="DEJ2" s="5"/>
      <c r="DEK2" s="5"/>
      <c r="DEL2" s="5"/>
      <c r="DEM2" s="5"/>
      <c r="DEN2" s="5"/>
      <c r="DEO2" s="5"/>
      <c r="DEP2" s="5"/>
      <c r="DEQ2" s="5"/>
      <c r="DER2" s="5"/>
      <c r="DES2" s="5"/>
      <c r="DET2" s="5"/>
      <c r="DEU2" s="5"/>
      <c r="DEV2" s="5"/>
      <c r="DEW2" s="5"/>
      <c r="DEX2" s="5"/>
      <c r="DEY2" s="5"/>
      <c r="DEZ2" s="5"/>
      <c r="DFA2" s="5"/>
      <c r="DFB2" s="5"/>
      <c r="DFC2" s="5"/>
      <c r="DFD2" s="5"/>
      <c r="DFE2" s="5"/>
      <c r="DFF2" s="5"/>
      <c r="DFG2" s="5"/>
      <c r="DFH2" s="5"/>
      <c r="DFI2" s="5"/>
      <c r="DFJ2" s="5"/>
      <c r="DFK2" s="5"/>
      <c r="DFL2" s="5"/>
      <c r="DFM2" s="5"/>
      <c r="DFN2" s="5"/>
      <c r="DFO2" s="5"/>
      <c r="DFP2" s="5"/>
      <c r="DFQ2" s="5"/>
      <c r="DFR2" s="5"/>
      <c r="DFS2" s="5"/>
      <c r="DFT2" s="5"/>
      <c r="DFU2" s="5"/>
      <c r="DFV2" s="5"/>
      <c r="DFW2" s="5"/>
      <c r="DFX2" s="5"/>
      <c r="DFY2" s="5"/>
      <c r="DFZ2" s="5"/>
      <c r="DGA2" s="5"/>
      <c r="DGB2" s="5"/>
      <c r="DGC2" s="5"/>
      <c r="DGD2" s="5"/>
      <c r="DGE2" s="5"/>
      <c r="DGF2" s="5"/>
      <c r="DGG2" s="5"/>
      <c r="DGH2" s="5"/>
      <c r="DGI2" s="5"/>
      <c r="DGJ2" s="5"/>
      <c r="DGK2" s="5"/>
      <c r="DGL2" s="5"/>
      <c r="DGM2" s="5"/>
      <c r="DGN2" s="5"/>
      <c r="DGO2" s="5"/>
      <c r="DGP2" s="5"/>
      <c r="DGQ2" s="5"/>
      <c r="DGR2" s="5"/>
      <c r="DGS2" s="5"/>
      <c r="DGT2" s="5"/>
      <c r="DGU2" s="5"/>
      <c r="DGV2" s="5"/>
      <c r="DGW2" s="5"/>
      <c r="DGX2" s="5"/>
      <c r="DGY2" s="5"/>
      <c r="DGZ2" s="5"/>
      <c r="DHA2" s="5"/>
      <c r="DHB2" s="5"/>
      <c r="DHC2" s="5"/>
      <c r="DHD2" s="5"/>
      <c r="DHE2" s="5"/>
      <c r="DHF2" s="5"/>
      <c r="DHG2" s="5"/>
      <c r="DHH2" s="5"/>
      <c r="DHI2" s="5"/>
      <c r="DHJ2" s="5"/>
      <c r="DHK2" s="5"/>
      <c r="DHL2" s="5"/>
      <c r="DHM2" s="5"/>
      <c r="DHN2" s="5"/>
      <c r="DHO2" s="5"/>
      <c r="DHP2" s="5"/>
      <c r="DHQ2" s="5"/>
      <c r="DHR2" s="5"/>
      <c r="DHS2" s="5"/>
      <c r="DHT2" s="5"/>
      <c r="DHU2" s="5"/>
      <c r="DHV2" s="5"/>
      <c r="DHW2" s="5"/>
      <c r="DHX2" s="5"/>
      <c r="DHY2" s="5"/>
      <c r="DHZ2" s="5"/>
      <c r="DIA2" s="5"/>
      <c r="DIB2" s="5"/>
      <c r="DIC2" s="5"/>
      <c r="DID2" s="5"/>
      <c r="DIE2" s="5"/>
      <c r="DIF2" s="5"/>
      <c r="DIG2" s="5"/>
      <c r="DIH2" s="5"/>
      <c r="DII2" s="5"/>
      <c r="DIJ2" s="5"/>
      <c r="DIK2" s="5"/>
      <c r="DIL2" s="5"/>
      <c r="DIM2" s="5"/>
      <c r="DIN2" s="5"/>
      <c r="DIO2" s="5"/>
      <c r="DIP2" s="5"/>
      <c r="DIQ2" s="5"/>
      <c r="DIR2" s="5"/>
      <c r="DIS2" s="5"/>
      <c r="DIT2" s="5"/>
      <c r="DIU2" s="5"/>
      <c r="DIV2" s="5"/>
      <c r="DIW2" s="5"/>
      <c r="DIX2" s="5"/>
      <c r="DIY2" s="5"/>
      <c r="DIZ2" s="5"/>
      <c r="DJA2" s="5"/>
      <c r="DJB2" s="5"/>
      <c r="DJC2" s="5"/>
      <c r="DJD2" s="5"/>
      <c r="DJE2" s="5"/>
      <c r="DJF2" s="5"/>
      <c r="DJG2" s="5"/>
      <c r="DJH2" s="5"/>
      <c r="DJI2" s="5"/>
      <c r="DJJ2" s="5"/>
      <c r="DJK2" s="5"/>
      <c r="DJL2" s="5"/>
      <c r="DJM2" s="5"/>
      <c r="DJN2" s="5"/>
      <c r="DJO2" s="5"/>
      <c r="DJP2" s="5"/>
      <c r="DJQ2" s="5"/>
      <c r="DJR2" s="5"/>
      <c r="DJS2" s="5"/>
      <c r="DJT2" s="5"/>
      <c r="DJU2" s="5"/>
      <c r="DJV2" s="5"/>
      <c r="DJW2" s="5"/>
      <c r="DJX2" s="5"/>
      <c r="DJY2" s="5"/>
      <c r="DJZ2" s="5"/>
      <c r="DKA2" s="5"/>
      <c r="DKB2" s="5"/>
      <c r="DKC2" s="5"/>
      <c r="DKD2" s="5"/>
      <c r="DKE2" s="5"/>
      <c r="DKF2" s="5"/>
      <c r="DKG2" s="5"/>
      <c r="DKH2" s="5"/>
      <c r="DKI2" s="5"/>
      <c r="DKJ2" s="5"/>
      <c r="DKK2" s="5"/>
      <c r="DKL2" s="5"/>
      <c r="DKM2" s="5"/>
      <c r="DKN2" s="5"/>
      <c r="DKO2" s="5"/>
      <c r="DKP2" s="5"/>
      <c r="DKQ2" s="5"/>
      <c r="DKR2" s="5"/>
      <c r="DKS2" s="5"/>
      <c r="DKT2" s="5"/>
      <c r="DKU2" s="5"/>
      <c r="DKV2" s="5"/>
      <c r="DKW2" s="5"/>
      <c r="DKX2" s="5"/>
      <c r="DKY2" s="5"/>
      <c r="DKZ2" s="5"/>
      <c r="DLA2" s="5"/>
      <c r="DLB2" s="5"/>
      <c r="DLC2" s="5"/>
      <c r="DLD2" s="5"/>
      <c r="DLE2" s="5"/>
      <c r="DLF2" s="5"/>
      <c r="DLG2" s="5"/>
      <c r="DLH2" s="5"/>
      <c r="DLI2" s="5"/>
      <c r="DLJ2" s="5"/>
      <c r="DLK2" s="5"/>
      <c r="DLL2" s="5"/>
      <c r="DLM2" s="5"/>
      <c r="DLN2" s="5"/>
      <c r="DLO2" s="5"/>
      <c r="DLP2" s="5"/>
      <c r="DLQ2" s="5"/>
      <c r="DLR2" s="5"/>
      <c r="DLS2" s="5"/>
      <c r="DLT2" s="5"/>
      <c r="DLU2" s="5"/>
      <c r="DLV2" s="5"/>
      <c r="DLW2" s="5"/>
      <c r="DLX2" s="5"/>
      <c r="DLY2" s="5"/>
      <c r="DLZ2" s="5"/>
      <c r="DMA2" s="5"/>
      <c r="DMB2" s="5"/>
      <c r="DMC2" s="5"/>
      <c r="DMD2" s="5"/>
      <c r="DME2" s="5"/>
      <c r="DMF2" s="5"/>
      <c r="DMG2" s="5"/>
      <c r="DMH2" s="5"/>
      <c r="DMI2" s="5"/>
      <c r="DMJ2" s="5"/>
      <c r="DMK2" s="5"/>
      <c r="DML2" s="5"/>
      <c r="DMM2" s="5"/>
      <c r="DMN2" s="5"/>
      <c r="DMO2" s="5"/>
      <c r="DMP2" s="5"/>
      <c r="DMQ2" s="5"/>
      <c r="DMR2" s="5"/>
      <c r="DMS2" s="5"/>
      <c r="DMT2" s="5"/>
      <c r="DMU2" s="5"/>
      <c r="DMV2" s="5"/>
      <c r="DMW2" s="5"/>
      <c r="DMX2" s="5"/>
      <c r="DMY2" s="5"/>
      <c r="DMZ2" s="5"/>
      <c r="DNA2" s="5"/>
      <c r="DNB2" s="5"/>
      <c r="DNC2" s="5"/>
      <c r="DND2" s="5"/>
      <c r="DNE2" s="5"/>
      <c r="DNF2" s="5"/>
      <c r="DNG2" s="5"/>
      <c r="DNH2" s="5"/>
      <c r="DNI2" s="5"/>
      <c r="DNJ2" s="5"/>
      <c r="DNK2" s="5"/>
      <c r="DNL2" s="5"/>
      <c r="DNM2" s="5"/>
      <c r="DNN2" s="5"/>
      <c r="DNO2" s="5"/>
      <c r="DNP2" s="5"/>
      <c r="DNQ2" s="5"/>
      <c r="DNR2" s="5"/>
      <c r="DNS2" s="5"/>
      <c r="DNT2" s="5"/>
      <c r="DNU2" s="5"/>
      <c r="DNV2" s="5"/>
      <c r="DNW2" s="5"/>
      <c r="DNX2" s="5"/>
      <c r="DNY2" s="5"/>
      <c r="DNZ2" s="5"/>
      <c r="DOA2" s="5"/>
      <c r="DOB2" s="5"/>
      <c r="DOC2" s="5"/>
      <c r="DOD2" s="5"/>
      <c r="DOE2" s="5"/>
      <c r="DOF2" s="5"/>
      <c r="DOG2" s="5"/>
      <c r="DOH2" s="5"/>
      <c r="DOI2" s="5"/>
      <c r="DOJ2" s="5"/>
      <c r="DOK2" s="5"/>
      <c r="DOL2" s="5"/>
      <c r="DOM2" s="5"/>
      <c r="DON2" s="5"/>
      <c r="DOO2" s="5"/>
      <c r="DOP2" s="5"/>
      <c r="DOQ2" s="5"/>
      <c r="DOR2" s="5"/>
      <c r="DOS2" s="5"/>
      <c r="DOT2" s="5"/>
      <c r="DOU2" s="5"/>
      <c r="DOV2" s="5"/>
      <c r="DOW2" s="5"/>
      <c r="DOX2" s="5"/>
      <c r="DOY2" s="5"/>
      <c r="DOZ2" s="5"/>
      <c r="DPA2" s="5"/>
      <c r="DPB2" s="5"/>
      <c r="DPC2" s="5"/>
      <c r="DPD2" s="5"/>
      <c r="DPE2" s="5"/>
      <c r="DPF2" s="5"/>
      <c r="DPG2" s="5"/>
      <c r="DPH2" s="5"/>
      <c r="DPI2" s="5"/>
      <c r="DPJ2" s="5"/>
      <c r="DPK2" s="5"/>
      <c r="DPL2" s="5"/>
      <c r="DPM2" s="5"/>
      <c r="DPN2" s="5"/>
      <c r="DPO2" s="5"/>
      <c r="DPP2" s="5"/>
      <c r="DPQ2" s="5"/>
      <c r="DPR2" s="5"/>
      <c r="DPS2" s="5"/>
      <c r="DPT2" s="5"/>
      <c r="DPU2" s="5"/>
      <c r="DPV2" s="5"/>
      <c r="DPW2" s="5"/>
      <c r="DPX2" s="5"/>
      <c r="DPY2" s="5"/>
      <c r="DPZ2" s="5"/>
      <c r="DQA2" s="5"/>
      <c r="DQB2" s="5"/>
      <c r="DQC2" s="5"/>
      <c r="DQD2" s="5"/>
      <c r="DQE2" s="5"/>
      <c r="DQF2" s="5"/>
      <c r="DQG2" s="5"/>
      <c r="DQH2" s="5"/>
      <c r="DQI2" s="5"/>
      <c r="DQJ2" s="5"/>
      <c r="DQK2" s="5"/>
      <c r="DQL2" s="5"/>
      <c r="DQM2" s="5"/>
      <c r="DQN2" s="5"/>
      <c r="DQO2" s="5"/>
      <c r="DQP2" s="5"/>
      <c r="DQQ2" s="5"/>
      <c r="DQR2" s="5"/>
      <c r="DQS2" s="5"/>
      <c r="DQT2" s="5"/>
      <c r="DQU2" s="5"/>
      <c r="DQV2" s="5"/>
      <c r="DQW2" s="5"/>
      <c r="DQX2" s="5"/>
      <c r="DQY2" s="5"/>
      <c r="DQZ2" s="5"/>
      <c r="DRA2" s="5"/>
      <c r="DRB2" s="5"/>
      <c r="DRC2" s="5"/>
      <c r="DRD2" s="5"/>
      <c r="DRE2" s="5"/>
      <c r="DRF2" s="5"/>
      <c r="DRG2" s="5"/>
      <c r="DRH2" s="5"/>
      <c r="DRI2" s="5"/>
      <c r="DRJ2" s="5"/>
      <c r="DRK2" s="5"/>
      <c r="DRL2" s="5"/>
      <c r="DRM2" s="5"/>
      <c r="DRN2" s="5"/>
      <c r="DRO2" s="5"/>
      <c r="DRP2" s="5"/>
      <c r="DRQ2" s="5"/>
      <c r="DRR2" s="5"/>
      <c r="DRS2" s="5"/>
      <c r="DRT2" s="5"/>
      <c r="DRU2" s="5"/>
      <c r="DRV2" s="5"/>
      <c r="DRW2" s="5"/>
      <c r="DRX2" s="5"/>
      <c r="DRY2" s="5"/>
      <c r="DRZ2" s="5"/>
      <c r="DSA2" s="5"/>
      <c r="DSB2" s="5"/>
      <c r="DSC2" s="5"/>
      <c r="DSD2" s="5"/>
      <c r="DSE2" s="5"/>
      <c r="DSF2" s="5"/>
      <c r="DSG2" s="5"/>
      <c r="DSH2" s="5"/>
      <c r="DSI2" s="5"/>
      <c r="DSJ2" s="5"/>
      <c r="DSK2" s="5"/>
      <c r="DSL2" s="5"/>
      <c r="DSM2" s="5"/>
      <c r="DSN2" s="5"/>
      <c r="DSO2" s="5"/>
      <c r="DSP2" s="5"/>
      <c r="DSQ2" s="5"/>
      <c r="DSR2" s="5"/>
      <c r="DSS2" s="5"/>
      <c r="DST2" s="5"/>
      <c r="DSU2" s="5"/>
      <c r="DSV2" s="5"/>
      <c r="DSW2" s="5"/>
      <c r="DSX2" s="5"/>
      <c r="DSY2" s="5"/>
      <c r="DSZ2" s="5"/>
      <c r="DTA2" s="5"/>
      <c r="DTB2" s="5"/>
      <c r="DTC2" s="5"/>
      <c r="DTD2" s="5"/>
      <c r="DTE2" s="5"/>
      <c r="DTF2" s="5"/>
      <c r="DTG2" s="5"/>
      <c r="DTH2" s="5"/>
      <c r="DTI2" s="5"/>
      <c r="DTJ2" s="5"/>
      <c r="DTK2" s="5"/>
      <c r="DTL2" s="5"/>
      <c r="DTM2" s="5"/>
      <c r="DTN2" s="5"/>
      <c r="DTO2" s="5"/>
      <c r="DTP2" s="5"/>
      <c r="DTQ2" s="5"/>
      <c r="DTR2" s="5"/>
      <c r="DTS2" s="5"/>
      <c r="DTT2" s="5"/>
      <c r="DTU2" s="5"/>
      <c r="DTV2" s="5"/>
      <c r="DTW2" s="5"/>
      <c r="DTX2" s="5"/>
      <c r="DTY2" s="5"/>
      <c r="DTZ2" s="5"/>
      <c r="DUA2" s="5"/>
      <c r="DUB2" s="5"/>
      <c r="DUC2" s="5"/>
      <c r="DUD2" s="5"/>
      <c r="DUE2" s="5"/>
      <c r="DUF2" s="5"/>
      <c r="DUG2" s="5"/>
      <c r="DUH2" s="5"/>
      <c r="DUI2" s="5"/>
      <c r="DUJ2" s="5"/>
      <c r="DUK2" s="5"/>
      <c r="DUL2" s="5"/>
      <c r="DUM2" s="5"/>
      <c r="DUN2" s="5"/>
      <c r="DUO2" s="5"/>
      <c r="DUP2" s="5"/>
      <c r="DUQ2" s="5"/>
      <c r="DUR2" s="5"/>
      <c r="DUS2" s="5"/>
      <c r="DUT2" s="5"/>
      <c r="DUU2" s="5"/>
      <c r="DUV2" s="5"/>
      <c r="DUW2" s="5"/>
      <c r="DUX2" s="5"/>
      <c r="DUY2" s="5"/>
      <c r="DUZ2" s="5"/>
      <c r="DVA2" s="5"/>
      <c r="DVB2" s="5"/>
      <c r="DVC2" s="5"/>
      <c r="DVD2" s="5"/>
      <c r="DVE2" s="5"/>
      <c r="DVF2" s="5"/>
      <c r="DVG2" s="5"/>
      <c r="DVH2" s="5"/>
      <c r="DVI2" s="5"/>
      <c r="DVJ2" s="5"/>
      <c r="DVK2" s="5"/>
      <c r="DVL2" s="5"/>
      <c r="DVM2" s="5"/>
      <c r="DVN2" s="5"/>
      <c r="DVO2" s="5"/>
      <c r="DVP2" s="5"/>
      <c r="DVQ2" s="5"/>
      <c r="DVR2" s="5"/>
      <c r="DVS2" s="5"/>
      <c r="DVT2" s="5"/>
      <c r="DVU2" s="5"/>
      <c r="DVV2" s="5"/>
      <c r="DVW2" s="5"/>
      <c r="DVX2" s="5"/>
      <c r="DVY2" s="5"/>
      <c r="DVZ2" s="5"/>
      <c r="DWA2" s="5"/>
      <c r="DWB2" s="5"/>
      <c r="DWC2" s="5"/>
      <c r="DWD2" s="5"/>
      <c r="DWE2" s="5"/>
      <c r="DWF2" s="5"/>
      <c r="DWG2" s="5"/>
      <c r="DWH2" s="5"/>
      <c r="DWI2" s="5"/>
      <c r="DWJ2" s="5"/>
      <c r="DWK2" s="5"/>
      <c r="DWL2" s="5"/>
      <c r="DWM2" s="5"/>
      <c r="DWN2" s="5"/>
      <c r="DWO2" s="5"/>
      <c r="DWP2" s="5"/>
      <c r="DWQ2" s="5"/>
      <c r="DWR2" s="5"/>
      <c r="DWS2" s="5"/>
      <c r="DWT2" s="5"/>
      <c r="DWU2" s="5"/>
      <c r="DWV2" s="5"/>
      <c r="DWW2" s="5"/>
      <c r="DWX2" s="5"/>
      <c r="DWY2" s="5"/>
      <c r="DWZ2" s="5"/>
      <c r="DXA2" s="5"/>
      <c r="DXB2" s="5"/>
      <c r="DXC2" s="5"/>
      <c r="DXD2" s="5"/>
      <c r="DXE2" s="5"/>
      <c r="DXF2" s="5"/>
      <c r="DXG2" s="5"/>
      <c r="DXH2" s="5"/>
      <c r="DXI2" s="5"/>
      <c r="DXJ2" s="5"/>
      <c r="DXK2" s="5"/>
      <c r="DXL2" s="5"/>
      <c r="DXM2" s="5"/>
      <c r="DXN2" s="5"/>
      <c r="DXO2" s="5"/>
      <c r="DXP2" s="5"/>
      <c r="DXQ2" s="5"/>
      <c r="DXR2" s="5"/>
      <c r="DXS2" s="5"/>
      <c r="DXT2" s="5"/>
      <c r="DXU2" s="5"/>
      <c r="DXV2" s="5"/>
      <c r="DXW2" s="5"/>
      <c r="DXX2" s="5"/>
      <c r="DXY2" s="5"/>
      <c r="DXZ2" s="5"/>
      <c r="DYA2" s="5"/>
      <c r="DYB2" s="5"/>
      <c r="DYC2" s="5"/>
      <c r="DYD2" s="5"/>
      <c r="DYE2" s="5"/>
      <c r="DYF2" s="5"/>
      <c r="DYG2" s="5"/>
      <c r="DYH2" s="5"/>
      <c r="DYI2" s="5"/>
      <c r="DYJ2" s="5"/>
      <c r="DYK2" s="5"/>
      <c r="DYL2" s="5"/>
      <c r="DYM2" s="5"/>
      <c r="DYN2" s="5"/>
      <c r="DYO2" s="5"/>
      <c r="DYP2" s="5"/>
      <c r="DYQ2" s="5"/>
      <c r="DYR2" s="5"/>
      <c r="DYS2" s="5"/>
      <c r="DYT2" s="5"/>
      <c r="DYU2" s="5"/>
      <c r="DYV2" s="5"/>
      <c r="DYW2" s="5"/>
      <c r="DYX2" s="5"/>
      <c r="DYY2" s="5"/>
      <c r="DYZ2" s="5"/>
      <c r="DZA2" s="5"/>
      <c r="DZB2" s="5"/>
      <c r="DZC2" s="5"/>
      <c r="DZD2" s="5"/>
      <c r="DZE2" s="5"/>
      <c r="DZF2" s="5"/>
      <c r="DZG2" s="5"/>
      <c r="DZH2" s="5"/>
      <c r="DZI2" s="5"/>
      <c r="DZJ2" s="5"/>
      <c r="DZK2" s="5"/>
      <c r="DZL2" s="5"/>
      <c r="DZM2" s="5"/>
      <c r="DZN2" s="5"/>
      <c r="DZO2" s="5"/>
      <c r="DZP2" s="5"/>
      <c r="DZQ2" s="5"/>
      <c r="DZR2" s="5"/>
      <c r="DZS2" s="5"/>
      <c r="DZT2" s="5"/>
      <c r="DZU2" s="5"/>
      <c r="DZV2" s="5"/>
      <c r="DZW2" s="5"/>
      <c r="DZX2" s="5"/>
      <c r="DZY2" s="5"/>
      <c r="DZZ2" s="5"/>
      <c r="EAA2" s="5"/>
      <c r="EAB2" s="5"/>
      <c r="EAC2" s="5"/>
      <c r="EAD2" s="5"/>
      <c r="EAE2" s="5"/>
      <c r="EAF2" s="5"/>
      <c r="EAG2" s="5"/>
      <c r="EAH2" s="5"/>
      <c r="EAI2" s="5"/>
      <c r="EAJ2" s="5"/>
      <c r="EAK2" s="5"/>
      <c r="EAL2" s="5"/>
      <c r="EAM2" s="5"/>
      <c r="EAN2" s="5"/>
      <c r="EAO2" s="5"/>
      <c r="EAP2" s="5"/>
      <c r="EAQ2" s="5"/>
      <c r="EAR2" s="5"/>
      <c r="EAS2" s="5"/>
      <c r="EAT2" s="5"/>
      <c r="EAU2" s="5"/>
      <c r="EAV2" s="5"/>
      <c r="EAW2" s="5"/>
      <c r="EAX2" s="5"/>
      <c r="EAY2" s="5"/>
      <c r="EAZ2" s="5"/>
      <c r="EBA2" s="5"/>
      <c r="EBB2" s="5"/>
      <c r="EBC2" s="5"/>
      <c r="EBD2" s="5"/>
      <c r="EBE2" s="5"/>
      <c r="EBF2" s="5"/>
      <c r="EBG2" s="5"/>
      <c r="EBH2" s="5"/>
      <c r="EBI2" s="5"/>
      <c r="EBJ2" s="5"/>
      <c r="EBK2" s="5"/>
      <c r="EBL2" s="5"/>
      <c r="EBM2" s="5"/>
      <c r="EBN2" s="5"/>
      <c r="EBO2" s="5"/>
      <c r="EBP2" s="5"/>
      <c r="EBQ2" s="5"/>
      <c r="EBR2" s="5"/>
      <c r="EBS2" s="5"/>
      <c r="EBT2" s="5"/>
      <c r="EBU2" s="5"/>
      <c r="EBV2" s="5"/>
      <c r="EBW2" s="5"/>
      <c r="EBX2" s="5"/>
      <c r="EBY2" s="5"/>
      <c r="EBZ2" s="5"/>
      <c r="ECA2" s="5"/>
      <c r="ECB2" s="5"/>
      <c r="ECC2" s="5"/>
      <c r="ECD2" s="5"/>
      <c r="ECE2" s="5"/>
      <c r="ECF2" s="5"/>
      <c r="ECG2" s="5"/>
      <c r="ECH2" s="5"/>
      <c r="ECI2" s="5"/>
      <c r="ECJ2" s="5"/>
      <c r="ECK2" s="5"/>
      <c r="ECL2" s="5"/>
      <c r="ECM2" s="5"/>
      <c r="ECN2" s="5"/>
      <c r="ECO2" s="5"/>
      <c r="ECP2" s="5"/>
      <c r="ECQ2" s="5"/>
      <c r="ECR2" s="5"/>
      <c r="ECS2" s="5"/>
      <c r="ECT2" s="5"/>
      <c r="ECU2" s="5"/>
      <c r="ECV2" s="5"/>
      <c r="ECW2" s="5"/>
      <c r="ECX2" s="5"/>
      <c r="ECY2" s="5"/>
      <c r="ECZ2" s="5"/>
      <c r="EDA2" s="5"/>
      <c r="EDB2" s="5"/>
      <c r="EDC2" s="5"/>
      <c r="EDD2" s="5"/>
      <c r="EDE2" s="5"/>
      <c r="EDF2" s="5"/>
      <c r="EDG2" s="5"/>
      <c r="EDH2" s="5"/>
      <c r="EDI2" s="5"/>
      <c r="EDJ2" s="5"/>
      <c r="EDK2" s="5"/>
      <c r="EDL2" s="5"/>
      <c r="EDM2" s="5"/>
      <c r="EDN2" s="5"/>
      <c r="EDO2" s="5"/>
      <c r="EDP2" s="5"/>
      <c r="EDQ2" s="5"/>
      <c r="EDR2" s="5"/>
      <c r="EDS2" s="5"/>
      <c r="EDT2" s="5"/>
      <c r="EDU2" s="5"/>
      <c r="EDV2" s="5"/>
      <c r="EDW2" s="5"/>
      <c r="EDX2" s="5"/>
      <c r="EDY2" s="5"/>
      <c r="EDZ2" s="5"/>
      <c r="EEA2" s="5"/>
      <c r="EEB2" s="5"/>
      <c r="EEC2" s="5"/>
      <c r="EED2" s="5"/>
      <c r="EEE2" s="5"/>
      <c r="EEF2" s="5"/>
      <c r="EEG2" s="5"/>
      <c r="EEH2" s="5"/>
      <c r="EEI2" s="5"/>
      <c r="EEJ2" s="5"/>
      <c r="EEK2" s="5"/>
      <c r="EEL2" s="5"/>
      <c r="EEM2" s="5"/>
      <c r="EEN2" s="5"/>
      <c r="EEO2" s="5"/>
      <c r="EEP2" s="5"/>
      <c r="EEQ2" s="5"/>
      <c r="EER2" s="5"/>
      <c r="EES2" s="5"/>
      <c r="EET2" s="5"/>
      <c r="EEU2" s="5"/>
      <c r="EEV2" s="5"/>
      <c r="EEW2" s="5"/>
      <c r="EEX2" s="5"/>
      <c r="EEY2" s="5"/>
      <c r="EEZ2" s="5"/>
      <c r="EFA2" s="5"/>
      <c r="EFB2" s="5"/>
      <c r="EFC2" s="5"/>
      <c r="EFD2" s="5"/>
      <c r="EFE2" s="5"/>
      <c r="EFF2" s="5"/>
      <c r="EFG2" s="5"/>
      <c r="EFH2" s="5"/>
      <c r="EFI2" s="5"/>
      <c r="EFJ2" s="5"/>
      <c r="EFK2" s="5"/>
      <c r="EFL2" s="5"/>
      <c r="EFM2" s="5"/>
      <c r="EFN2" s="5"/>
      <c r="EFO2" s="5"/>
      <c r="EFP2" s="5"/>
      <c r="EFQ2" s="5"/>
      <c r="EFR2" s="5"/>
      <c r="EFS2" s="5"/>
      <c r="EFT2" s="5"/>
      <c r="EFU2" s="5"/>
      <c r="EFV2" s="5"/>
      <c r="EFW2" s="5"/>
      <c r="EFX2" s="5"/>
      <c r="EFY2" s="5"/>
      <c r="EFZ2" s="5"/>
      <c r="EGA2" s="5"/>
      <c r="EGB2" s="5"/>
      <c r="EGC2" s="5"/>
      <c r="EGD2" s="5"/>
      <c r="EGE2" s="5"/>
      <c r="EGF2" s="5"/>
      <c r="EGG2" s="5"/>
      <c r="EGH2" s="5"/>
      <c r="EGI2" s="5"/>
      <c r="EGJ2" s="5"/>
      <c r="EGK2" s="5"/>
      <c r="EGL2" s="5"/>
      <c r="EGM2" s="5"/>
      <c r="EGN2" s="5"/>
      <c r="EGO2" s="5"/>
      <c r="EGP2" s="5"/>
      <c r="EGQ2" s="5"/>
      <c r="EGR2" s="5"/>
      <c r="EGS2" s="5"/>
      <c r="EGT2" s="5"/>
      <c r="EGU2" s="5"/>
      <c r="EGV2" s="5"/>
      <c r="EGW2" s="5"/>
      <c r="EGX2" s="5"/>
      <c r="EGY2" s="5"/>
      <c r="EGZ2" s="5"/>
      <c r="EHA2" s="5"/>
      <c r="EHB2" s="5"/>
      <c r="EHC2" s="5"/>
      <c r="EHD2" s="5"/>
      <c r="EHE2" s="5"/>
      <c r="EHF2" s="5"/>
      <c r="EHG2" s="5"/>
      <c r="EHH2" s="5"/>
      <c r="EHI2" s="5"/>
      <c r="EHJ2" s="5"/>
      <c r="EHK2" s="5"/>
      <c r="EHL2" s="5"/>
      <c r="EHM2" s="5"/>
      <c r="EHN2" s="5"/>
      <c r="EHO2" s="5"/>
      <c r="EHP2" s="5"/>
      <c r="EHQ2" s="5"/>
      <c r="EHR2" s="5"/>
      <c r="EHS2" s="5"/>
      <c r="EHT2" s="5"/>
      <c r="EHU2" s="5"/>
      <c r="EHV2" s="5"/>
      <c r="EHW2" s="5"/>
      <c r="EHX2" s="5"/>
      <c r="EHY2" s="5"/>
      <c r="EHZ2" s="5"/>
      <c r="EIA2" s="5"/>
      <c r="EIB2" s="5"/>
      <c r="EIC2" s="5"/>
      <c r="EID2" s="5"/>
      <c r="EIE2" s="5"/>
      <c r="EIF2" s="5"/>
      <c r="EIG2" s="5"/>
      <c r="EIH2" s="5"/>
      <c r="EII2" s="5"/>
      <c r="EIJ2" s="5"/>
      <c r="EIK2" s="5"/>
      <c r="EIL2" s="5"/>
      <c r="EIM2" s="5"/>
      <c r="EIN2" s="5"/>
      <c r="EIO2" s="5"/>
      <c r="EIP2" s="5"/>
      <c r="EIQ2" s="5"/>
      <c r="EIR2" s="5"/>
      <c r="EIS2" s="5"/>
      <c r="EIT2" s="5"/>
      <c r="EIU2" s="5"/>
      <c r="EIV2" s="5"/>
      <c r="EIW2" s="5"/>
      <c r="EIX2" s="5"/>
      <c r="EIY2" s="5"/>
      <c r="EIZ2" s="5"/>
      <c r="EJA2" s="5"/>
      <c r="EJB2" s="5"/>
      <c r="EJC2" s="5"/>
      <c r="EJD2" s="5"/>
      <c r="EJE2" s="5"/>
      <c r="EJF2" s="5"/>
      <c r="EJG2" s="5"/>
      <c r="EJH2" s="5"/>
      <c r="EJI2" s="5"/>
      <c r="EJJ2" s="5"/>
      <c r="EJK2" s="5"/>
      <c r="EJL2" s="5"/>
      <c r="EJM2" s="5"/>
      <c r="EJN2" s="5"/>
      <c r="EJO2" s="5"/>
      <c r="EJP2" s="5"/>
      <c r="EJQ2" s="5"/>
      <c r="EJR2" s="5"/>
      <c r="EJS2" s="5"/>
      <c r="EJT2" s="5"/>
      <c r="EJU2" s="5"/>
      <c r="EJV2" s="5"/>
      <c r="EJW2" s="5"/>
      <c r="EJX2" s="5"/>
      <c r="EJY2" s="5"/>
      <c r="EJZ2" s="5"/>
      <c r="EKA2" s="5"/>
      <c r="EKB2" s="5"/>
      <c r="EKC2" s="5"/>
      <c r="EKD2" s="5"/>
      <c r="EKE2" s="5"/>
      <c r="EKF2" s="5"/>
      <c r="EKG2" s="5"/>
      <c r="EKH2" s="5"/>
      <c r="EKI2" s="5"/>
      <c r="EKJ2" s="5"/>
      <c r="EKK2" s="5"/>
      <c r="EKL2" s="5"/>
      <c r="EKM2" s="5"/>
      <c r="EKN2" s="5"/>
      <c r="EKO2" s="5"/>
      <c r="EKP2" s="5"/>
      <c r="EKQ2" s="5"/>
      <c r="EKR2" s="5"/>
      <c r="EKS2" s="5"/>
      <c r="EKT2" s="5"/>
      <c r="EKU2" s="5"/>
      <c r="EKV2" s="5"/>
      <c r="EKW2" s="5"/>
      <c r="EKX2" s="5"/>
      <c r="EKY2" s="5"/>
      <c r="EKZ2" s="5"/>
      <c r="ELA2" s="5"/>
      <c r="ELB2" s="5"/>
      <c r="ELC2" s="5"/>
      <c r="ELD2" s="5"/>
      <c r="ELE2" s="5"/>
      <c r="ELF2" s="5"/>
      <c r="ELG2" s="5"/>
      <c r="ELH2" s="5"/>
      <c r="ELI2" s="5"/>
      <c r="ELJ2" s="5"/>
      <c r="ELK2" s="5"/>
      <c r="ELL2" s="5"/>
      <c r="ELM2" s="5"/>
      <c r="ELN2" s="5"/>
      <c r="ELO2" s="5"/>
      <c r="ELP2" s="5"/>
      <c r="ELQ2" s="5"/>
      <c r="ELR2" s="5"/>
      <c r="ELS2" s="5"/>
      <c r="ELT2" s="5"/>
      <c r="ELU2" s="5"/>
      <c r="ELV2" s="5"/>
      <c r="ELW2" s="5"/>
      <c r="ELX2" s="5"/>
      <c r="ELY2" s="5"/>
      <c r="ELZ2" s="5"/>
      <c r="EMA2" s="5"/>
      <c r="EMB2" s="5"/>
      <c r="EMC2" s="5"/>
      <c r="EMD2" s="5"/>
      <c r="EME2" s="5"/>
      <c r="EMF2" s="5"/>
      <c r="EMG2" s="5"/>
      <c r="EMH2" s="5"/>
      <c r="EMI2" s="5"/>
      <c r="EMJ2" s="5"/>
      <c r="EMK2" s="5"/>
      <c r="EML2" s="5"/>
      <c r="EMM2" s="5"/>
      <c r="EMN2" s="5"/>
      <c r="EMO2" s="5"/>
      <c r="EMP2" s="5"/>
      <c r="EMQ2" s="5"/>
      <c r="EMR2" s="5"/>
      <c r="EMS2" s="5"/>
      <c r="EMT2" s="5"/>
      <c r="EMU2" s="5"/>
      <c r="EMV2" s="5"/>
      <c r="EMW2" s="5"/>
      <c r="EMX2" s="5"/>
      <c r="EMY2" s="5"/>
      <c r="EMZ2" s="5"/>
      <c r="ENA2" s="5"/>
      <c r="ENB2" s="5"/>
      <c r="ENC2" s="5"/>
      <c r="END2" s="5"/>
      <c r="ENE2" s="5"/>
      <c r="ENF2" s="5"/>
      <c r="ENG2" s="5"/>
      <c r="ENH2" s="5"/>
      <c r="ENI2" s="5"/>
      <c r="ENJ2" s="5"/>
      <c r="ENK2" s="5"/>
      <c r="ENL2" s="5"/>
      <c r="ENM2" s="5"/>
      <c r="ENN2" s="5"/>
      <c r="ENO2" s="5"/>
      <c r="ENP2" s="5"/>
      <c r="ENQ2" s="5"/>
      <c r="ENR2" s="5"/>
      <c r="ENS2" s="5"/>
      <c r="ENT2" s="5"/>
      <c r="ENU2" s="5"/>
      <c r="ENV2" s="5"/>
      <c r="ENW2" s="5"/>
      <c r="ENX2" s="5"/>
      <c r="ENY2" s="5"/>
      <c r="ENZ2" s="5"/>
      <c r="EOA2" s="5"/>
      <c r="EOB2" s="5"/>
      <c r="EOC2" s="5"/>
      <c r="EOD2" s="5"/>
      <c r="EOE2" s="5"/>
      <c r="EOF2" s="5"/>
      <c r="EOG2" s="5"/>
      <c r="EOH2" s="5"/>
      <c r="EOI2" s="5"/>
      <c r="EOJ2" s="5"/>
      <c r="EOK2" s="5"/>
      <c r="EOL2" s="5"/>
      <c r="EOM2" s="5"/>
      <c r="EON2" s="5"/>
      <c r="EOO2" s="5"/>
      <c r="EOP2" s="5"/>
      <c r="EOQ2" s="5"/>
      <c r="EOR2" s="5"/>
      <c r="EOS2" s="5"/>
      <c r="EOT2" s="5"/>
      <c r="EOU2" s="5"/>
      <c r="EOV2" s="5"/>
      <c r="EOW2" s="5"/>
      <c r="EOX2" s="5"/>
      <c r="EOY2" s="5"/>
      <c r="EOZ2" s="5"/>
      <c r="EPA2" s="5"/>
      <c r="EPB2" s="5"/>
      <c r="EPC2" s="5"/>
      <c r="EPD2" s="5"/>
      <c r="EPE2" s="5"/>
      <c r="EPF2" s="5"/>
      <c r="EPG2" s="5"/>
      <c r="EPH2" s="5"/>
      <c r="EPI2" s="5"/>
      <c r="EPJ2" s="5"/>
      <c r="EPK2" s="5"/>
      <c r="EPL2" s="5"/>
      <c r="EPM2" s="5"/>
      <c r="EPN2" s="5"/>
      <c r="EPO2" s="5"/>
      <c r="EPP2" s="5"/>
      <c r="EPQ2" s="5"/>
      <c r="EPR2" s="5"/>
      <c r="EPS2" s="5"/>
      <c r="EPT2" s="5"/>
      <c r="EPU2" s="5"/>
      <c r="EPV2" s="5"/>
      <c r="EPW2" s="5"/>
      <c r="EPX2" s="5"/>
      <c r="EPY2" s="5"/>
      <c r="EPZ2" s="5"/>
      <c r="EQA2" s="5"/>
      <c r="EQB2" s="5"/>
      <c r="EQC2" s="5"/>
      <c r="EQD2" s="5"/>
      <c r="EQE2" s="5"/>
      <c r="EQF2" s="5"/>
      <c r="EQG2" s="5"/>
      <c r="EQH2" s="5"/>
      <c r="EQI2" s="5"/>
      <c r="EQJ2" s="5"/>
      <c r="EQK2" s="5"/>
      <c r="EQL2" s="5"/>
      <c r="EQM2" s="5"/>
      <c r="EQN2" s="5"/>
      <c r="EQO2" s="5"/>
      <c r="EQP2" s="5"/>
      <c r="EQQ2" s="5"/>
      <c r="EQR2" s="5"/>
      <c r="EQS2" s="5"/>
      <c r="EQT2" s="5"/>
      <c r="EQU2" s="5"/>
      <c r="EQV2" s="5"/>
      <c r="EQW2" s="5"/>
      <c r="EQX2" s="5"/>
      <c r="EQY2" s="5"/>
      <c r="EQZ2" s="5"/>
      <c r="ERA2" s="5"/>
      <c r="ERB2" s="5"/>
      <c r="ERC2" s="5"/>
      <c r="ERD2" s="5"/>
      <c r="ERE2" s="5"/>
      <c r="ERF2" s="5"/>
      <c r="ERG2" s="5"/>
      <c r="ERH2" s="5"/>
      <c r="ERI2" s="5"/>
      <c r="ERJ2" s="5"/>
      <c r="ERK2" s="5"/>
      <c r="ERL2" s="5"/>
      <c r="ERM2" s="5"/>
      <c r="ERN2" s="5"/>
      <c r="ERO2" s="5"/>
      <c r="ERP2" s="5"/>
      <c r="ERQ2" s="5"/>
      <c r="ERR2" s="5"/>
      <c r="ERS2" s="5"/>
      <c r="ERT2" s="5"/>
      <c r="ERU2" s="5"/>
      <c r="ERV2" s="5"/>
      <c r="ERW2" s="5"/>
      <c r="ERX2" s="5"/>
      <c r="ERY2" s="5"/>
      <c r="ERZ2" s="5"/>
      <c r="ESA2" s="5"/>
      <c r="ESB2" s="5"/>
      <c r="ESC2" s="5"/>
      <c r="ESD2" s="5"/>
      <c r="ESE2" s="5"/>
      <c r="ESF2" s="5"/>
      <c r="ESG2" s="5"/>
      <c r="ESH2" s="5"/>
      <c r="ESI2" s="5"/>
      <c r="ESJ2" s="5"/>
      <c r="ESK2" s="5"/>
      <c r="ESL2" s="5"/>
      <c r="ESM2" s="5"/>
      <c r="ESN2" s="5"/>
      <c r="ESO2" s="5"/>
      <c r="ESP2" s="5"/>
      <c r="ESQ2" s="5"/>
      <c r="ESR2" s="5"/>
      <c r="ESS2" s="5"/>
      <c r="EST2" s="5"/>
      <c r="ESU2" s="5"/>
      <c r="ESV2" s="5"/>
      <c r="ESW2" s="5"/>
      <c r="ESX2" s="5"/>
      <c r="ESY2" s="5"/>
      <c r="ESZ2" s="5"/>
      <c r="ETA2" s="5"/>
      <c r="ETB2" s="5"/>
      <c r="ETC2" s="5"/>
      <c r="ETD2" s="5"/>
      <c r="ETE2" s="5"/>
      <c r="ETF2" s="5"/>
      <c r="ETG2" s="5"/>
      <c r="ETH2" s="5"/>
      <c r="ETI2" s="5"/>
      <c r="ETJ2" s="5"/>
      <c r="ETK2" s="5"/>
      <c r="ETL2" s="5"/>
      <c r="ETM2" s="5"/>
      <c r="ETN2" s="5"/>
      <c r="ETO2" s="5"/>
      <c r="ETP2" s="5"/>
      <c r="ETQ2" s="5"/>
      <c r="ETR2" s="5"/>
      <c r="ETS2" s="5"/>
      <c r="ETT2" s="5"/>
      <c r="ETU2" s="5"/>
      <c r="ETV2" s="5"/>
      <c r="ETW2" s="5"/>
      <c r="ETX2" s="5"/>
      <c r="ETY2" s="5"/>
      <c r="ETZ2" s="5"/>
      <c r="EUA2" s="5"/>
      <c r="EUB2" s="5"/>
      <c r="EUC2" s="5"/>
      <c r="EUD2" s="5"/>
      <c r="EUE2" s="5"/>
      <c r="EUF2" s="5"/>
      <c r="EUG2" s="5"/>
      <c r="EUH2" s="5"/>
      <c r="EUI2" s="5"/>
      <c r="EUJ2" s="5"/>
      <c r="EUK2" s="5"/>
      <c r="EUL2" s="5"/>
      <c r="EUM2" s="5"/>
      <c r="EUN2" s="5"/>
      <c r="EUO2" s="5"/>
      <c r="EUP2" s="5"/>
      <c r="EUQ2" s="5"/>
      <c r="EUR2" s="5"/>
      <c r="EUS2" s="5"/>
      <c r="EUT2" s="5"/>
      <c r="EUU2" s="5"/>
      <c r="EUV2" s="5"/>
      <c r="EUW2" s="5"/>
      <c r="EUX2" s="5"/>
      <c r="EUY2" s="5"/>
      <c r="EUZ2" s="5"/>
      <c r="EVA2" s="5"/>
      <c r="EVB2" s="5"/>
      <c r="EVC2" s="5"/>
      <c r="EVD2" s="5"/>
      <c r="EVE2" s="5"/>
      <c r="EVF2" s="5"/>
      <c r="EVG2" s="5"/>
      <c r="EVH2" s="5"/>
      <c r="EVI2" s="5"/>
      <c r="EVJ2" s="5"/>
      <c r="EVK2" s="5"/>
      <c r="EVL2" s="5"/>
      <c r="EVM2" s="5"/>
      <c r="EVN2" s="5"/>
      <c r="EVO2" s="5"/>
      <c r="EVP2" s="5"/>
      <c r="EVQ2" s="5"/>
      <c r="EVR2" s="5"/>
      <c r="EVS2" s="5"/>
      <c r="EVT2" s="5"/>
      <c r="EVU2" s="5"/>
      <c r="EVV2" s="5"/>
      <c r="EVW2" s="5"/>
      <c r="EVX2" s="5"/>
      <c r="EVY2" s="5"/>
      <c r="EVZ2" s="5"/>
      <c r="EWA2" s="5"/>
      <c r="EWB2" s="5"/>
      <c r="EWC2" s="5"/>
      <c r="EWD2" s="5"/>
      <c r="EWE2" s="5"/>
      <c r="EWF2" s="5"/>
      <c r="EWG2" s="5"/>
      <c r="EWH2" s="5"/>
      <c r="EWI2" s="5"/>
      <c r="EWJ2" s="5"/>
      <c r="EWK2" s="5"/>
      <c r="EWL2" s="5"/>
      <c r="EWM2" s="5"/>
      <c r="EWN2" s="5"/>
      <c r="EWO2" s="5"/>
      <c r="EWP2" s="5"/>
      <c r="EWQ2" s="5"/>
      <c r="EWR2" s="5"/>
      <c r="EWS2" s="5"/>
      <c r="EWT2" s="5"/>
      <c r="EWU2" s="5"/>
      <c r="EWV2" s="5"/>
      <c r="EWW2" s="5"/>
      <c r="EWX2" s="5"/>
      <c r="EWY2" s="5"/>
      <c r="EWZ2" s="5"/>
      <c r="EXA2" s="5"/>
      <c r="EXB2" s="5"/>
      <c r="EXC2" s="5"/>
      <c r="EXD2" s="5"/>
      <c r="EXE2" s="5"/>
      <c r="EXF2" s="5"/>
      <c r="EXG2" s="5"/>
      <c r="EXH2" s="5"/>
      <c r="EXI2" s="5"/>
      <c r="EXJ2" s="5"/>
      <c r="EXK2" s="5"/>
      <c r="EXL2" s="5"/>
      <c r="EXM2" s="5"/>
      <c r="EXN2" s="5"/>
      <c r="EXO2" s="5"/>
      <c r="EXP2" s="5"/>
      <c r="EXQ2" s="5"/>
      <c r="EXR2" s="5"/>
      <c r="EXS2" s="5"/>
      <c r="EXT2" s="5"/>
      <c r="EXU2" s="5"/>
      <c r="EXV2" s="5"/>
      <c r="EXW2" s="5"/>
      <c r="EXX2" s="5"/>
      <c r="EXY2" s="5"/>
      <c r="EXZ2" s="5"/>
      <c r="EYA2" s="5"/>
      <c r="EYB2" s="5"/>
      <c r="EYC2" s="5"/>
      <c r="EYD2" s="5"/>
      <c r="EYE2" s="5"/>
      <c r="EYF2" s="5"/>
      <c r="EYG2" s="5"/>
      <c r="EYH2" s="5"/>
      <c r="EYI2" s="5"/>
      <c r="EYJ2" s="5"/>
      <c r="EYK2" s="5"/>
      <c r="EYL2" s="5"/>
      <c r="EYM2" s="5"/>
      <c r="EYN2" s="5"/>
      <c r="EYO2" s="5"/>
      <c r="EYP2" s="5"/>
      <c r="EYQ2" s="5"/>
      <c r="EYR2" s="5"/>
      <c r="EYS2" s="5"/>
      <c r="EYT2" s="5"/>
      <c r="EYU2" s="5"/>
      <c r="EYV2" s="5"/>
      <c r="EYW2" s="5"/>
      <c r="EYX2" s="5"/>
      <c r="EYY2" s="5"/>
      <c r="EYZ2" s="5"/>
      <c r="EZA2" s="5"/>
      <c r="EZB2" s="5"/>
      <c r="EZC2" s="5"/>
      <c r="EZD2" s="5"/>
      <c r="EZE2" s="5"/>
      <c r="EZF2" s="5"/>
      <c r="EZG2" s="5"/>
      <c r="EZH2" s="5"/>
      <c r="EZI2" s="5"/>
      <c r="EZJ2" s="5"/>
      <c r="EZK2" s="5"/>
      <c r="EZL2" s="5"/>
      <c r="EZM2" s="5"/>
      <c r="EZN2" s="5"/>
      <c r="EZO2" s="5"/>
      <c r="EZP2" s="5"/>
      <c r="EZQ2" s="5"/>
      <c r="EZR2" s="5"/>
      <c r="EZS2" s="5"/>
      <c r="EZT2" s="5"/>
      <c r="EZU2" s="5"/>
      <c r="EZV2" s="5"/>
      <c r="EZW2" s="5"/>
      <c r="EZX2" s="5"/>
      <c r="EZY2" s="5"/>
      <c r="EZZ2" s="5"/>
      <c r="FAA2" s="5"/>
      <c r="FAB2" s="5"/>
      <c r="FAC2" s="5"/>
      <c r="FAD2" s="5"/>
      <c r="FAE2" s="5"/>
      <c r="FAF2" s="5"/>
      <c r="FAG2" s="5"/>
      <c r="FAH2" s="5"/>
      <c r="FAI2" s="5"/>
      <c r="FAJ2" s="5"/>
      <c r="FAK2" s="5"/>
      <c r="FAL2" s="5"/>
      <c r="FAM2" s="5"/>
      <c r="FAN2" s="5"/>
      <c r="FAO2" s="5"/>
      <c r="FAP2" s="5"/>
      <c r="FAQ2" s="5"/>
      <c r="FAR2" s="5"/>
      <c r="FAS2" s="5"/>
      <c r="FAT2" s="5"/>
      <c r="FAU2" s="5"/>
      <c r="FAV2" s="5"/>
      <c r="FAW2" s="5"/>
      <c r="FAX2" s="5"/>
      <c r="FAY2" s="5"/>
      <c r="FAZ2" s="5"/>
      <c r="FBA2" s="5"/>
      <c r="FBB2" s="5"/>
      <c r="FBC2" s="5"/>
      <c r="FBD2" s="5"/>
      <c r="FBE2" s="5"/>
      <c r="FBF2" s="5"/>
      <c r="FBG2" s="5"/>
      <c r="FBH2" s="5"/>
      <c r="FBI2" s="5"/>
      <c r="FBJ2" s="5"/>
      <c r="FBK2" s="5"/>
      <c r="FBL2" s="5"/>
      <c r="FBM2" s="5"/>
      <c r="FBN2" s="5"/>
      <c r="FBO2" s="5"/>
      <c r="FBP2" s="5"/>
      <c r="FBQ2" s="5"/>
      <c r="FBR2" s="5"/>
      <c r="FBS2" s="5"/>
      <c r="FBT2" s="5"/>
      <c r="FBU2" s="5"/>
      <c r="FBV2" s="5"/>
      <c r="FBW2" s="5"/>
      <c r="FBX2" s="5"/>
      <c r="FBY2" s="5"/>
      <c r="FBZ2" s="5"/>
      <c r="FCA2" s="5"/>
      <c r="FCB2" s="5"/>
      <c r="FCC2" s="5"/>
      <c r="FCD2" s="5"/>
      <c r="FCE2" s="5"/>
      <c r="FCF2" s="5"/>
      <c r="FCG2" s="5"/>
      <c r="FCH2" s="5"/>
      <c r="FCI2" s="5"/>
      <c r="FCJ2" s="5"/>
      <c r="FCK2" s="5"/>
      <c r="FCL2" s="5"/>
      <c r="FCM2" s="5"/>
      <c r="FCN2" s="5"/>
      <c r="FCO2" s="5"/>
      <c r="FCP2" s="5"/>
      <c r="FCQ2" s="5"/>
      <c r="FCR2" s="5"/>
      <c r="FCS2" s="5"/>
      <c r="FCT2" s="5"/>
      <c r="FCU2" s="5"/>
      <c r="FCV2" s="5"/>
      <c r="FCW2" s="5"/>
      <c r="FCX2" s="5"/>
      <c r="FCY2" s="5"/>
      <c r="FCZ2" s="5"/>
      <c r="FDA2" s="5"/>
      <c r="FDB2" s="5"/>
      <c r="FDC2" s="5"/>
      <c r="FDD2" s="5"/>
      <c r="FDE2" s="5"/>
      <c r="FDF2" s="5"/>
      <c r="FDG2" s="5"/>
      <c r="FDH2" s="5"/>
      <c r="FDI2" s="5"/>
      <c r="FDJ2" s="5"/>
      <c r="FDK2" s="5"/>
      <c r="FDL2" s="5"/>
      <c r="FDM2" s="5"/>
      <c r="FDN2" s="5"/>
      <c r="FDO2" s="5"/>
      <c r="FDP2" s="5"/>
      <c r="FDQ2" s="5"/>
      <c r="FDR2" s="5"/>
      <c r="FDS2" s="5"/>
      <c r="FDT2" s="5"/>
      <c r="FDU2" s="5"/>
      <c r="FDV2" s="5"/>
      <c r="FDW2" s="5"/>
      <c r="FDX2" s="5"/>
      <c r="FDY2" s="5"/>
      <c r="FDZ2" s="5"/>
      <c r="FEA2" s="5"/>
      <c r="FEB2" s="5"/>
      <c r="FEC2" s="5"/>
      <c r="FED2" s="5"/>
      <c r="FEE2" s="5"/>
      <c r="FEF2" s="5"/>
      <c r="FEG2" s="5"/>
      <c r="FEH2" s="5"/>
      <c r="FEI2" s="5"/>
      <c r="FEJ2" s="5"/>
      <c r="FEK2" s="5"/>
      <c r="FEL2" s="5"/>
      <c r="FEM2" s="5"/>
      <c r="FEN2" s="5"/>
      <c r="FEO2" s="5"/>
      <c r="FEP2" s="5"/>
      <c r="FEQ2" s="5"/>
      <c r="FER2" s="5"/>
      <c r="FES2" s="5"/>
      <c r="FET2" s="5"/>
      <c r="FEU2" s="5"/>
      <c r="FEV2" s="5"/>
      <c r="FEW2" s="5"/>
      <c r="FEX2" s="5"/>
      <c r="FEY2" s="5"/>
      <c r="FEZ2" s="5"/>
      <c r="FFA2" s="5"/>
      <c r="FFB2" s="5"/>
      <c r="FFC2" s="5"/>
      <c r="FFD2" s="5"/>
      <c r="FFE2" s="5"/>
      <c r="FFF2" s="5"/>
      <c r="FFG2" s="5"/>
      <c r="FFH2" s="5"/>
      <c r="FFI2" s="5"/>
      <c r="FFJ2" s="5"/>
      <c r="FFK2" s="5"/>
      <c r="FFL2" s="5"/>
      <c r="FFM2" s="5"/>
      <c r="FFN2" s="5"/>
      <c r="FFO2" s="5"/>
      <c r="FFP2" s="5"/>
      <c r="FFQ2" s="5"/>
      <c r="FFR2" s="5"/>
      <c r="FFS2" s="5"/>
      <c r="FFT2" s="5"/>
      <c r="FFU2" s="5"/>
      <c r="FFV2" s="5"/>
      <c r="FFW2" s="5"/>
      <c r="FFX2" s="5"/>
      <c r="FFY2" s="5"/>
      <c r="FFZ2" s="5"/>
      <c r="FGA2" s="5"/>
      <c r="FGB2" s="5"/>
      <c r="FGC2" s="5"/>
      <c r="FGD2" s="5"/>
      <c r="FGE2" s="5"/>
      <c r="FGF2" s="5"/>
      <c r="FGG2" s="5"/>
      <c r="FGH2" s="5"/>
      <c r="FGI2" s="5"/>
      <c r="FGJ2" s="5"/>
      <c r="FGK2" s="5"/>
      <c r="FGL2" s="5"/>
      <c r="FGM2" s="5"/>
      <c r="FGN2" s="5"/>
      <c r="FGO2" s="5"/>
      <c r="FGP2" s="5"/>
      <c r="FGQ2" s="5"/>
      <c r="FGR2" s="5"/>
      <c r="FGS2" s="5"/>
      <c r="FGT2" s="5"/>
      <c r="FGU2" s="5"/>
      <c r="FGV2" s="5"/>
      <c r="FGW2" s="5"/>
      <c r="FGX2" s="5"/>
      <c r="FGY2" s="5"/>
      <c r="FGZ2" s="5"/>
      <c r="FHA2" s="5"/>
      <c r="FHB2" s="5"/>
      <c r="FHC2" s="5"/>
      <c r="FHD2" s="5"/>
      <c r="FHE2" s="5"/>
      <c r="FHF2" s="5"/>
      <c r="FHG2" s="5"/>
      <c r="FHH2" s="5"/>
      <c r="FHI2" s="5"/>
      <c r="FHJ2" s="5"/>
      <c r="FHK2" s="5"/>
      <c r="FHL2" s="5"/>
      <c r="FHM2" s="5"/>
      <c r="FHN2" s="5"/>
      <c r="FHO2" s="5"/>
      <c r="FHP2" s="5"/>
      <c r="FHQ2" s="5"/>
      <c r="FHR2" s="5"/>
      <c r="FHS2" s="5"/>
      <c r="FHT2" s="5"/>
      <c r="FHU2" s="5"/>
      <c r="FHV2" s="5"/>
      <c r="FHW2" s="5"/>
      <c r="FHX2" s="5"/>
      <c r="FHY2" s="5"/>
      <c r="FHZ2" s="5"/>
      <c r="FIA2" s="5"/>
      <c r="FIB2" s="5"/>
      <c r="FIC2" s="5"/>
      <c r="FID2" s="5"/>
      <c r="FIE2" s="5"/>
      <c r="FIF2" s="5"/>
      <c r="FIG2" s="5"/>
      <c r="FIH2" s="5"/>
      <c r="FII2" s="5"/>
      <c r="FIJ2" s="5"/>
      <c r="FIK2" s="5"/>
      <c r="FIL2" s="5"/>
      <c r="FIM2" s="5"/>
      <c r="FIN2" s="5"/>
      <c r="FIO2" s="5"/>
      <c r="FIP2" s="5"/>
      <c r="FIQ2" s="5"/>
      <c r="FIR2" s="5"/>
      <c r="FIS2" s="5"/>
      <c r="FIT2" s="5"/>
      <c r="FIU2" s="5"/>
      <c r="FIV2" s="5"/>
      <c r="FIW2" s="5"/>
      <c r="FIX2" s="5"/>
      <c r="FIY2" s="5"/>
      <c r="FIZ2" s="5"/>
      <c r="FJA2" s="5"/>
      <c r="FJB2" s="5"/>
      <c r="FJC2" s="5"/>
      <c r="FJD2" s="5"/>
      <c r="FJE2" s="5"/>
      <c r="FJF2" s="5"/>
      <c r="FJG2" s="5"/>
      <c r="FJH2" s="5"/>
      <c r="FJI2" s="5"/>
      <c r="FJJ2" s="5"/>
      <c r="FJK2" s="5"/>
      <c r="FJL2" s="5"/>
      <c r="FJM2" s="5"/>
      <c r="FJN2" s="5"/>
      <c r="FJO2" s="5"/>
      <c r="FJP2" s="5"/>
      <c r="FJQ2" s="5"/>
      <c r="FJR2" s="5"/>
      <c r="FJS2" s="5"/>
      <c r="FJT2" s="5"/>
      <c r="FJU2" s="5"/>
      <c r="FJV2" s="5"/>
      <c r="FJW2" s="5"/>
      <c r="FJX2" s="5"/>
      <c r="FJY2" s="5"/>
      <c r="FJZ2" s="5"/>
      <c r="FKA2" s="5"/>
      <c r="FKB2" s="5"/>
      <c r="FKC2" s="5"/>
      <c r="FKD2" s="5"/>
      <c r="FKE2" s="5"/>
      <c r="FKF2" s="5"/>
      <c r="FKG2" s="5"/>
      <c r="FKH2" s="5"/>
      <c r="FKI2" s="5"/>
      <c r="FKJ2" s="5"/>
      <c r="FKK2" s="5"/>
      <c r="FKL2" s="5"/>
      <c r="FKM2" s="5"/>
      <c r="FKN2" s="5"/>
      <c r="FKO2" s="5"/>
      <c r="FKP2" s="5"/>
      <c r="FKQ2" s="5"/>
      <c r="FKR2" s="5"/>
      <c r="FKS2" s="5"/>
      <c r="FKT2" s="5"/>
      <c r="FKU2" s="5"/>
      <c r="FKV2" s="5"/>
      <c r="FKW2" s="5"/>
      <c r="FKX2" s="5"/>
      <c r="FKY2" s="5"/>
      <c r="FKZ2" s="5"/>
      <c r="FLA2" s="5"/>
      <c r="FLB2" s="5"/>
      <c r="FLC2" s="5"/>
      <c r="FLD2" s="5"/>
      <c r="FLE2" s="5"/>
      <c r="FLF2" s="5"/>
      <c r="FLG2" s="5"/>
      <c r="FLH2" s="5"/>
      <c r="FLI2" s="5"/>
      <c r="FLJ2" s="5"/>
      <c r="FLK2" s="5"/>
      <c r="FLL2" s="5"/>
      <c r="FLM2" s="5"/>
      <c r="FLN2" s="5"/>
      <c r="FLO2" s="5"/>
      <c r="FLP2" s="5"/>
      <c r="FLQ2" s="5"/>
      <c r="FLR2" s="5"/>
      <c r="FLS2" s="5"/>
      <c r="FLT2" s="5"/>
      <c r="FLU2" s="5"/>
      <c r="FLV2" s="5"/>
      <c r="FLW2" s="5"/>
      <c r="FLX2" s="5"/>
      <c r="FLY2" s="5"/>
      <c r="FLZ2" s="5"/>
      <c r="FMA2" s="5"/>
      <c r="FMB2" s="5"/>
      <c r="FMC2" s="5"/>
      <c r="FMD2" s="5"/>
      <c r="FME2" s="5"/>
      <c r="FMF2" s="5"/>
      <c r="FMG2" s="5"/>
      <c r="FMH2" s="5"/>
      <c r="FMI2" s="5"/>
      <c r="FMJ2" s="5"/>
      <c r="FMK2" s="5"/>
      <c r="FML2" s="5"/>
      <c r="FMM2" s="5"/>
      <c r="FMN2" s="5"/>
      <c r="FMO2" s="5"/>
      <c r="FMP2" s="5"/>
      <c r="FMQ2" s="5"/>
      <c r="FMR2" s="5"/>
      <c r="FMS2" s="5"/>
      <c r="FMT2" s="5"/>
      <c r="FMU2" s="5"/>
      <c r="FMV2" s="5"/>
      <c r="FMW2" s="5"/>
      <c r="FMX2" s="5"/>
      <c r="FMY2" s="5"/>
      <c r="FMZ2" s="5"/>
      <c r="FNA2" s="5"/>
      <c r="FNB2" s="5"/>
      <c r="FNC2" s="5"/>
      <c r="FND2" s="5"/>
      <c r="FNE2" s="5"/>
      <c r="FNF2" s="5"/>
      <c r="FNG2" s="5"/>
      <c r="FNH2" s="5"/>
      <c r="FNI2" s="5"/>
      <c r="FNJ2" s="5"/>
      <c r="FNK2" s="5"/>
      <c r="FNL2" s="5"/>
      <c r="FNM2" s="5"/>
      <c r="FNN2" s="5"/>
      <c r="FNO2" s="5"/>
      <c r="FNP2" s="5"/>
      <c r="FNQ2" s="5"/>
      <c r="FNR2" s="5"/>
      <c r="FNS2" s="5"/>
      <c r="FNT2" s="5"/>
      <c r="FNU2" s="5"/>
      <c r="FNV2" s="5"/>
      <c r="FNW2" s="5"/>
      <c r="FNX2" s="5"/>
      <c r="FNY2" s="5"/>
      <c r="FNZ2" s="5"/>
      <c r="FOA2" s="5"/>
      <c r="FOB2" s="5"/>
      <c r="FOC2" s="5"/>
      <c r="FOD2" s="5"/>
      <c r="FOE2" s="5"/>
      <c r="FOF2" s="5"/>
      <c r="FOG2" s="5"/>
      <c r="FOH2" s="5"/>
      <c r="FOI2" s="5"/>
      <c r="FOJ2" s="5"/>
      <c r="FOK2" s="5"/>
      <c r="FOL2" s="5"/>
      <c r="FOM2" s="5"/>
      <c r="FON2" s="5"/>
      <c r="FOO2" s="5"/>
      <c r="FOP2" s="5"/>
      <c r="FOQ2" s="5"/>
      <c r="FOR2" s="5"/>
      <c r="FOS2" s="5"/>
      <c r="FOT2" s="5"/>
      <c r="FOU2" s="5"/>
      <c r="FOV2" s="5"/>
      <c r="FOW2" s="5"/>
      <c r="FOX2" s="5"/>
      <c r="FOY2" s="5"/>
      <c r="FOZ2" s="5"/>
      <c r="FPA2" s="5"/>
      <c r="FPB2" s="5"/>
      <c r="FPC2" s="5"/>
      <c r="FPD2" s="5"/>
      <c r="FPE2" s="5"/>
      <c r="FPF2" s="5"/>
      <c r="FPG2" s="5"/>
      <c r="FPH2" s="5"/>
      <c r="FPI2" s="5"/>
      <c r="FPJ2" s="5"/>
      <c r="FPK2" s="5"/>
      <c r="FPL2" s="5"/>
      <c r="FPM2" s="5"/>
      <c r="FPN2" s="5"/>
      <c r="FPO2" s="5"/>
      <c r="FPP2" s="5"/>
      <c r="FPQ2" s="5"/>
      <c r="FPR2" s="5"/>
      <c r="FPS2" s="5"/>
      <c r="FPT2" s="5"/>
      <c r="FPU2" s="5"/>
      <c r="FPV2" s="5"/>
      <c r="FPW2" s="5"/>
      <c r="FPX2" s="5"/>
      <c r="FPY2" s="5"/>
      <c r="FPZ2" s="5"/>
      <c r="FQA2" s="5"/>
      <c r="FQB2" s="5"/>
      <c r="FQC2" s="5"/>
      <c r="FQD2" s="5"/>
      <c r="FQE2" s="5"/>
      <c r="FQF2" s="5"/>
      <c r="FQG2" s="5"/>
      <c r="FQH2" s="5"/>
      <c r="FQI2" s="5"/>
      <c r="FQJ2" s="5"/>
      <c r="FQK2" s="5"/>
      <c r="FQL2" s="5"/>
      <c r="FQM2" s="5"/>
      <c r="FQN2" s="5"/>
      <c r="FQO2" s="5"/>
      <c r="FQP2" s="5"/>
      <c r="FQQ2" s="5"/>
      <c r="FQR2" s="5"/>
      <c r="FQS2" s="5"/>
      <c r="FQT2" s="5"/>
      <c r="FQU2" s="5"/>
      <c r="FQV2" s="5"/>
      <c r="FQW2" s="5"/>
      <c r="FQX2" s="5"/>
      <c r="FQY2" s="5"/>
      <c r="FQZ2" s="5"/>
      <c r="FRA2" s="5"/>
      <c r="FRB2" s="5"/>
      <c r="FRC2" s="5"/>
      <c r="FRD2" s="5"/>
      <c r="FRE2" s="5"/>
      <c r="FRF2" s="5"/>
      <c r="FRG2" s="5"/>
      <c r="FRH2" s="5"/>
      <c r="FRI2" s="5"/>
      <c r="FRJ2" s="5"/>
      <c r="FRK2" s="5"/>
      <c r="FRL2" s="5"/>
      <c r="FRM2" s="5"/>
      <c r="FRN2" s="5"/>
      <c r="FRO2" s="5"/>
      <c r="FRP2" s="5"/>
      <c r="FRQ2" s="5"/>
      <c r="FRR2" s="5"/>
      <c r="FRS2" s="5"/>
      <c r="FRT2" s="5"/>
      <c r="FRU2" s="5"/>
      <c r="FRV2" s="5"/>
      <c r="FRW2" s="5"/>
      <c r="FRX2" s="5"/>
      <c r="FRY2" s="5"/>
      <c r="FRZ2" s="5"/>
      <c r="FSA2" s="5"/>
      <c r="FSB2" s="5"/>
      <c r="FSC2" s="5"/>
      <c r="FSD2" s="5"/>
      <c r="FSE2" s="5"/>
      <c r="FSF2" s="5"/>
      <c r="FSG2" s="5"/>
      <c r="FSH2" s="5"/>
      <c r="FSI2" s="5"/>
      <c r="FSJ2" s="5"/>
      <c r="FSK2" s="5"/>
      <c r="FSL2" s="5"/>
      <c r="FSM2" s="5"/>
      <c r="FSN2" s="5"/>
      <c r="FSO2" s="5"/>
      <c r="FSP2" s="5"/>
      <c r="FSQ2" s="5"/>
      <c r="FSR2" s="5"/>
      <c r="FSS2" s="5"/>
      <c r="FST2" s="5"/>
      <c r="FSU2" s="5"/>
      <c r="FSV2" s="5"/>
      <c r="FSW2" s="5"/>
      <c r="FSX2" s="5"/>
      <c r="FSY2" s="5"/>
      <c r="FSZ2" s="5"/>
      <c r="FTA2" s="5"/>
      <c r="FTB2" s="5"/>
      <c r="FTC2" s="5"/>
      <c r="FTD2" s="5"/>
      <c r="FTE2" s="5"/>
      <c r="FTF2" s="5"/>
      <c r="FTG2" s="5"/>
      <c r="FTH2" s="5"/>
      <c r="FTI2" s="5"/>
      <c r="FTJ2" s="5"/>
      <c r="FTK2" s="5"/>
      <c r="FTL2" s="5"/>
      <c r="FTM2" s="5"/>
      <c r="FTN2" s="5"/>
      <c r="FTO2" s="5"/>
      <c r="FTP2" s="5"/>
      <c r="FTQ2" s="5"/>
      <c r="FTR2" s="5"/>
      <c r="FTS2" s="5"/>
      <c r="FTT2" s="5"/>
      <c r="FTU2" s="5"/>
      <c r="FTV2" s="5"/>
      <c r="FTW2" s="5"/>
      <c r="FTX2" s="5"/>
      <c r="FTY2" s="5"/>
      <c r="FTZ2" s="5"/>
      <c r="FUA2" s="5"/>
      <c r="FUB2" s="5"/>
      <c r="FUC2" s="5"/>
      <c r="FUD2" s="5"/>
      <c r="FUE2" s="5"/>
      <c r="FUF2" s="5"/>
      <c r="FUG2" s="5"/>
      <c r="FUH2" s="5"/>
      <c r="FUI2" s="5"/>
      <c r="FUJ2" s="5"/>
      <c r="FUK2" s="5"/>
      <c r="FUL2" s="5"/>
      <c r="FUM2" s="5"/>
      <c r="FUN2" s="5"/>
      <c r="FUO2" s="5"/>
      <c r="FUP2" s="5"/>
      <c r="FUQ2" s="5"/>
      <c r="FUR2" s="5"/>
      <c r="FUS2" s="5"/>
      <c r="FUT2" s="5"/>
      <c r="FUU2" s="5"/>
      <c r="FUV2" s="5"/>
      <c r="FUW2" s="5"/>
      <c r="FUX2" s="5"/>
      <c r="FUY2" s="5"/>
      <c r="FUZ2" s="5"/>
      <c r="FVA2" s="5"/>
      <c r="FVB2" s="5"/>
      <c r="FVC2" s="5"/>
      <c r="FVD2" s="5"/>
      <c r="FVE2" s="5"/>
      <c r="FVF2" s="5"/>
      <c r="FVG2" s="5"/>
      <c r="FVH2" s="5"/>
      <c r="FVI2" s="5"/>
      <c r="FVJ2" s="5"/>
      <c r="FVK2" s="5"/>
      <c r="FVL2" s="5"/>
      <c r="FVM2" s="5"/>
      <c r="FVN2" s="5"/>
      <c r="FVO2" s="5"/>
      <c r="FVP2" s="5"/>
      <c r="FVQ2" s="5"/>
      <c r="FVR2" s="5"/>
      <c r="FVS2" s="5"/>
      <c r="FVT2" s="5"/>
      <c r="FVU2" s="5"/>
      <c r="FVV2" s="5"/>
      <c r="FVW2" s="5"/>
      <c r="FVX2" s="5"/>
      <c r="FVY2" s="5"/>
      <c r="FVZ2" s="5"/>
      <c r="FWA2" s="5"/>
      <c r="FWB2" s="5"/>
      <c r="FWC2" s="5"/>
      <c r="FWD2" s="5"/>
      <c r="FWE2" s="5"/>
      <c r="FWF2" s="5"/>
      <c r="FWG2" s="5"/>
      <c r="FWH2" s="5"/>
      <c r="FWI2" s="5"/>
      <c r="FWJ2" s="5"/>
      <c r="FWK2" s="5"/>
      <c r="FWL2" s="5"/>
      <c r="FWM2" s="5"/>
      <c r="FWN2" s="5"/>
      <c r="FWO2" s="5"/>
      <c r="FWP2" s="5"/>
      <c r="FWQ2" s="5"/>
      <c r="FWR2" s="5"/>
      <c r="FWS2" s="5"/>
      <c r="FWT2" s="5"/>
      <c r="FWU2" s="5"/>
      <c r="FWV2" s="5"/>
      <c r="FWW2" s="5"/>
      <c r="FWX2" s="5"/>
      <c r="FWY2" s="5"/>
      <c r="FWZ2" s="5"/>
      <c r="FXA2" s="5"/>
      <c r="FXB2" s="5"/>
      <c r="FXC2" s="5"/>
      <c r="FXD2" s="5"/>
      <c r="FXE2" s="5"/>
      <c r="FXF2" s="5"/>
      <c r="FXG2" s="5"/>
      <c r="FXH2" s="5"/>
      <c r="FXI2" s="5"/>
      <c r="FXJ2" s="5"/>
      <c r="FXK2" s="5"/>
      <c r="FXL2" s="5"/>
      <c r="FXM2" s="5"/>
      <c r="FXN2" s="5"/>
      <c r="FXO2" s="5"/>
      <c r="FXP2" s="5"/>
      <c r="FXQ2" s="5"/>
      <c r="FXR2" s="5"/>
      <c r="FXS2" s="5"/>
      <c r="FXT2" s="5"/>
      <c r="FXU2" s="5"/>
      <c r="FXV2" s="5"/>
      <c r="FXW2" s="5"/>
      <c r="FXX2" s="5"/>
      <c r="FXY2" s="5"/>
      <c r="FXZ2" s="5"/>
      <c r="FYA2" s="5"/>
      <c r="FYB2" s="5"/>
      <c r="FYC2" s="5"/>
      <c r="FYD2" s="5"/>
      <c r="FYE2" s="5"/>
      <c r="FYF2" s="5"/>
      <c r="FYG2" s="5"/>
      <c r="FYH2" s="5"/>
      <c r="FYI2" s="5"/>
      <c r="FYJ2" s="5"/>
      <c r="FYK2" s="5"/>
      <c r="FYL2" s="5"/>
      <c r="FYM2" s="5"/>
      <c r="FYN2" s="5"/>
      <c r="FYO2" s="5"/>
      <c r="FYP2" s="5"/>
      <c r="FYQ2" s="5"/>
      <c r="FYR2" s="5"/>
      <c r="FYS2" s="5"/>
      <c r="FYT2" s="5"/>
      <c r="FYU2" s="5"/>
      <c r="FYV2" s="5"/>
      <c r="FYW2" s="5"/>
      <c r="FYX2" s="5"/>
      <c r="FYY2" s="5"/>
      <c r="FYZ2" s="5"/>
      <c r="FZA2" s="5"/>
      <c r="FZB2" s="5"/>
      <c r="FZC2" s="5"/>
      <c r="FZD2" s="5"/>
      <c r="FZE2" s="5"/>
      <c r="FZF2" s="5"/>
      <c r="FZG2" s="5"/>
      <c r="FZH2" s="5"/>
      <c r="FZI2" s="5"/>
      <c r="FZJ2" s="5"/>
      <c r="FZK2" s="5"/>
      <c r="FZL2" s="5"/>
      <c r="FZM2" s="5"/>
      <c r="FZN2" s="5"/>
      <c r="FZO2" s="5"/>
      <c r="FZP2" s="5"/>
      <c r="FZQ2" s="5"/>
      <c r="FZR2" s="5"/>
      <c r="FZS2" s="5"/>
      <c r="FZT2" s="5"/>
      <c r="FZU2" s="5"/>
      <c r="FZV2" s="5"/>
      <c r="FZW2" s="5"/>
      <c r="FZX2" s="5"/>
      <c r="FZY2" s="5"/>
      <c r="FZZ2" s="5"/>
      <c r="GAA2" s="5"/>
      <c r="GAB2" s="5"/>
      <c r="GAC2" s="5"/>
      <c r="GAD2" s="5"/>
      <c r="GAE2" s="5"/>
      <c r="GAF2" s="5"/>
      <c r="GAG2" s="5"/>
      <c r="GAH2" s="5"/>
      <c r="GAI2" s="5"/>
      <c r="GAJ2" s="5"/>
      <c r="GAK2" s="5"/>
      <c r="GAL2" s="5"/>
      <c r="GAM2" s="5"/>
      <c r="GAN2" s="5"/>
      <c r="GAO2" s="5"/>
      <c r="GAP2" s="5"/>
      <c r="GAQ2" s="5"/>
      <c r="GAR2" s="5"/>
      <c r="GAS2" s="5"/>
      <c r="GAT2" s="5"/>
      <c r="GAU2" s="5"/>
      <c r="GAV2" s="5"/>
      <c r="GAW2" s="5"/>
      <c r="GAX2" s="5"/>
      <c r="GAY2" s="5"/>
      <c r="GAZ2" s="5"/>
      <c r="GBA2" s="5"/>
      <c r="GBB2" s="5"/>
      <c r="GBC2" s="5"/>
      <c r="GBD2" s="5"/>
      <c r="GBE2" s="5"/>
      <c r="GBF2" s="5"/>
      <c r="GBG2" s="5"/>
      <c r="GBH2" s="5"/>
      <c r="GBI2" s="5"/>
      <c r="GBJ2" s="5"/>
      <c r="GBK2" s="5"/>
      <c r="GBL2" s="5"/>
      <c r="GBM2" s="5"/>
      <c r="GBN2" s="5"/>
      <c r="GBO2" s="5"/>
      <c r="GBP2" s="5"/>
      <c r="GBQ2" s="5"/>
      <c r="GBR2" s="5"/>
      <c r="GBS2" s="5"/>
      <c r="GBT2" s="5"/>
      <c r="GBU2" s="5"/>
      <c r="GBV2" s="5"/>
      <c r="GBW2" s="5"/>
      <c r="GBX2" s="5"/>
      <c r="GBY2" s="5"/>
      <c r="GBZ2" s="5"/>
      <c r="GCA2" s="5"/>
      <c r="GCB2" s="5"/>
      <c r="GCC2" s="5"/>
      <c r="GCD2" s="5"/>
      <c r="GCE2" s="5"/>
      <c r="GCF2" s="5"/>
      <c r="GCG2" s="5"/>
      <c r="GCH2" s="5"/>
      <c r="GCI2" s="5"/>
      <c r="GCJ2" s="5"/>
      <c r="GCK2" s="5"/>
      <c r="GCL2" s="5"/>
      <c r="GCM2" s="5"/>
      <c r="GCN2" s="5"/>
      <c r="GCO2" s="5"/>
      <c r="GCP2" s="5"/>
      <c r="GCQ2" s="5"/>
      <c r="GCR2" s="5"/>
      <c r="GCS2" s="5"/>
      <c r="GCT2" s="5"/>
      <c r="GCU2" s="5"/>
      <c r="GCV2" s="5"/>
      <c r="GCW2" s="5"/>
      <c r="GCX2" s="5"/>
      <c r="GCY2" s="5"/>
      <c r="GCZ2" s="5"/>
      <c r="GDA2" s="5"/>
      <c r="GDB2" s="5"/>
      <c r="GDC2" s="5"/>
      <c r="GDD2" s="5"/>
      <c r="GDE2" s="5"/>
      <c r="GDF2" s="5"/>
      <c r="GDG2" s="5"/>
      <c r="GDH2" s="5"/>
      <c r="GDI2" s="5"/>
      <c r="GDJ2" s="5"/>
      <c r="GDK2" s="5"/>
      <c r="GDL2" s="5"/>
      <c r="GDM2" s="5"/>
      <c r="GDN2" s="5"/>
      <c r="GDO2" s="5"/>
      <c r="GDP2" s="5"/>
      <c r="GDQ2" s="5"/>
      <c r="GDR2" s="5"/>
      <c r="GDS2" s="5"/>
      <c r="GDT2" s="5"/>
      <c r="GDU2" s="5"/>
      <c r="GDV2" s="5"/>
      <c r="GDW2" s="5"/>
      <c r="GDX2" s="5"/>
      <c r="GDY2" s="5"/>
      <c r="GDZ2" s="5"/>
      <c r="GEA2" s="5"/>
      <c r="GEB2" s="5"/>
      <c r="GEC2" s="5"/>
      <c r="GED2" s="5"/>
      <c r="GEE2" s="5"/>
      <c r="GEF2" s="5"/>
      <c r="GEG2" s="5"/>
      <c r="GEH2" s="5"/>
      <c r="GEI2" s="5"/>
      <c r="GEJ2" s="5"/>
      <c r="GEK2" s="5"/>
      <c r="GEL2" s="5"/>
      <c r="GEM2" s="5"/>
      <c r="GEN2" s="5"/>
      <c r="GEO2" s="5"/>
      <c r="GEP2" s="5"/>
      <c r="GEQ2" s="5"/>
      <c r="GER2" s="5"/>
      <c r="GES2" s="5"/>
      <c r="GET2" s="5"/>
      <c r="GEU2" s="5"/>
      <c r="GEV2" s="5"/>
      <c r="GEW2" s="5"/>
      <c r="GEX2" s="5"/>
      <c r="GEY2" s="5"/>
      <c r="GEZ2" s="5"/>
      <c r="GFA2" s="5"/>
      <c r="GFB2" s="5"/>
      <c r="GFC2" s="5"/>
      <c r="GFD2" s="5"/>
      <c r="GFE2" s="5"/>
      <c r="GFF2" s="5"/>
      <c r="GFG2" s="5"/>
      <c r="GFH2" s="5"/>
      <c r="GFI2" s="5"/>
      <c r="GFJ2" s="5"/>
      <c r="GFK2" s="5"/>
      <c r="GFL2" s="5"/>
      <c r="GFM2" s="5"/>
      <c r="GFN2" s="5"/>
      <c r="GFO2" s="5"/>
      <c r="GFP2" s="5"/>
      <c r="GFQ2" s="5"/>
      <c r="GFR2" s="5"/>
      <c r="GFS2" s="5"/>
      <c r="GFT2" s="5"/>
      <c r="GFU2" s="5"/>
      <c r="GFV2" s="5"/>
      <c r="GFW2" s="5"/>
      <c r="GFX2" s="5"/>
      <c r="GFY2" s="5"/>
      <c r="GFZ2" s="5"/>
      <c r="GGA2" s="5"/>
      <c r="GGB2" s="5"/>
      <c r="GGC2" s="5"/>
      <c r="GGD2" s="5"/>
      <c r="GGE2" s="5"/>
      <c r="GGF2" s="5"/>
      <c r="GGG2" s="5"/>
      <c r="GGH2" s="5"/>
      <c r="GGI2" s="5"/>
      <c r="GGJ2" s="5"/>
      <c r="GGK2" s="5"/>
      <c r="GGL2" s="5"/>
      <c r="GGM2" s="5"/>
      <c r="GGN2" s="5"/>
      <c r="GGO2" s="5"/>
      <c r="GGP2" s="5"/>
      <c r="GGQ2" s="5"/>
      <c r="GGR2" s="5"/>
      <c r="GGS2" s="5"/>
      <c r="GGT2" s="5"/>
      <c r="GGU2" s="5"/>
      <c r="GGV2" s="5"/>
      <c r="GGW2" s="5"/>
      <c r="GGX2" s="5"/>
      <c r="GGY2" s="5"/>
      <c r="GGZ2" s="5"/>
      <c r="GHA2" s="5"/>
      <c r="GHB2" s="5"/>
      <c r="GHC2" s="5"/>
      <c r="GHD2" s="5"/>
      <c r="GHE2" s="5"/>
      <c r="GHF2" s="5"/>
      <c r="GHG2" s="5"/>
      <c r="GHH2" s="5"/>
      <c r="GHI2" s="5"/>
      <c r="GHJ2" s="5"/>
      <c r="GHK2" s="5"/>
      <c r="GHL2" s="5"/>
      <c r="GHM2" s="5"/>
      <c r="GHN2" s="5"/>
      <c r="GHO2" s="5"/>
      <c r="GHP2" s="5"/>
      <c r="GHQ2" s="5"/>
      <c r="GHR2" s="5"/>
      <c r="GHS2" s="5"/>
      <c r="GHT2" s="5"/>
      <c r="GHU2" s="5"/>
      <c r="GHV2" s="5"/>
      <c r="GHW2" s="5"/>
      <c r="GHX2" s="5"/>
      <c r="GHY2" s="5"/>
      <c r="GHZ2" s="5"/>
      <c r="GIA2" s="5"/>
      <c r="GIB2" s="5"/>
      <c r="GIC2" s="5"/>
      <c r="GID2" s="5"/>
      <c r="GIE2" s="5"/>
      <c r="GIF2" s="5"/>
      <c r="GIG2" s="5"/>
      <c r="GIH2" s="5"/>
      <c r="GII2" s="5"/>
      <c r="GIJ2" s="5"/>
      <c r="GIK2" s="5"/>
      <c r="GIL2" s="5"/>
      <c r="GIM2" s="5"/>
      <c r="GIN2" s="5"/>
      <c r="GIO2" s="5"/>
      <c r="GIP2" s="5"/>
      <c r="GIQ2" s="5"/>
      <c r="GIR2" s="5"/>
      <c r="GIS2" s="5"/>
      <c r="GIT2" s="5"/>
      <c r="GIU2" s="5"/>
      <c r="GIV2" s="5"/>
      <c r="GIW2" s="5"/>
      <c r="GIX2" s="5"/>
      <c r="GIY2" s="5"/>
      <c r="GIZ2" s="5"/>
      <c r="GJA2" s="5"/>
      <c r="GJB2" s="5"/>
      <c r="GJC2" s="5"/>
      <c r="GJD2" s="5"/>
      <c r="GJE2" s="5"/>
      <c r="GJF2" s="5"/>
      <c r="GJG2" s="5"/>
      <c r="GJH2" s="5"/>
      <c r="GJI2" s="5"/>
      <c r="GJJ2" s="5"/>
      <c r="GJK2" s="5"/>
      <c r="GJL2" s="5"/>
      <c r="GJM2" s="5"/>
      <c r="GJN2" s="5"/>
      <c r="GJO2" s="5"/>
      <c r="GJP2" s="5"/>
      <c r="GJQ2" s="5"/>
      <c r="GJR2" s="5"/>
      <c r="GJS2" s="5"/>
      <c r="GJT2" s="5"/>
      <c r="GJU2" s="5"/>
      <c r="GJV2" s="5"/>
      <c r="GJW2" s="5"/>
      <c r="GJX2" s="5"/>
      <c r="GJY2" s="5"/>
      <c r="GJZ2" s="5"/>
      <c r="GKA2" s="5"/>
      <c r="GKB2" s="5"/>
      <c r="GKC2" s="5"/>
      <c r="GKD2" s="5"/>
      <c r="GKE2" s="5"/>
      <c r="GKF2" s="5"/>
      <c r="GKG2" s="5"/>
      <c r="GKH2" s="5"/>
      <c r="GKI2" s="5"/>
      <c r="GKJ2" s="5"/>
      <c r="GKK2" s="5"/>
      <c r="GKL2" s="5"/>
      <c r="GKM2" s="5"/>
      <c r="GKN2" s="5"/>
      <c r="GKO2" s="5"/>
      <c r="GKP2" s="5"/>
      <c r="GKQ2" s="5"/>
      <c r="GKR2" s="5"/>
      <c r="GKS2" s="5"/>
      <c r="GKT2" s="5"/>
      <c r="GKU2" s="5"/>
      <c r="GKV2" s="5"/>
      <c r="GKW2" s="5"/>
      <c r="GKX2" s="5"/>
      <c r="GKY2" s="5"/>
      <c r="GKZ2" s="5"/>
      <c r="GLA2" s="5"/>
      <c r="GLB2" s="5"/>
      <c r="GLC2" s="5"/>
      <c r="GLD2" s="5"/>
      <c r="GLE2" s="5"/>
      <c r="GLF2" s="5"/>
      <c r="GLG2" s="5"/>
      <c r="GLH2" s="5"/>
      <c r="GLI2" s="5"/>
      <c r="GLJ2" s="5"/>
      <c r="GLK2" s="5"/>
      <c r="GLL2" s="5"/>
      <c r="GLM2" s="5"/>
      <c r="GLN2" s="5"/>
      <c r="GLO2" s="5"/>
      <c r="GLP2" s="5"/>
      <c r="GLQ2" s="5"/>
      <c r="GLR2" s="5"/>
      <c r="GLS2" s="5"/>
      <c r="GLT2" s="5"/>
      <c r="GLU2" s="5"/>
      <c r="GLV2" s="5"/>
      <c r="GLW2" s="5"/>
      <c r="GLX2" s="5"/>
      <c r="GLY2" s="5"/>
      <c r="GLZ2" s="5"/>
      <c r="GMA2" s="5"/>
      <c r="GMB2" s="5"/>
      <c r="GMC2" s="5"/>
      <c r="GMD2" s="5"/>
      <c r="GME2" s="5"/>
      <c r="GMF2" s="5"/>
      <c r="GMG2" s="5"/>
      <c r="GMH2" s="5"/>
      <c r="GMI2" s="5"/>
      <c r="GMJ2" s="5"/>
      <c r="GMK2" s="5"/>
      <c r="GML2" s="5"/>
      <c r="GMM2" s="5"/>
      <c r="GMN2" s="5"/>
      <c r="GMO2" s="5"/>
      <c r="GMP2" s="5"/>
      <c r="GMQ2" s="5"/>
      <c r="GMR2" s="5"/>
      <c r="GMS2" s="5"/>
      <c r="GMT2" s="5"/>
      <c r="GMU2" s="5"/>
      <c r="GMV2" s="5"/>
      <c r="GMW2" s="5"/>
      <c r="GMX2" s="5"/>
      <c r="GMY2" s="5"/>
      <c r="GMZ2" s="5"/>
      <c r="GNA2" s="5"/>
      <c r="GNB2" s="5"/>
      <c r="GNC2" s="5"/>
      <c r="GND2" s="5"/>
      <c r="GNE2" s="5"/>
      <c r="GNF2" s="5"/>
      <c r="GNG2" s="5"/>
      <c r="GNH2" s="5"/>
      <c r="GNI2" s="5"/>
      <c r="GNJ2" s="5"/>
      <c r="GNK2" s="5"/>
      <c r="GNL2" s="5"/>
      <c r="GNM2" s="5"/>
      <c r="GNN2" s="5"/>
      <c r="GNO2" s="5"/>
      <c r="GNP2" s="5"/>
      <c r="GNQ2" s="5"/>
      <c r="GNR2" s="5"/>
      <c r="GNS2" s="5"/>
      <c r="GNT2" s="5"/>
      <c r="GNU2" s="5"/>
      <c r="GNV2" s="5"/>
      <c r="GNW2" s="5"/>
      <c r="GNX2" s="5"/>
      <c r="GNY2" s="5"/>
      <c r="GNZ2" s="5"/>
      <c r="GOA2" s="5"/>
      <c r="GOB2" s="5"/>
      <c r="GOC2" s="5"/>
      <c r="GOD2" s="5"/>
      <c r="GOE2" s="5"/>
      <c r="GOF2" s="5"/>
      <c r="GOG2" s="5"/>
      <c r="GOH2" s="5"/>
      <c r="GOI2" s="5"/>
      <c r="GOJ2" s="5"/>
      <c r="GOK2" s="5"/>
      <c r="GOL2" s="5"/>
      <c r="GOM2" s="5"/>
      <c r="GON2" s="5"/>
      <c r="GOO2" s="5"/>
      <c r="GOP2" s="5"/>
      <c r="GOQ2" s="5"/>
      <c r="GOR2" s="5"/>
      <c r="GOS2" s="5"/>
      <c r="GOT2" s="5"/>
      <c r="GOU2" s="5"/>
      <c r="GOV2" s="5"/>
      <c r="GOW2" s="5"/>
      <c r="GOX2" s="5"/>
      <c r="GOY2" s="5"/>
      <c r="GOZ2" s="5"/>
      <c r="GPA2" s="5"/>
      <c r="GPB2" s="5"/>
      <c r="GPC2" s="5"/>
      <c r="GPD2" s="5"/>
      <c r="GPE2" s="5"/>
      <c r="GPF2" s="5"/>
      <c r="GPG2" s="5"/>
      <c r="GPH2" s="5"/>
      <c r="GPI2" s="5"/>
      <c r="GPJ2" s="5"/>
      <c r="GPK2" s="5"/>
      <c r="GPL2" s="5"/>
      <c r="GPM2" s="5"/>
      <c r="GPN2" s="5"/>
      <c r="GPO2" s="5"/>
      <c r="GPP2" s="5"/>
      <c r="GPQ2" s="5"/>
      <c r="GPR2" s="5"/>
      <c r="GPS2" s="5"/>
      <c r="GPT2" s="5"/>
      <c r="GPU2" s="5"/>
      <c r="GPV2" s="5"/>
      <c r="GPW2" s="5"/>
      <c r="GPX2" s="5"/>
      <c r="GPY2" s="5"/>
      <c r="GPZ2" s="5"/>
      <c r="GQA2" s="5"/>
      <c r="GQB2" s="5"/>
      <c r="GQC2" s="5"/>
      <c r="GQD2" s="5"/>
      <c r="GQE2" s="5"/>
      <c r="GQF2" s="5"/>
      <c r="GQG2" s="5"/>
      <c r="GQH2" s="5"/>
      <c r="GQI2" s="5"/>
      <c r="GQJ2" s="5"/>
      <c r="GQK2" s="5"/>
      <c r="GQL2" s="5"/>
      <c r="GQM2" s="5"/>
      <c r="GQN2" s="5"/>
      <c r="GQO2" s="5"/>
      <c r="GQP2" s="5"/>
      <c r="GQQ2" s="5"/>
      <c r="GQR2" s="5"/>
      <c r="GQS2" s="5"/>
      <c r="GQT2" s="5"/>
      <c r="GQU2" s="5"/>
      <c r="GQV2" s="5"/>
      <c r="GQW2" s="5"/>
      <c r="GQX2" s="5"/>
      <c r="GQY2" s="5"/>
      <c r="GQZ2" s="5"/>
      <c r="GRA2" s="5"/>
      <c r="GRB2" s="5"/>
      <c r="GRC2" s="5"/>
      <c r="GRD2" s="5"/>
      <c r="GRE2" s="5"/>
      <c r="GRF2" s="5"/>
      <c r="GRG2" s="5"/>
      <c r="GRH2" s="5"/>
      <c r="GRI2" s="5"/>
      <c r="GRJ2" s="5"/>
      <c r="GRK2" s="5"/>
      <c r="GRL2" s="5"/>
      <c r="GRM2" s="5"/>
      <c r="GRN2" s="5"/>
      <c r="GRO2" s="5"/>
      <c r="GRP2" s="5"/>
      <c r="GRQ2" s="5"/>
      <c r="GRR2" s="5"/>
      <c r="GRS2" s="5"/>
      <c r="GRT2" s="5"/>
      <c r="GRU2" s="5"/>
      <c r="GRV2" s="5"/>
      <c r="GRW2" s="5"/>
      <c r="GRX2" s="5"/>
      <c r="GRY2" s="5"/>
      <c r="GRZ2" s="5"/>
      <c r="GSA2" s="5"/>
      <c r="GSB2" s="5"/>
      <c r="GSC2" s="5"/>
      <c r="GSD2" s="5"/>
      <c r="GSE2" s="5"/>
      <c r="GSF2" s="5"/>
      <c r="GSG2" s="5"/>
      <c r="GSH2" s="5"/>
      <c r="GSI2" s="5"/>
      <c r="GSJ2" s="5"/>
      <c r="GSK2" s="5"/>
      <c r="GSL2" s="5"/>
      <c r="GSM2" s="5"/>
      <c r="GSN2" s="5"/>
      <c r="GSO2" s="5"/>
      <c r="GSP2" s="5"/>
      <c r="GSQ2" s="5"/>
      <c r="GSR2" s="5"/>
      <c r="GSS2" s="5"/>
      <c r="GST2" s="5"/>
      <c r="GSU2" s="5"/>
      <c r="GSV2" s="5"/>
      <c r="GSW2" s="5"/>
      <c r="GSX2" s="5"/>
      <c r="GSY2" s="5"/>
      <c r="GSZ2" s="5"/>
      <c r="GTA2" s="5"/>
      <c r="GTB2" s="5"/>
      <c r="GTC2" s="5"/>
      <c r="GTD2" s="5"/>
      <c r="GTE2" s="5"/>
      <c r="GTF2" s="5"/>
      <c r="GTG2" s="5"/>
      <c r="GTH2" s="5"/>
      <c r="GTI2" s="5"/>
      <c r="GTJ2" s="5"/>
      <c r="GTK2" s="5"/>
      <c r="GTL2" s="5"/>
      <c r="GTM2" s="5"/>
      <c r="GTN2" s="5"/>
      <c r="GTO2" s="5"/>
      <c r="GTP2" s="5"/>
      <c r="GTQ2" s="5"/>
      <c r="GTR2" s="5"/>
      <c r="GTS2" s="5"/>
      <c r="GTT2" s="5"/>
      <c r="GTU2" s="5"/>
      <c r="GTV2" s="5"/>
      <c r="GTW2" s="5"/>
      <c r="GTX2" s="5"/>
      <c r="GTY2" s="5"/>
      <c r="GTZ2" s="5"/>
      <c r="GUA2" s="5"/>
      <c r="GUB2" s="5"/>
      <c r="GUC2" s="5"/>
      <c r="GUD2" s="5"/>
      <c r="GUE2" s="5"/>
      <c r="GUF2" s="5"/>
      <c r="GUG2" s="5"/>
      <c r="GUH2" s="5"/>
      <c r="GUI2" s="5"/>
      <c r="GUJ2" s="5"/>
      <c r="GUK2" s="5"/>
      <c r="GUL2" s="5"/>
      <c r="GUM2" s="5"/>
      <c r="GUN2" s="5"/>
      <c r="GUO2" s="5"/>
      <c r="GUP2" s="5"/>
      <c r="GUQ2" s="5"/>
      <c r="GUR2" s="5"/>
      <c r="GUS2" s="5"/>
      <c r="GUT2" s="5"/>
      <c r="GUU2" s="5"/>
      <c r="GUV2" s="5"/>
      <c r="GUW2" s="5"/>
      <c r="GUX2" s="5"/>
      <c r="GUY2" s="5"/>
      <c r="GUZ2" s="5"/>
      <c r="GVA2" s="5"/>
      <c r="GVB2" s="5"/>
      <c r="GVC2" s="5"/>
      <c r="GVD2" s="5"/>
      <c r="GVE2" s="5"/>
      <c r="GVF2" s="5"/>
      <c r="GVG2" s="5"/>
      <c r="GVH2" s="5"/>
      <c r="GVI2" s="5"/>
      <c r="GVJ2" s="5"/>
      <c r="GVK2" s="5"/>
      <c r="GVL2" s="5"/>
      <c r="GVM2" s="5"/>
      <c r="GVN2" s="5"/>
      <c r="GVO2" s="5"/>
      <c r="GVP2" s="5"/>
      <c r="GVQ2" s="5"/>
      <c r="GVR2" s="5"/>
      <c r="GVS2" s="5"/>
      <c r="GVT2" s="5"/>
      <c r="GVU2" s="5"/>
      <c r="GVV2" s="5"/>
      <c r="GVW2" s="5"/>
      <c r="GVX2" s="5"/>
      <c r="GVY2" s="5"/>
      <c r="GVZ2" s="5"/>
      <c r="GWA2" s="5"/>
      <c r="GWB2" s="5"/>
      <c r="GWC2" s="5"/>
      <c r="GWD2" s="5"/>
      <c r="GWE2" s="5"/>
      <c r="GWF2" s="5"/>
      <c r="GWG2" s="5"/>
      <c r="GWH2" s="5"/>
      <c r="GWI2" s="5"/>
      <c r="GWJ2" s="5"/>
      <c r="GWK2" s="5"/>
      <c r="GWL2" s="5"/>
      <c r="GWM2" s="5"/>
      <c r="GWN2" s="5"/>
      <c r="GWO2" s="5"/>
      <c r="GWP2" s="5"/>
      <c r="GWQ2" s="5"/>
      <c r="GWR2" s="5"/>
      <c r="GWS2" s="5"/>
      <c r="GWT2" s="5"/>
      <c r="GWU2" s="5"/>
      <c r="GWV2" s="5"/>
      <c r="GWW2" s="5"/>
      <c r="GWX2" s="5"/>
      <c r="GWY2" s="5"/>
      <c r="GWZ2" s="5"/>
      <c r="GXA2" s="5"/>
      <c r="GXB2" s="5"/>
      <c r="GXC2" s="5"/>
      <c r="GXD2" s="5"/>
      <c r="GXE2" s="5"/>
      <c r="GXF2" s="5"/>
      <c r="GXG2" s="5"/>
      <c r="GXH2" s="5"/>
      <c r="GXI2" s="5"/>
      <c r="GXJ2" s="5"/>
      <c r="GXK2" s="5"/>
      <c r="GXL2" s="5"/>
      <c r="GXM2" s="5"/>
      <c r="GXN2" s="5"/>
      <c r="GXO2" s="5"/>
      <c r="GXP2" s="5"/>
      <c r="GXQ2" s="5"/>
      <c r="GXR2" s="5"/>
      <c r="GXS2" s="5"/>
      <c r="GXT2" s="5"/>
      <c r="GXU2" s="5"/>
      <c r="GXV2" s="5"/>
      <c r="GXW2" s="5"/>
      <c r="GXX2" s="5"/>
      <c r="GXY2" s="5"/>
      <c r="GXZ2" s="5"/>
      <c r="GYA2" s="5"/>
      <c r="GYB2" s="5"/>
      <c r="GYC2" s="5"/>
      <c r="GYD2" s="5"/>
      <c r="GYE2" s="5"/>
      <c r="GYF2" s="5"/>
      <c r="GYG2" s="5"/>
      <c r="GYH2" s="5"/>
      <c r="GYI2" s="5"/>
      <c r="GYJ2" s="5"/>
      <c r="GYK2" s="5"/>
      <c r="GYL2" s="5"/>
      <c r="GYM2" s="5"/>
      <c r="GYN2" s="5"/>
      <c r="GYO2" s="5"/>
      <c r="GYP2" s="5"/>
      <c r="GYQ2" s="5"/>
      <c r="GYR2" s="5"/>
      <c r="GYS2" s="5"/>
      <c r="GYT2" s="5"/>
      <c r="GYU2" s="5"/>
      <c r="GYV2" s="5"/>
      <c r="GYW2" s="5"/>
      <c r="GYX2" s="5"/>
      <c r="GYY2" s="5"/>
      <c r="GYZ2" s="5"/>
      <c r="GZA2" s="5"/>
      <c r="GZB2" s="5"/>
      <c r="GZC2" s="5"/>
      <c r="GZD2" s="5"/>
      <c r="GZE2" s="5"/>
      <c r="GZF2" s="5"/>
      <c r="GZG2" s="5"/>
      <c r="GZH2" s="5"/>
      <c r="GZI2" s="5"/>
      <c r="GZJ2" s="5"/>
      <c r="GZK2" s="5"/>
      <c r="GZL2" s="5"/>
      <c r="GZM2" s="5"/>
      <c r="GZN2" s="5"/>
      <c r="GZO2" s="5"/>
      <c r="GZP2" s="5"/>
      <c r="GZQ2" s="5"/>
      <c r="GZR2" s="5"/>
      <c r="GZS2" s="5"/>
      <c r="GZT2" s="5"/>
      <c r="GZU2" s="5"/>
      <c r="GZV2" s="5"/>
      <c r="GZW2" s="5"/>
      <c r="GZX2" s="5"/>
      <c r="GZY2" s="5"/>
      <c r="GZZ2" s="5"/>
      <c r="HAA2" s="5"/>
      <c r="HAB2" s="5"/>
      <c r="HAC2" s="5"/>
      <c r="HAD2" s="5"/>
      <c r="HAE2" s="5"/>
      <c r="HAF2" s="5"/>
      <c r="HAG2" s="5"/>
      <c r="HAH2" s="5"/>
      <c r="HAI2" s="5"/>
      <c r="HAJ2" s="5"/>
      <c r="HAK2" s="5"/>
      <c r="HAL2" s="5"/>
      <c r="HAM2" s="5"/>
      <c r="HAN2" s="5"/>
      <c r="HAO2" s="5"/>
      <c r="HAP2" s="5"/>
      <c r="HAQ2" s="5"/>
      <c r="HAR2" s="5"/>
      <c r="HAS2" s="5"/>
      <c r="HAT2" s="5"/>
      <c r="HAU2" s="5"/>
      <c r="HAV2" s="5"/>
      <c r="HAW2" s="5"/>
      <c r="HAX2" s="5"/>
      <c r="HAY2" s="5"/>
      <c r="HAZ2" s="5"/>
      <c r="HBA2" s="5"/>
      <c r="HBB2" s="5"/>
      <c r="HBC2" s="5"/>
      <c r="HBD2" s="5"/>
      <c r="HBE2" s="5"/>
      <c r="HBF2" s="5"/>
      <c r="HBG2" s="5"/>
      <c r="HBH2" s="5"/>
      <c r="HBI2" s="5"/>
      <c r="HBJ2" s="5"/>
      <c r="HBK2" s="5"/>
      <c r="HBL2" s="5"/>
      <c r="HBM2" s="5"/>
      <c r="HBN2" s="5"/>
      <c r="HBO2" s="5"/>
      <c r="HBP2" s="5"/>
      <c r="HBQ2" s="5"/>
      <c r="HBR2" s="5"/>
      <c r="HBS2" s="5"/>
      <c r="HBT2" s="5"/>
      <c r="HBU2" s="5"/>
      <c r="HBV2" s="5"/>
      <c r="HBW2" s="5"/>
      <c r="HBX2" s="5"/>
      <c r="HBY2" s="5"/>
      <c r="HBZ2" s="5"/>
      <c r="HCA2" s="5"/>
      <c r="HCB2" s="5"/>
      <c r="HCC2" s="5"/>
      <c r="HCD2" s="5"/>
      <c r="HCE2" s="5"/>
      <c r="HCF2" s="5"/>
      <c r="HCG2" s="5"/>
      <c r="HCH2" s="5"/>
      <c r="HCI2" s="5"/>
      <c r="HCJ2" s="5"/>
      <c r="HCK2" s="5"/>
      <c r="HCL2" s="5"/>
      <c r="HCM2" s="5"/>
      <c r="HCN2" s="5"/>
      <c r="HCO2" s="5"/>
      <c r="HCP2" s="5"/>
      <c r="HCQ2" s="5"/>
      <c r="HCR2" s="5"/>
      <c r="HCS2" s="5"/>
      <c r="HCT2" s="5"/>
      <c r="HCU2" s="5"/>
      <c r="HCV2" s="5"/>
      <c r="HCW2" s="5"/>
      <c r="HCX2" s="5"/>
      <c r="HCY2" s="5"/>
      <c r="HCZ2" s="5"/>
      <c r="HDA2" s="5"/>
      <c r="HDB2" s="5"/>
      <c r="HDC2" s="5"/>
      <c r="HDD2" s="5"/>
      <c r="HDE2" s="5"/>
      <c r="HDF2" s="5"/>
      <c r="HDG2" s="5"/>
      <c r="HDH2" s="5"/>
      <c r="HDI2" s="5"/>
      <c r="HDJ2" s="5"/>
      <c r="HDK2" s="5"/>
      <c r="HDL2" s="5"/>
      <c r="HDM2" s="5"/>
      <c r="HDN2" s="5"/>
      <c r="HDO2" s="5"/>
      <c r="HDP2" s="5"/>
      <c r="HDQ2" s="5"/>
      <c r="HDR2" s="5"/>
      <c r="HDS2" s="5"/>
      <c r="HDT2" s="5"/>
      <c r="HDU2" s="5"/>
      <c r="HDV2" s="5"/>
      <c r="HDW2" s="5"/>
      <c r="HDX2" s="5"/>
      <c r="HDY2" s="5"/>
      <c r="HDZ2" s="5"/>
      <c r="HEA2" s="5"/>
      <c r="HEB2" s="5"/>
      <c r="HEC2" s="5"/>
      <c r="HED2" s="5"/>
      <c r="HEE2" s="5"/>
      <c r="HEF2" s="5"/>
      <c r="HEG2" s="5"/>
      <c r="HEH2" s="5"/>
      <c r="HEI2" s="5"/>
      <c r="HEJ2" s="5"/>
      <c r="HEK2" s="5"/>
      <c r="HEL2" s="5"/>
      <c r="HEM2" s="5"/>
      <c r="HEN2" s="5"/>
      <c r="HEO2" s="5"/>
      <c r="HEP2" s="5"/>
      <c r="HEQ2" s="5"/>
      <c r="HER2" s="5"/>
      <c r="HES2" s="5"/>
      <c r="HET2" s="5"/>
      <c r="HEU2" s="5"/>
      <c r="HEV2" s="5"/>
      <c r="HEW2" s="5"/>
      <c r="HEX2" s="5"/>
      <c r="HEY2" s="5"/>
      <c r="HEZ2" s="5"/>
      <c r="HFA2" s="5"/>
      <c r="HFB2" s="5"/>
      <c r="HFC2" s="5"/>
      <c r="HFD2" s="5"/>
      <c r="HFE2" s="5"/>
      <c r="HFF2" s="5"/>
      <c r="HFG2" s="5"/>
      <c r="HFH2" s="5"/>
      <c r="HFI2" s="5"/>
      <c r="HFJ2" s="5"/>
      <c r="HFK2" s="5"/>
      <c r="HFL2" s="5"/>
      <c r="HFM2" s="5"/>
      <c r="HFN2" s="5"/>
      <c r="HFO2" s="5"/>
      <c r="HFP2" s="5"/>
      <c r="HFQ2" s="5"/>
      <c r="HFR2" s="5"/>
      <c r="HFS2" s="5"/>
      <c r="HFT2" s="5"/>
      <c r="HFU2" s="5"/>
      <c r="HFV2" s="5"/>
      <c r="HFW2" s="5"/>
      <c r="HFX2" s="5"/>
      <c r="HFY2" s="5"/>
      <c r="HFZ2" s="5"/>
      <c r="HGA2" s="5"/>
      <c r="HGB2" s="5"/>
      <c r="HGC2" s="5"/>
      <c r="HGD2" s="5"/>
      <c r="HGE2" s="5"/>
      <c r="HGF2" s="5"/>
      <c r="HGG2" s="5"/>
      <c r="HGH2" s="5"/>
      <c r="HGI2" s="5"/>
      <c r="HGJ2" s="5"/>
      <c r="HGK2" s="5"/>
      <c r="HGL2" s="5"/>
      <c r="HGM2" s="5"/>
      <c r="HGN2" s="5"/>
      <c r="HGO2" s="5"/>
      <c r="HGP2" s="5"/>
      <c r="HGQ2" s="5"/>
      <c r="HGR2" s="5"/>
      <c r="HGS2" s="5"/>
      <c r="HGT2" s="5"/>
      <c r="HGU2" s="5"/>
      <c r="HGV2" s="5"/>
      <c r="HGW2" s="5"/>
      <c r="HGX2" s="5"/>
      <c r="HGY2" s="5"/>
      <c r="HGZ2" s="5"/>
      <c r="HHA2" s="5"/>
      <c r="HHB2" s="5"/>
      <c r="HHC2" s="5"/>
      <c r="HHD2" s="5"/>
      <c r="HHE2" s="5"/>
      <c r="HHF2" s="5"/>
      <c r="HHG2" s="5"/>
      <c r="HHH2" s="5"/>
      <c r="HHI2" s="5"/>
      <c r="HHJ2" s="5"/>
      <c r="HHK2" s="5"/>
      <c r="HHL2" s="5"/>
      <c r="HHM2" s="5"/>
      <c r="HHN2" s="5"/>
      <c r="HHO2" s="5"/>
      <c r="HHP2" s="5"/>
      <c r="HHQ2" s="5"/>
      <c r="HHR2" s="5"/>
      <c r="HHS2" s="5"/>
      <c r="HHT2" s="5"/>
      <c r="HHU2" s="5"/>
      <c r="HHV2" s="5"/>
      <c r="HHW2" s="5"/>
      <c r="HHX2" s="5"/>
      <c r="HHY2" s="5"/>
      <c r="HHZ2" s="5"/>
      <c r="HIA2" s="5"/>
      <c r="HIB2" s="5"/>
      <c r="HIC2" s="5"/>
      <c r="HID2" s="5"/>
      <c r="HIE2" s="5"/>
      <c r="HIF2" s="5"/>
      <c r="HIG2" s="5"/>
      <c r="HIH2" s="5"/>
      <c r="HII2" s="5"/>
      <c r="HIJ2" s="5"/>
      <c r="HIK2" s="5"/>
      <c r="HIL2" s="5"/>
      <c r="HIM2" s="5"/>
      <c r="HIN2" s="5"/>
      <c r="HIO2" s="5"/>
      <c r="HIP2" s="5"/>
      <c r="HIQ2" s="5"/>
      <c r="HIR2" s="5"/>
      <c r="HIS2" s="5"/>
      <c r="HIT2" s="5"/>
      <c r="HIU2" s="5"/>
      <c r="HIV2" s="5"/>
      <c r="HIW2" s="5"/>
      <c r="HIX2" s="5"/>
      <c r="HIY2" s="5"/>
      <c r="HIZ2" s="5"/>
      <c r="HJA2" s="5"/>
      <c r="HJB2" s="5"/>
      <c r="HJC2" s="5"/>
      <c r="HJD2" s="5"/>
      <c r="HJE2" s="5"/>
      <c r="HJF2" s="5"/>
      <c r="HJG2" s="5"/>
      <c r="HJH2" s="5"/>
      <c r="HJI2" s="5"/>
      <c r="HJJ2" s="5"/>
      <c r="HJK2" s="5"/>
      <c r="HJL2" s="5"/>
      <c r="HJM2" s="5"/>
      <c r="HJN2" s="5"/>
      <c r="HJO2" s="5"/>
      <c r="HJP2" s="5"/>
      <c r="HJQ2" s="5"/>
      <c r="HJR2" s="5"/>
      <c r="HJS2" s="5"/>
      <c r="HJT2" s="5"/>
      <c r="HJU2" s="5"/>
      <c r="HJV2" s="5"/>
      <c r="HJW2" s="5"/>
      <c r="HJX2" s="5"/>
      <c r="HJY2" s="5"/>
      <c r="HJZ2" s="5"/>
      <c r="HKA2" s="5"/>
      <c r="HKB2" s="5"/>
      <c r="HKC2" s="5"/>
      <c r="HKD2" s="5"/>
      <c r="HKE2" s="5"/>
      <c r="HKF2" s="5"/>
      <c r="HKG2" s="5"/>
      <c r="HKH2" s="5"/>
      <c r="HKI2" s="5"/>
      <c r="HKJ2" s="5"/>
      <c r="HKK2" s="5"/>
      <c r="HKL2" s="5"/>
      <c r="HKM2" s="5"/>
      <c r="HKN2" s="5"/>
      <c r="HKO2" s="5"/>
      <c r="HKP2" s="5"/>
      <c r="HKQ2" s="5"/>
      <c r="HKR2" s="5"/>
      <c r="HKS2" s="5"/>
      <c r="HKT2" s="5"/>
      <c r="HKU2" s="5"/>
      <c r="HKV2" s="5"/>
      <c r="HKW2" s="5"/>
      <c r="HKX2" s="5"/>
      <c r="HKY2" s="5"/>
      <c r="HKZ2" s="5"/>
      <c r="HLA2" s="5"/>
      <c r="HLB2" s="5"/>
      <c r="HLC2" s="5"/>
      <c r="HLD2" s="5"/>
      <c r="HLE2" s="5"/>
      <c r="HLF2" s="5"/>
      <c r="HLG2" s="5"/>
      <c r="HLH2" s="5"/>
      <c r="HLI2" s="5"/>
      <c r="HLJ2" s="5"/>
      <c r="HLK2" s="5"/>
      <c r="HLL2" s="5"/>
      <c r="HLM2" s="5"/>
      <c r="HLN2" s="5"/>
      <c r="HLO2" s="5"/>
      <c r="HLP2" s="5"/>
      <c r="HLQ2" s="5"/>
      <c r="HLR2" s="5"/>
      <c r="HLS2" s="5"/>
      <c r="HLT2" s="5"/>
      <c r="HLU2" s="5"/>
      <c r="HLV2" s="5"/>
      <c r="HLW2" s="5"/>
      <c r="HLX2" s="5"/>
      <c r="HLY2" s="5"/>
      <c r="HLZ2" s="5"/>
      <c r="HMA2" s="5"/>
      <c r="HMB2" s="5"/>
      <c r="HMC2" s="5"/>
      <c r="HMD2" s="5"/>
      <c r="HME2" s="5"/>
      <c r="HMF2" s="5"/>
      <c r="HMG2" s="5"/>
      <c r="HMH2" s="5"/>
      <c r="HMI2" s="5"/>
      <c r="HMJ2" s="5"/>
      <c r="HMK2" s="5"/>
      <c r="HML2" s="5"/>
      <c r="HMM2" s="5"/>
      <c r="HMN2" s="5"/>
      <c r="HMO2" s="5"/>
      <c r="HMP2" s="5"/>
      <c r="HMQ2" s="5"/>
      <c r="HMR2" s="5"/>
      <c r="HMS2" s="5"/>
      <c r="HMT2" s="5"/>
      <c r="HMU2" s="5"/>
      <c r="HMV2" s="5"/>
      <c r="HMW2" s="5"/>
      <c r="HMX2" s="5"/>
      <c r="HMY2" s="5"/>
      <c r="HMZ2" s="5"/>
      <c r="HNA2" s="5"/>
      <c r="HNB2" s="5"/>
      <c r="HNC2" s="5"/>
      <c r="HND2" s="5"/>
      <c r="HNE2" s="5"/>
      <c r="HNF2" s="5"/>
      <c r="HNG2" s="5"/>
      <c r="HNH2" s="5"/>
      <c r="HNI2" s="5"/>
      <c r="HNJ2" s="5"/>
      <c r="HNK2" s="5"/>
      <c r="HNL2" s="5"/>
      <c r="HNM2" s="5"/>
      <c r="HNN2" s="5"/>
      <c r="HNO2" s="5"/>
      <c r="HNP2" s="5"/>
      <c r="HNQ2" s="5"/>
      <c r="HNR2" s="5"/>
      <c r="HNS2" s="5"/>
      <c r="HNT2" s="5"/>
      <c r="HNU2" s="5"/>
      <c r="HNV2" s="5"/>
      <c r="HNW2" s="5"/>
      <c r="HNX2" s="5"/>
      <c r="HNY2" s="5"/>
      <c r="HNZ2" s="5"/>
      <c r="HOA2" s="5"/>
      <c r="HOB2" s="5"/>
      <c r="HOC2" s="5"/>
      <c r="HOD2" s="5"/>
      <c r="HOE2" s="5"/>
      <c r="HOF2" s="5"/>
      <c r="HOG2" s="5"/>
      <c r="HOH2" s="5"/>
      <c r="HOI2" s="5"/>
      <c r="HOJ2" s="5"/>
      <c r="HOK2" s="5"/>
      <c r="HOL2" s="5"/>
      <c r="HOM2" s="5"/>
      <c r="HON2" s="5"/>
      <c r="HOO2" s="5"/>
      <c r="HOP2" s="5"/>
      <c r="HOQ2" s="5"/>
      <c r="HOR2" s="5"/>
      <c r="HOS2" s="5"/>
      <c r="HOT2" s="5"/>
      <c r="HOU2" s="5"/>
      <c r="HOV2" s="5"/>
      <c r="HOW2" s="5"/>
      <c r="HOX2" s="5"/>
      <c r="HOY2" s="5"/>
      <c r="HOZ2" s="5"/>
      <c r="HPA2" s="5"/>
      <c r="HPB2" s="5"/>
      <c r="HPC2" s="5"/>
      <c r="HPD2" s="5"/>
      <c r="HPE2" s="5"/>
      <c r="HPF2" s="5"/>
      <c r="HPG2" s="5"/>
      <c r="HPH2" s="5"/>
      <c r="HPI2" s="5"/>
      <c r="HPJ2" s="5"/>
      <c r="HPK2" s="5"/>
      <c r="HPL2" s="5"/>
      <c r="HPM2" s="5"/>
      <c r="HPN2" s="5"/>
      <c r="HPO2" s="5"/>
      <c r="HPP2" s="5"/>
      <c r="HPQ2" s="5"/>
      <c r="HPR2" s="5"/>
      <c r="HPS2" s="5"/>
      <c r="HPT2" s="5"/>
      <c r="HPU2" s="5"/>
      <c r="HPV2" s="5"/>
      <c r="HPW2" s="5"/>
      <c r="HPX2" s="5"/>
      <c r="HPY2" s="5"/>
      <c r="HPZ2" s="5"/>
      <c r="HQA2" s="5"/>
      <c r="HQB2" s="5"/>
      <c r="HQC2" s="5"/>
      <c r="HQD2" s="5"/>
      <c r="HQE2" s="5"/>
      <c r="HQF2" s="5"/>
      <c r="HQG2" s="5"/>
      <c r="HQH2" s="5"/>
      <c r="HQI2" s="5"/>
      <c r="HQJ2" s="5"/>
      <c r="HQK2" s="5"/>
      <c r="HQL2" s="5"/>
      <c r="HQM2" s="5"/>
      <c r="HQN2" s="5"/>
      <c r="HQO2" s="5"/>
      <c r="HQP2" s="5"/>
      <c r="HQQ2" s="5"/>
      <c r="HQR2" s="5"/>
      <c r="HQS2" s="5"/>
      <c r="HQT2" s="5"/>
      <c r="HQU2" s="5"/>
      <c r="HQV2" s="5"/>
      <c r="HQW2" s="5"/>
      <c r="HQX2" s="5"/>
      <c r="HQY2" s="5"/>
      <c r="HQZ2" s="5"/>
      <c r="HRA2" s="5"/>
      <c r="HRB2" s="5"/>
      <c r="HRC2" s="5"/>
      <c r="HRD2" s="5"/>
      <c r="HRE2" s="5"/>
      <c r="HRF2" s="5"/>
      <c r="HRG2" s="5"/>
      <c r="HRH2" s="5"/>
      <c r="HRI2" s="5"/>
      <c r="HRJ2" s="5"/>
      <c r="HRK2" s="5"/>
      <c r="HRL2" s="5"/>
      <c r="HRM2" s="5"/>
      <c r="HRN2" s="5"/>
      <c r="HRO2" s="5"/>
      <c r="HRP2" s="5"/>
      <c r="HRQ2" s="5"/>
      <c r="HRR2" s="5"/>
      <c r="HRS2" s="5"/>
      <c r="HRT2" s="5"/>
      <c r="HRU2" s="5"/>
      <c r="HRV2" s="5"/>
      <c r="HRW2" s="5"/>
      <c r="HRX2" s="5"/>
      <c r="HRY2" s="5"/>
      <c r="HRZ2" s="5"/>
      <c r="HSA2" s="5"/>
      <c r="HSB2" s="5"/>
      <c r="HSC2" s="5"/>
      <c r="HSD2" s="5"/>
      <c r="HSE2" s="5"/>
      <c r="HSF2" s="5"/>
      <c r="HSG2" s="5"/>
      <c r="HSH2" s="5"/>
      <c r="HSI2" s="5"/>
      <c r="HSJ2" s="5"/>
      <c r="HSK2" s="5"/>
      <c r="HSL2" s="5"/>
      <c r="HSM2" s="5"/>
      <c r="HSN2" s="5"/>
      <c r="HSO2" s="5"/>
      <c r="HSP2" s="5"/>
      <c r="HSQ2" s="5"/>
      <c r="HSR2" s="5"/>
      <c r="HSS2" s="5"/>
      <c r="HST2" s="5"/>
      <c r="HSU2" s="5"/>
      <c r="HSV2" s="5"/>
      <c r="HSW2" s="5"/>
      <c r="HSX2" s="5"/>
      <c r="HSY2" s="5"/>
      <c r="HSZ2" s="5"/>
      <c r="HTA2" s="5"/>
      <c r="HTB2" s="5"/>
      <c r="HTC2" s="5"/>
      <c r="HTD2" s="5"/>
      <c r="HTE2" s="5"/>
      <c r="HTF2" s="5"/>
      <c r="HTG2" s="5"/>
      <c r="HTH2" s="5"/>
      <c r="HTI2" s="5"/>
      <c r="HTJ2" s="5"/>
      <c r="HTK2" s="5"/>
      <c r="HTL2" s="5"/>
      <c r="HTM2" s="5"/>
      <c r="HTN2" s="5"/>
      <c r="HTO2" s="5"/>
      <c r="HTP2" s="5"/>
      <c r="HTQ2" s="5"/>
      <c r="HTR2" s="5"/>
      <c r="HTS2" s="5"/>
      <c r="HTT2" s="5"/>
      <c r="HTU2" s="5"/>
      <c r="HTV2" s="5"/>
      <c r="HTW2" s="5"/>
      <c r="HTX2" s="5"/>
      <c r="HTY2" s="5"/>
      <c r="HTZ2" s="5"/>
      <c r="HUA2" s="5"/>
      <c r="HUB2" s="5"/>
      <c r="HUC2" s="5"/>
      <c r="HUD2" s="5"/>
      <c r="HUE2" s="5"/>
      <c r="HUF2" s="5"/>
      <c r="HUG2" s="5"/>
      <c r="HUH2" s="5"/>
      <c r="HUI2" s="5"/>
      <c r="HUJ2" s="5"/>
      <c r="HUK2" s="5"/>
      <c r="HUL2" s="5"/>
      <c r="HUM2" s="5"/>
      <c r="HUN2" s="5"/>
      <c r="HUO2" s="5"/>
      <c r="HUP2" s="5"/>
      <c r="HUQ2" s="5"/>
      <c r="HUR2" s="5"/>
      <c r="HUS2" s="5"/>
      <c r="HUT2" s="5"/>
      <c r="HUU2" s="5"/>
      <c r="HUV2" s="5"/>
      <c r="HUW2" s="5"/>
      <c r="HUX2" s="5"/>
      <c r="HUY2" s="5"/>
      <c r="HUZ2" s="5"/>
      <c r="HVA2" s="5"/>
      <c r="HVB2" s="5"/>
      <c r="HVC2" s="5"/>
      <c r="HVD2" s="5"/>
      <c r="HVE2" s="5"/>
      <c r="HVF2" s="5"/>
      <c r="HVG2" s="5"/>
      <c r="HVH2" s="5"/>
      <c r="HVI2" s="5"/>
      <c r="HVJ2" s="5"/>
      <c r="HVK2" s="5"/>
      <c r="HVL2" s="5"/>
      <c r="HVM2" s="5"/>
      <c r="HVN2" s="5"/>
      <c r="HVO2" s="5"/>
      <c r="HVP2" s="5"/>
      <c r="HVQ2" s="5"/>
      <c r="HVR2" s="5"/>
      <c r="HVS2" s="5"/>
      <c r="HVT2" s="5"/>
      <c r="HVU2" s="5"/>
      <c r="HVV2" s="5"/>
      <c r="HVW2" s="5"/>
      <c r="HVX2" s="5"/>
      <c r="HVY2" s="5"/>
      <c r="HVZ2" s="5"/>
      <c r="HWA2" s="5"/>
      <c r="HWB2" s="5"/>
      <c r="HWC2" s="5"/>
      <c r="HWD2" s="5"/>
      <c r="HWE2" s="5"/>
      <c r="HWF2" s="5"/>
      <c r="HWG2" s="5"/>
      <c r="HWH2" s="5"/>
      <c r="HWI2" s="5"/>
      <c r="HWJ2" s="5"/>
      <c r="HWK2" s="5"/>
      <c r="HWL2" s="5"/>
      <c r="HWM2" s="5"/>
      <c r="HWN2" s="5"/>
      <c r="HWO2" s="5"/>
      <c r="HWP2" s="5"/>
      <c r="HWQ2" s="5"/>
      <c r="HWR2" s="5"/>
      <c r="HWS2" s="5"/>
      <c r="HWT2" s="5"/>
      <c r="HWU2" s="5"/>
      <c r="HWV2" s="5"/>
      <c r="HWW2" s="5"/>
      <c r="HWX2" s="5"/>
      <c r="HWY2" s="5"/>
      <c r="HWZ2" s="5"/>
      <c r="HXA2" s="5"/>
      <c r="HXB2" s="5"/>
      <c r="HXC2" s="5"/>
      <c r="HXD2" s="5"/>
      <c r="HXE2" s="5"/>
      <c r="HXF2" s="5"/>
      <c r="HXG2" s="5"/>
      <c r="HXH2" s="5"/>
      <c r="HXI2" s="5"/>
      <c r="HXJ2" s="5"/>
      <c r="HXK2" s="5"/>
      <c r="HXL2" s="5"/>
      <c r="HXM2" s="5"/>
      <c r="HXN2" s="5"/>
      <c r="HXO2" s="5"/>
      <c r="HXP2" s="5"/>
      <c r="HXQ2" s="5"/>
      <c r="HXR2" s="5"/>
      <c r="HXS2" s="5"/>
      <c r="HXT2" s="5"/>
      <c r="HXU2" s="5"/>
      <c r="HXV2" s="5"/>
      <c r="HXW2" s="5"/>
      <c r="HXX2" s="5"/>
      <c r="HXY2" s="5"/>
      <c r="HXZ2" s="5"/>
      <c r="HYA2" s="5"/>
      <c r="HYB2" s="5"/>
      <c r="HYC2" s="5"/>
      <c r="HYD2" s="5"/>
      <c r="HYE2" s="5"/>
      <c r="HYF2" s="5"/>
      <c r="HYG2" s="5"/>
      <c r="HYH2" s="5"/>
      <c r="HYI2" s="5"/>
      <c r="HYJ2" s="5"/>
      <c r="HYK2" s="5"/>
      <c r="HYL2" s="5"/>
      <c r="HYM2" s="5"/>
      <c r="HYN2" s="5"/>
      <c r="HYO2" s="5"/>
      <c r="HYP2" s="5"/>
      <c r="HYQ2" s="5"/>
      <c r="HYR2" s="5"/>
      <c r="HYS2" s="5"/>
      <c r="HYT2" s="5"/>
      <c r="HYU2" s="5"/>
      <c r="HYV2" s="5"/>
      <c r="HYW2" s="5"/>
      <c r="HYX2" s="5"/>
      <c r="HYY2" s="5"/>
      <c r="HYZ2" s="5"/>
      <c r="HZA2" s="5"/>
      <c r="HZB2" s="5"/>
      <c r="HZC2" s="5"/>
      <c r="HZD2" s="5"/>
      <c r="HZE2" s="5"/>
      <c r="HZF2" s="5"/>
      <c r="HZG2" s="5"/>
      <c r="HZH2" s="5"/>
      <c r="HZI2" s="5"/>
      <c r="HZJ2" s="5"/>
      <c r="HZK2" s="5"/>
      <c r="HZL2" s="5"/>
      <c r="HZM2" s="5"/>
      <c r="HZN2" s="5"/>
      <c r="HZO2" s="5"/>
      <c r="HZP2" s="5"/>
      <c r="HZQ2" s="5"/>
      <c r="HZR2" s="5"/>
      <c r="HZS2" s="5"/>
      <c r="HZT2" s="5"/>
      <c r="HZU2" s="5"/>
      <c r="HZV2" s="5"/>
      <c r="HZW2" s="5"/>
      <c r="HZX2" s="5"/>
      <c r="HZY2" s="5"/>
      <c r="HZZ2" s="5"/>
      <c r="IAA2" s="5"/>
      <c r="IAB2" s="5"/>
      <c r="IAC2" s="5"/>
      <c r="IAD2" s="5"/>
      <c r="IAE2" s="5"/>
      <c r="IAF2" s="5"/>
      <c r="IAG2" s="5"/>
      <c r="IAH2" s="5"/>
      <c r="IAI2" s="5"/>
      <c r="IAJ2" s="5"/>
      <c r="IAK2" s="5"/>
      <c r="IAL2" s="5"/>
      <c r="IAM2" s="5"/>
      <c r="IAN2" s="5"/>
      <c r="IAO2" s="5"/>
      <c r="IAP2" s="5"/>
      <c r="IAQ2" s="5"/>
      <c r="IAR2" s="5"/>
      <c r="IAS2" s="5"/>
      <c r="IAT2" s="5"/>
      <c r="IAU2" s="5"/>
      <c r="IAV2" s="5"/>
      <c r="IAW2" s="5"/>
      <c r="IAX2" s="5"/>
      <c r="IAY2" s="5"/>
      <c r="IAZ2" s="5"/>
      <c r="IBA2" s="5"/>
      <c r="IBB2" s="5"/>
      <c r="IBC2" s="5"/>
      <c r="IBD2" s="5"/>
      <c r="IBE2" s="5"/>
      <c r="IBF2" s="5"/>
      <c r="IBG2" s="5"/>
      <c r="IBH2" s="5"/>
      <c r="IBI2" s="5"/>
      <c r="IBJ2" s="5"/>
      <c r="IBK2" s="5"/>
      <c r="IBL2" s="5"/>
      <c r="IBM2" s="5"/>
      <c r="IBN2" s="5"/>
      <c r="IBO2" s="5"/>
      <c r="IBP2" s="5"/>
      <c r="IBQ2" s="5"/>
      <c r="IBR2" s="5"/>
      <c r="IBS2" s="5"/>
      <c r="IBT2" s="5"/>
      <c r="IBU2" s="5"/>
      <c r="IBV2" s="5"/>
      <c r="IBW2" s="5"/>
      <c r="IBX2" s="5"/>
      <c r="IBY2" s="5"/>
      <c r="IBZ2" s="5"/>
      <c r="ICA2" s="5"/>
      <c r="ICB2" s="5"/>
      <c r="ICC2" s="5"/>
      <c r="ICD2" s="5"/>
      <c r="ICE2" s="5"/>
      <c r="ICF2" s="5"/>
      <c r="ICG2" s="5"/>
      <c r="ICH2" s="5"/>
      <c r="ICI2" s="5"/>
      <c r="ICJ2" s="5"/>
      <c r="ICK2" s="5"/>
      <c r="ICL2" s="5"/>
      <c r="ICM2" s="5"/>
      <c r="ICN2" s="5"/>
      <c r="ICO2" s="5"/>
      <c r="ICP2" s="5"/>
      <c r="ICQ2" s="5"/>
      <c r="ICR2" s="5"/>
      <c r="ICS2" s="5"/>
      <c r="ICT2" s="5"/>
      <c r="ICU2" s="5"/>
      <c r="ICV2" s="5"/>
      <c r="ICW2" s="5"/>
      <c r="ICX2" s="5"/>
      <c r="ICY2" s="5"/>
      <c r="ICZ2" s="5"/>
      <c r="IDA2" s="5"/>
      <c r="IDB2" s="5"/>
      <c r="IDC2" s="5"/>
      <c r="IDD2" s="5"/>
      <c r="IDE2" s="5"/>
      <c r="IDF2" s="5"/>
      <c r="IDG2" s="5"/>
      <c r="IDH2" s="5"/>
      <c r="IDI2" s="5"/>
      <c r="IDJ2" s="5"/>
      <c r="IDK2" s="5"/>
      <c r="IDL2" s="5"/>
      <c r="IDM2" s="5"/>
      <c r="IDN2" s="5"/>
      <c r="IDO2" s="5"/>
      <c r="IDP2" s="5"/>
      <c r="IDQ2" s="5"/>
      <c r="IDR2" s="5"/>
      <c r="IDS2" s="5"/>
      <c r="IDT2" s="5"/>
      <c r="IDU2" s="5"/>
      <c r="IDV2" s="5"/>
      <c r="IDW2" s="5"/>
      <c r="IDX2" s="5"/>
      <c r="IDY2" s="5"/>
      <c r="IDZ2" s="5"/>
      <c r="IEA2" s="5"/>
      <c r="IEB2" s="5"/>
      <c r="IEC2" s="5"/>
      <c r="IED2" s="5"/>
      <c r="IEE2" s="5"/>
      <c r="IEF2" s="5"/>
      <c r="IEG2" s="5"/>
      <c r="IEH2" s="5"/>
      <c r="IEI2" s="5"/>
      <c r="IEJ2" s="5"/>
      <c r="IEK2" s="5"/>
      <c r="IEL2" s="5"/>
      <c r="IEM2" s="5"/>
      <c r="IEN2" s="5"/>
      <c r="IEO2" s="5"/>
      <c r="IEP2" s="5"/>
      <c r="IEQ2" s="5"/>
      <c r="IER2" s="5"/>
      <c r="IES2" s="5"/>
      <c r="IET2" s="5"/>
      <c r="IEU2" s="5"/>
      <c r="IEV2" s="5"/>
      <c r="IEW2" s="5"/>
      <c r="IEX2" s="5"/>
      <c r="IEY2" s="5"/>
      <c r="IEZ2" s="5"/>
      <c r="IFA2" s="5"/>
      <c r="IFB2" s="5"/>
      <c r="IFC2" s="5"/>
      <c r="IFD2" s="5"/>
      <c r="IFE2" s="5"/>
      <c r="IFF2" s="5"/>
      <c r="IFG2" s="5"/>
      <c r="IFH2" s="5"/>
      <c r="IFI2" s="5"/>
      <c r="IFJ2" s="5"/>
      <c r="IFK2" s="5"/>
      <c r="IFL2" s="5"/>
      <c r="IFM2" s="5"/>
      <c r="IFN2" s="5"/>
      <c r="IFO2" s="5"/>
      <c r="IFP2" s="5"/>
      <c r="IFQ2" s="5"/>
      <c r="IFR2" s="5"/>
      <c r="IFS2" s="5"/>
      <c r="IFT2" s="5"/>
      <c r="IFU2" s="5"/>
      <c r="IFV2" s="5"/>
      <c r="IFW2" s="5"/>
      <c r="IFX2" s="5"/>
      <c r="IFY2" s="5"/>
      <c r="IFZ2" s="5"/>
      <c r="IGA2" s="5"/>
      <c r="IGB2" s="5"/>
      <c r="IGC2" s="5"/>
      <c r="IGD2" s="5"/>
      <c r="IGE2" s="5"/>
      <c r="IGF2" s="5"/>
      <c r="IGG2" s="5"/>
      <c r="IGH2" s="5"/>
      <c r="IGI2" s="5"/>
      <c r="IGJ2" s="5"/>
      <c r="IGK2" s="5"/>
      <c r="IGL2" s="5"/>
      <c r="IGM2" s="5"/>
      <c r="IGN2" s="5"/>
      <c r="IGO2" s="5"/>
      <c r="IGP2" s="5"/>
      <c r="IGQ2" s="5"/>
      <c r="IGR2" s="5"/>
      <c r="IGS2" s="5"/>
      <c r="IGT2" s="5"/>
      <c r="IGU2" s="5"/>
      <c r="IGV2" s="5"/>
      <c r="IGW2" s="5"/>
      <c r="IGX2" s="5"/>
      <c r="IGY2" s="5"/>
      <c r="IGZ2" s="5"/>
      <c r="IHA2" s="5"/>
      <c r="IHB2" s="5"/>
      <c r="IHC2" s="5"/>
      <c r="IHD2" s="5"/>
      <c r="IHE2" s="5"/>
      <c r="IHF2" s="5"/>
      <c r="IHG2" s="5"/>
      <c r="IHH2" s="5"/>
      <c r="IHI2" s="5"/>
      <c r="IHJ2" s="5"/>
      <c r="IHK2" s="5"/>
      <c r="IHL2" s="5"/>
      <c r="IHM2" s="5"/>
      <c r="IHN2" s="5"/>
      <c r="IHO2" s="5"/>
      <c r="IHP2" s="5"/>
      <c r="IHQ2" s="5"/>
      <c r="IHR2" s="5"/>
      <c r="IHS2" s="5"/>
      <c r="IHT2" s="5"/>
      <c r="IHU2" s="5"/>
      <c r="IHV2" s="5"/>
      <c r="IHW2" s="5"/>
      <c r="IHX2" s="5"/>
      <c r="IHY2" s="5"/>
      <c r="IHZ2" s="5"/>
      <c r="IIA2" s="5"/>
      <c r="IIB2" s="5"/>
      <c r="IIC2" s="5"/>
      <c r="IID2" s="5"/>
      <c r="IIE2" s="5"/>
      <c r="IIF2" s="5"/>
      <c r="IIG2" s="5"/>
      <c r="IIH2" s="5"/>
      <c r="III2" s="5"/>
      <c r="IIJ2" s="5"/>
      <c r="IIK2" s="5"/>
      <c r="IIL2" s="5"/>
      <c r="IIM2" s="5"/>
      <c r="IIN2" s="5"/>
      <c r="IIO2" s="5"/>
      <c r="IIP2" s="5"/>
      <c r="IIQ2" s="5"/>
      <c r="IIR2" s="5"/>
      <c r="IIS2" s="5"/>
      <c r="IIT2" s="5"/>
      <c r="IIU2" s="5"/>
      <c r="IIV2" s="5"/>
      <c r="IIW2" s="5"/>
      <c r="IIX2" s="5"/>
      <c r="IIY2" s="5"/>
      <c r="IIZ2" s="5"/>
      <c r="IJA2" s="5"/>
      <c r="IJB2" s="5"/>
      <c r="IJC2" s="5"/>
      <c r="IJD2" s="5"/>
      <c r="IJE2" s="5"/>
      <c r="IJF2" s="5"/>
      <c r="IJG2" s="5"/>
      <c r="IJH2" s="5"/>
      <c r="IJI2" s="5"/>
      <c r="IJJ2" s="5"/>
      <c r="IJK2" s="5"/>
      <c r="IJL2" s="5"/>
      <c r="IJM2" s="5"/>
      <c r="IJN2" s="5"/>
      <c r="IJO2" s="5"/>
      <c r="IJP2" s="5"/>
      <c r="IJQ2" s="5"/>
      <c r="IJR2" s="5"/>
      <c r="IJS2" s="5"/>
      <c r="IJT2" s="5"/>
      <c r="IJU2" s="5"/>
      <c r="IJV2" s="5"/>
      <c r="IJW2" s="5"/>
      <c r="IJX2" s="5"/>
      <c r="IJY2" s="5"/>
      <c r="IJZ2" s="5"/>
      <c r="IKA2" s="5"/>
      <c r="IKB2" s="5"/>
      <c r="IKC2" s="5"/>
      <c r="IKD2" s="5"/>
      <c r="IKE2" s="5"/>
      <c r="IKF2" s="5"/>
      <c r="IKG2" s="5"/>
      <c r="IKH2" s="5"/>
      <c r="IKI2" s="5"/>
      <c r="IKJ2" s="5"/>
      <c r="IKK2" s="5"/>
      <c r="IKL2" s="5"/>
      <c r="IKM2" s="5"/>
      <c r="IKN2" s="5"/>
      <c r="IKO2" s="5"/>
      <c r="IKP2" s="5"/>
      <c r="IKQ2" s="5"/>
      <c r="IKR2" s="5"/>
      <c r="IKS2" s="5"/>
      <c r="IKT2" s="5"/>
      <c r="IKU2" s="5"/>
      <c r="IKV2" s="5"/>
      <c r="IKW2" s="5"/>
      <c r="IKX2" s="5"/>
      <c r="IKY2" s="5"/>
      <c r="IKZ2" s="5"/>
      <c r="ILA2" s="5"/>
      <c r="ILB2" s="5"/>
      <c r="ILC2" s="5"/>
      <c r="ILD2" s="5"/>
      <c r="ILE2" s="5"/>
      <c r="ILF2" s="5"/>
      <c r="ILG2" s="5"/>
      <c r="ILH2" s="5"/>
      <c r="ILI2" s="5"/>
      <c r="ILJ2" s="5"/>
      <c r="ILK2" s="5"/>
      <c r="ILL2" s="5"/>
      <c r="ILM2" s="5"/>
      <c r="ILN2" s="5"/>
      <c r="ILO2" s="5"/>
      <c r="ILP2" s="5"/>
      <c r="ILQ2" s="5"/>
      <c r="ILR2" s="5"/>
      <c r="ILS2" s="5"/>
      <c r="ILT2" s="5"/>
      <c r="ILU2" s="5"/>
      <c r="ILV2" s="5"/>
      <c r="ILW2" s="5"/>
      <c r="ILX2" s="5"/>
      <c r="ILY2" s="5"/>
      <c r="ILZ2" s="5"/>
      <c r="IMA2" s="5"/>
      <c r="IMB2" s="5"/>
      <c r="IMC2" s="5"/>
      <c r="IMD2" s="5"/>
      <c r="IME2" s="5"/>
      <c r="IMF2" s="5"/>
      <c r="IMG2" s="5"/>
      <c r="IMH2" s="5"/>
      <c r="IMI2" s="5"/>
      <c r="IMJ2" s="5"/>
      <c r="IMK2" s="5"/>
      <c r="IML2" s="5"/>
      <c r="IMM2" s="5"/>
      <c r="IMN2" s="5"/>
      <c r="IMO2" s="5"/>
      <c r="IMP2" s="5"/>
      <c r="IMQ2" s="5"/>
      <c r="IMR2" s="5"/>
      <c r="IMS2" s="5"/>
      <c r="IMT2" s="5"/>
      <c r="IMU2" s="5"/>
      <c r="IMV2" s="5"/>
      <c r="IMW2" s="5"/>
      <c r="IMX2" s="5"/>
      <c r="IMY2" s="5"/>
      <c r="IMZ2" s="5"/>
      <c r="INA2" s="5"/>
      <c r="INB2" s="5"/>
      <c r="INC2" s="5"/>
      <c r="IND2" s="5"/>
      <c r="INE2" s="5"/>
      <c r="INF2" s="5"/>
      <c r="ING2" s="5"/>
      <c r="INH2" s="5"/>
      <c r="INI2" s="5"/>
      <c r="INJ2" s="5"/>
      <c r="INK2" s="5"/>
      <c r="INL2" s="5"/>
      <c r="INM2" s="5"/>
      <c r="INN2" s="5"/>
      <c r="INO2" s="5"/>
      <c r="INP2" s="5"/>
      <c r="INQ2" s="5"/>
      <c r="INR2" s="5"/>
      <c r="INS2" s="5"/>
      <c r="INT2" s="5"/>
      <c r="INU2" s="5"/>
      <c r="INV2" s="5"/>
      <c r="INW2" s="5"/>
      <c r="INX2" s="5"/>
      <c r="INY2" s="5"/>
      <c r="INZ2" s="5"/>
      <c r="IOA2" s="5"/>
      <c r="IOB2" s="5"/>
      <c r="IOC2" s="5"/>
      <c r="IOD2" s="5"/>
      <c r="IOE2" s="5"/>
      <c r="IOF2" s="5"/>
      <c r="IOG2" s="5"/>
      <c r="IOH2" s="5"/>
      <c r="IOI2" s="5"/>
      <c r="IOJ2" s="5"/>
      <c r="IOK2" s="5"/>
      <c r="IOL2" s="5"/>
      <c r="IOM2" s="5"/>
      <c r="ION2" s="5"/>
      <c r="IOO2" s="5"/>
      <c r="IOP2" s="5"/>
      <c r="IOQ2" s="5"/>
      <c r="IOR2" s="5"/>
      <c r="IOS2" s="5"/>
      <c r="IOT2" s="5"/>
      <c r="IOU2" s="5"/>
      <c r="IOV2" s="5"/>
      <c r="IOW2" s="5"/>
      <c r="IOX2" s="5"/>
      <c r="IOY2" s="5"/>
      <c r="IOZ2" s="5"/>
      <c r="IPA2" s="5"/>
      <c r="IPB2" s="5"/>
      <c r="IPC2" s="5"/>
      <c r="IPD2" s="5"/>
      <c r="IPE2" s="5"/>
      <c r="IPF2" s="5"/>
      <c r="IPG2" s="5"/>
      <c r="IPH2" s="5"/>
      <c r="IPI2" s="5"/>
      <c r="IPJ2" s="5"/>
      <c r="IPK2" s="5"/>
      <c r="IPL2" s="5"/>
      <c r="IPM2" s="5"/>
      <c r="IPN2" s="5"/>
      <c r="IPO2" s="5"/>
      <c r="IPP2" s="5"/>
      <c r="IPQ2" s="5"/>
      <c r="IPR2" s="5"/>
      <c r="IPS2" s="5"/>
      <c r="IPT2" s="5"/>
      <c r="IPU2" s="5"/>
      <c r="IPV2" s="5"/>
      <c r="IPW2" s="5"/>
      <c r="IPX2" s="5"/>
      <c r="IPY2" s="5"/>
      <c r="IPZ2" s="5"/>
      <c r="IQA2" s="5"/>
      <c r="IQB2" s="5"/>
      <c r="IQC2" s="5"/>
      <c r="IQD2" s="5"/>
      <c r="IQE2" s="5"/>
      <c r="IQF2" s="5"/>
      <c r="IQG2" s="5"/>
      <c r="IQH2" s="5"/>
      <c r="IQI2" s="5"/>
      <c r="IQJ2" s="5"/>
      <c r="IQK2" s="5"/>
      <c r="IQL2" s="5"/>
      <c r="IQM2" s="5"/>
      <c r="IQN2" s="5"/>
      <c r="IQO2" s="5"/>
      <c r="IQP2" s="5"/>
      <c r="IQQ2" s="5"/>
      <c r="IQR2" s="5"/>
      <c r="IQS2" s="5"/>
      <c r="IQT2" s="5"/>
      <c r="IQU2" s="5"/>
      <c r="IQV2" s="5"/>
      <c r="IQW2" s="5"/>
      <c r="IQX2" s="5"/>
      <c r="IQY2" s="5"/>
      <c r="IQZ2" s="5"/>
      <c r="IRA2" s="5"/>
      <c r="IRB2" s="5"/>
      <c r="IRC2" s="5"/>
      <c r="IRD2" s="5"/>
      <c r="IRE2" s="5"/>
      <c r="IRF2" s="5"/>
      <c r="IRG2" s="5"/>
      <c r="IRH2" s="5"/>
      <c r="IRI2" s="5"/>
      <c r="IRJ2" s="5"/>
      <c r="IRK2" s="5"/>
      <c r="IRL2" s="5"/>
      <c r="IRM2" s="5"/>
      <c r="IRN2" s="5"/>
      <c r="IRO2" s="5"/>
      <c r="IRP2" s="5"/>
      <c r="IRQ2" s="5"/>
      <c r="IRR2" s="5"/>
      <c r="IRS2" s="5"/>
      <c r="IRT2" s="5"/>
      <c r="IRU2" s="5"/>
      <c r="IRV2" s="5"/>
      <c r="IRW2" s="5"/>
      <c r="IRX2" s="5"/>
      <c r="IRY2" s="5"/>
      <c r="IRZ2" s="5"/>
      <c r="ISA2" s="5"/>
      <c r="ISB2" s="5"/>
      <c r="ISC2" s="5"/>
      <c r="ISD2" s="5"/>
      <c r="ISE2" s="5"/>
      <c r="ISF2" s="5"/>
      <c r="ISG2" s="5"/>
      <c r="ISH2" s="5"/>
      <c r="ISI2" s="5"/>
      <c r="ISJ2" s="5"/>
      <c r="ISK2" s="5"/>
      <c r="ISL2" s="5"/>
      <c r="ISM2" s="5"/>
      <c r="ISN2" s="5"/>
      <c r="ISO2" s="5"/>
      <c r="ISP2" s="5"/>
      <c r="ISQ2" s="5"/>
      <c r="ISR2" s="5"/>
      <c r="ISS2" s="5"/>
      <c r="IST2" s="5"/>
      <c r="ISU2" s="5"/>
      <c r="ISV2" s="5"/>
      <c r="ISW2" s="5"/>
      <c r="ISX2" s="5"/>
      <c r="ISY2" s="5"/>
      <c r="ISZ2" s="5"/>
      <c r="ITA2" s="5"/>
      <c r="ITB2" s="5"/>
      <c r="ITC2" s="5"/>
      <c r="ITD2" s="5"/>
      <c r="ITE2" s="5"/>
      <c r="ITF2" s="5"/>
      <c r="ITG2" s="5"/>
      <c r="ITH2" s="5"/>
      <c r="ITI2" s="5"/>
      <c r="ITJ2" s="5"/>
      <c r="ITK2" s="5"/>
      <c r="ITL2" s="5"/>
      <c r="ITM2" s="5"/>
      <c r="ITN2" s="5"/>
      <c r="ITO2" s="5"/>
      <c r="ITP2" s="5"/>
      <c r="ITQ2" s="5"/>
      <c r="ITR2" s="5"/>
      <c r="ITS2" s="5"/>
      <c r="ITT2" s="5"/>
      <c r="ITU2" s="5"/>
      <c r="ITV2" s="5"/>
      <c r="ITW2" s="5"/>
      <c r="ITX2" s="5"/>
      <c r="ITY2" s="5"/>
      <c r="ITZ2" s="5"/>
      <c r="IUA2" s="5"/>
      <c r="IUB2" s="5"/>
      <c r="IUC2" s="5"/>
      <c r="IUD2" s="5"/>
      <c r="IUE2" s="5"/>
      <c r="IUF2" s="5"/>
      <c r="IUG2" s="5"/>
      <c r="IUH2" s="5"/>
      <c r="IUI2" s="5"/>
      <c r="IUJ2" s="5"/>
      <c r="IUK2" s="5"/>
      <c r="IUL2" s="5"/>
      <c r="IUM2" s="5"/>
      <c r="IUN2" s="5"/>
      <c r="IUO2" s="5"/>
      <c r="IUP2" s="5"/>
      <c r="IUQ2" s="5"/>
      <c r="IUR2" s="5"/>
      <c r="IUS2" s="5"/>
      <c r="IUT2" s="5"/>
      <c r="IUU2" s="5"/>
      <c r="IUV2" s="5"/>
      <c r="IUW2" s="5"/>
      <c r="IUX2" s="5"/>
      <c r="IUY2" s="5"/>
      <c r="IUZ2" s="5"/>
      <c r="IVA2" s="5"/>
      <c r="IVB2" s="5"/>
      <c r="IVC2" s="5"/>
      <c r="IVD2" s="5"/>
      <c r="IVE2" s="5"/>
      <c r="IVF2" s="5"/>
      <c r="IVG2" s="5"/>
      <c r="IVH2" s="5"/>
      <c r="IVI2" s="5"/>
      <c r="IVJ2" s="5"/>
      <c r="IVK2" s="5"/>
      <c r="IVL2" s="5"/>
      <c r="IVM2" s="5"/>
      <c r="IVN2" s="5"/>
      <c r="IVO2" s="5"/>
      <c r="IVP2" s="5"/>
      <c r="IVQ2" s="5"/>
      <c r="IVR2" s="5"/>
      <c r="IVS2" s="5"/>
      <c r="IVT2" s="5"/>
      <c r="IVU2" s="5"/>
      <c r="IVV2" s="5"/>
      <c r="IVW2" s="5"/>
      <c r="IVX2" s="5"/>
      <c r="IVY2" s="5"/>
      <c r="IVZ2" s="5"/>
      <c r="IWA2" s="5"/>
      <c r="IWB2" s="5"/>
      <c r="IWC2" s="5"/>
      <c r="IWD2" s="5"/>
      <c r="IWE2" s="5"/>
      <c r="IWF2" s="5"/>
      <c r="IWG2" s="5"/>
      <c r="IWH2" s="5"/>
      <c r="IWI2" s="5"/>
      <c r="IWJ2" s="5"/>
      <c r="IWK2" s="5"/>
      <c r="IWL2" s="5"/>
      <c r="IWM2" s="5"/>
      <c r="IWN2" s="5"/>
      <c r="IWO2" s="5"/>
      <c r="IWP2" s="5"/>
      <c r="IWQ2" s="5"/>
      <c r="IWR2" s="5"/>
      <c r="IWS2" s="5"/>
      <c r="IWT2" s="5"/>
      <c r="IWU2" s="5"/>
      <c r="IWV2" s="5"/>
      <c r="IWW2" s="5"/>
      <c r="IWX2" s="5"/>
      <c r="IWY2" s="5"/>
      <c r="IWZ2" s="5"/>
      <c r="IXA2" s="5"/>
      <c r="IXB2" s="5"/>
      <c r="IXC2" s="5"/>
      <c r="IXD2" s="5"/>
      <c r="IXE2" s="5"/>
      <c r="IXF2" s="5"/>
      <c r="IXG2" s="5"/>
      <c r="IXH2" s="5"/>
      <c r="IXI2" s="5"/>
      <c r="IXJ2" s="5"/>
      <c r="IXK2" s="5"/>
      <c r="IXL2" s="5"/>
      <c r="IXM2" s="5"/>
      <c r="IXN2" s="5"/>
      <c r="IXO2" s="5"/>
      <c r="IXP2" s="5"/>
      <c r="IXQ2" s="5"/>
      <c r="IXR2" s="5"/>
      <c r="IXS2" s="5"/>
      <c r="IXT2" s="5"/>
      <c r="IXU2" s="5"/>
      <c r="IXV2" s="5"/>
      <c r="IXW2" s="5"/>
      <c r="IXX2" s="5"/>
      <c r="IXY2" s="5"/>
      <c r="IXZ2" s="5"/>
      <c r="IYA2" s="5"/>
      <c r="IYB2" s="5"/>
      <c r="IYC2" s="5"/>
      <c r="IYD2" s="5"/>
      <c r="IYE2" s="5"/>
      <c r="IYF2" s="5"/>
      <c r="IYG2" s="5"/>
      <c r="IYH2" s="5"/>
      <c r="IYI2" s="5"/>
      <c r="IYJ2" s="5"/>
      <c r="IYK2" s="5"/>
      <c r="IYL2" s="5"/>
      <c r="IYM2" s="5"/>
      <c r="IYN2" s="5"/>
      <c r="IYO2" s="5"/>
      <c r="IYP2" s="5"/>
      <c r="IYQ2" s="5"/>
      <c r="IYR2" s="5"/>
      <c r="IYS2" s="5"/>
      <c r="IYT2" s="5"/>
      <c r="IYU2" s="5"/>
      <c r="IYV2" s="5"/>
      <c r="IYW2" s="5"/>
      <c r="IYX2" s="5"/>
      <c r="IYY2" s="5"/>
      <c r="IYZ2" s="5"/>
      <c r="IZA2" s="5"/>
      <c r="IZB2" s="5"/>
      <c r="IZC2" s="5"/>
      <c r="IZD2" s="5"/>
      <c r="IZE2" s="5"/>
      <c r="IZF2" s="5"/>
      <c r="IZG2" s="5"/>
      <c r="IZH2" s="5"/>
      <c r="IZI2" s="5"/>
      <c r="IZJ2" s="5"/>
      <c r="IZK2" s="5"/>
      <c r="IZL2" s="5"/>
      <c r="IZM2" s="5"/>
      <c r="IZN2" s="5"/>
      <c r="IZO2" s="5"/>
      <c r="IZP2" s="5"/>
      <c r="IZQ2" s="5"/>
      <c r="IZR2" s="5"/>
      <c r="IZS2" s="5"/>
      <c r="IZT2" s="5"/>
      <c r="IZU2" s="5"/>
      <c r="IZV2" s="5"/>
      <c r="IZW2" s="5"/>
      <c r="IZX2" s="5"/>
      <c r="IZY2" s="5"/>
      <c r="IZZ2" s="5"/>
      <c r="JAA2" s="5"/>
      <c r="JAB2" s="5"/>
      <c r="JAC2" s="5"/>
      <c r="JAD2" s="5"/>
      <c r="JAE2" s="5"/>
      <c r="JAF2" s="5"/>
      <c r="JAG2" s="5"/>
      <c r="JAH2" s="5"/>
      <c r="JAI2" s="5"/>
      <c r="JAJ2" s="5"/>
      <c r="JAK2" s="5"/>
      <c r="JAL2" s="5"/>
      <c r="JAM2" s="5"/>
      <c r="JAN2" s="5"/>
      <c r="JAO2" s="5"/>
      <c r="JAP2" s="5"/>
      <c r="JAQ2" s="5"/>
      <c r="JAR2" s="5"/>
      <c r="JAS2" s="5"/>
      <c r="JAT2" s="5"/>
      <c r="JAU2" s="5"/>
      <c r="JAV2" s="5"/>
      <c r="JAW2" s="5"/>
      <c r="JAX2" s="5"/>
      <c r="JAY2" s="5"/>
      <c r="JAZ2" s="5"/>
      <c r="JBA2" s="5"/>
      <c r="JBB2" s="5"/>
      <c r="JBC2" s="5"/>
      <c r="JBD2" s="5"/>
      <c r="JBE2" s="5"/>
      <c r="JBF2" s="5"/>
      <c r="JBG2" s="5"/>
      <c r="JBH2" s="5"/>
      <c r="JBI2" s="5"/>
      <c r="JBJ2" s="5"/>
      <c r="JBK2" s="5"/>
      <c r="JBL2" s="5"/>
      <c r="JBM2" s="5"/>
      <c r="JBN2" s="5"/>
      <c r="JBO2" s="5"/>
      <c r="JBP2" s="5"/>
      <c r="JBQ2" s="5"/>
      <c r="JBR2" s="5"/>
      <c r="JBS2" s="5"/>
      <c r="JBT2" s="5"/>
      <c r="JBU2" s="5"/>
      <c r="JBV2" s="5"/>
      <c r="JBW2" s="5"/>
      <c r="JBX2" s="5"/>
      <c r="JBY2" s="5"/>
      <c r="JBZ2" s="5"/>
      <c r="JCA2" s="5"/>
      <c r="JCB2" s="5"/>
      <c r="JCC2" s="5"/>
      <c r="JCD2" s="5"/>
      <c r="JCE2" s="5"/>
      <c r="JCF2" s="5"/>
      <c r="JCG2" s="5"/>
      <c r="JCH2" s="5"/>
      <c r="JCI2" s="5"/>
      <c r="JCJ2" s="5"/>
      <c r="JCK2" s="5"/>
      <c r="JCL2" s="5"/>
      <c r="JCM2" s="5"/>
      <c r="JCN2" s="5"/>
      <c r="JCO2" s="5"/>
      <c r="JCP2" s="5"/>
      <c r="JCQ2" s="5"/>
      <c r="JCR2" s="5"/>
      <c r="JCS2" s="5"/>
      <c r="JCT2" s="5"/>
      <c r="JCU2" s="5"/>
      <c r="JCV2" s="5"/>
      <c r="JCW2" s="5"/>
      <c r="JCX2" s="5"/>
      <c r="JCY2" s="5"/>
      <c r="JCZ2" s="5"/>
      <c r="JDA2" s="5"/>
      <c r="JDB2" s="5"/>
      <c r="JDC2" s="5"/>
      <c r="JDD2" s="5"/>
      <c r="JDE2" s="5"/>
      <c r="JDF2" s="5"/>
      <c r="JDG2" s="5"/>
      <c r="JDH2" s="5"/>
      <c r="JDI2" s="5"/>
      <c r="JDJ2" s="5"/>
      <c r="JDK2" s="5"/>
      <c r="JDL2" s="5"/>
      <c r="JDM2" s="5"/>
      <c r="JDN2" s="5"/>
      <c r="JDO2" s="5"/>
      <c r="JDP2" s="5"/>
      <c r="JDQ2" s="5"/>
      <c r="JDR2" s="5"/>
      <c r="JDS2" s="5"/>
      <c r="JDT2" s="5"/>
      <c r="JDU2" s="5"/>
      <c r="JDV2" s="5"/>
      <c r="JDW2" s="5"/>
      <c r="JDX2" s="5"/>
      <c r="JDY2" s="5"/>
      <c r="JDZ2" s="5"/>
      <c r="JEA2" s="5"/>
      <c r="JEB2" s="5"/>
      <c r="JEC2" s="5"/>
      <c r="JED2" s="5"/>
      <c r="JEE2" s="5"/>
      <c r="JEF2" s="5"/>
      <c r="JEG2" s="5"/>
      <c r="JEH2" s="5"/>
      <c r="JEI2" s="5"/>
      <c r="JEJ2" s="5"/>
      <c r="JEK2" s="5"/>
      <c r="JEL2" s="5"/>
      <c r="JEM2" s="5"/>
      <c r="JEN2" s="5"/>
      <c r="JEO2" s="5"/>
      <c r="JEP2" s="5"/>
      <c r="JEQ2" s="5"/>
      <c r="JER2" s="5"/>
      <c r="JES2" s="5"/>
      <c r="JET2" s="5"/>
      <c r="JEU2" s="5"/>
      <c r="JEV2" s="5"/>
      <c r="JEW2" s="5"/>
      <c r="JEX2" s="5"/>
      <c r="JEY2" s="5"/>
      <c r="JEZ2" s="5"/>
      <c r="JFA2" s="5"/>
      <c r="JFB2" s="5"/>
      <c r="JFC2" s="5"/>
      <c r="JFD2" s="5"/>
      <c r="JFE2" s="5"/>
      <c r="JFF2" s="5"/>
      <c r="JFG2" s="5"/>
      <c r="JFH2" s="5"/>
      <c r="JFI2" s="5"/>
      <c r="JFJ2" s="5"/>
      <c r="JFK2" s="5"/>
      <c r="JFL2" s="5"/>
      <c r="JFM2" s="5"/>
      <c r="JFN2" s="5"/>
      <c r="JFO2" s="5"/>
      <c r="JFP2" s="5"/>
      <c r="JFQ2" s="5"/>
      <c r="JFR2" s="5"/>
      <c r="JFS2" s="5"/>
      <c r="JFT2" s="5"/>
      <c r="JFU2" s="5"/>
      <c r="JFV2" s="5"/>
      <c r="JFW2" s="5"/>
      <c r="JFX2" s="5"/>
      <c r="JFY2" s="5"/>
      <c r="JFZ2" s="5"/>
      <c r="JGA2" s="5"/>
      <c r="JGB2" s="5"/>
      <c r="JGC2" s="5"/>
      <c r="JGD2" s="5"/>
      <c r="JGE2" s="5"/>
      <c r="JGF2" s="5"/>
      <c r="JGG2" s="5"/>
      <c r="JGH2" s="5"/>
      <c r="JGI2" s="5"/>
      <c r="JGJ2" s="5"/>
      <c r="JGK2" s="5"/>
      <c r="JGL2" s="5"/>
      <c r="JGM2" s="5"/>
      <c r="JGN2" s="5"/>
      <c r="JGO2" s="5"/>
      <c r="JGP2" s="5"/>
      <c r="JGQ2" s="5"/>
      <c r="JGR2" s="5"/>
      <c r="JGS2" s="5"/>
      <c r="JGT2" s="5"/>
      <c r="JGU2" s="5"/>
      <c r="JGV2" s="5"/>
      <c r="JGW2" s="5"/>
      <c r="JGX2" s="5"/>
      <c r="JGY2" s="5"/>
      <c r="JGZ2" s="5"/>
      <c r="JHA2" s="5"/>
      <c r="JHB2" s="5"/>
      <c r="JHC2" s="5"/>
      <c r="JHD2" s="5"/>
      <c r="JHE2" s="5"/>
      <c r="JHF2" s="5"/>
      <c r="JHG2" s="5"/>
      <c r="JHH2" s="5"/>
      <c r="JHI2" s="5"/>
      <c r="JHJ2" s="5"/>
      <c r="JHK2" s="5"/>
      <c r="JHL2" s="5"/>
      <c r="JHM2" s="5"/>
      <c r="JHN2" s="5"/>
      <c r="JHO2" s="5"/>
      <c r="JHP2" s="5"/>
      <c r="JHQ2" s="5"/>
      <c r="JHR2" s="5"/>
      <c r="JHS2" s="5"/>
      <c r="JHT2" s="5"/>
      <c r="JHU2" s="5"/>
      <c r="JHV2" s="5"/>
      <c r="JHW2" s="5"/>
      <c r="JHX2" s="5"/>
      <c r="JHY2" s="5"/>
      <c r="JHZ2" s="5"/>
      <c r="JIA2" s="5"/>
      <c r="JIB2" s="5"/>
      <c r="JIC2" s="5"/>
      <c r="JID2" s="5"/>
      <c r="JIE2" s="5"/>
      <c r="JIF2" s="5"/>
      <c r="JIG2" s="5"/>
      <c r="JIH2" s="5"/>
      <c r="JII2" s="5"/>
      <c r="JIJ2" s="5"/>
      <c r="JIK2" s="5"/>
      <c r="JIL2" s="5"/>
      <c r="JIM2" s="5"/>
      <c r="JIN2" s="5"/>
      <c r="JIO2" s="5"/>
      <c r="JIP2" s="5"/>
      <c r="JIQ2" s="5"/>
      <c r="JIR2" s="5"/>
      <c r="JIS2" s="5"/>
      <c r="JIT2" s="5"/>
      <c r="JIU2" s="5"/>
      <c r="JIV2" s="5"/>
      <c r="JIW2" s="5"/>
      <c r="JIX2" s="5"/>
      <c r="JIY2" s="5"/>
      <c r="JIZ2" s="5"/>
      <c r="JJA2" s="5"/>
      <c r="JJB2" s="5"/>
      <c r="JJC2" s="5"/>
      <c r="JJD2" s="5"/>
      <c r="JJE2" s="5"/>
      <c r="JJF2" s="5"/>
      <c r="JJG2" s="5"/>
      <c r="JJH2" s="5"/>
      <c r="JJI2" s="5"/>
      <c r="JJJ2" s="5"/>
      <c r="JJK2" s="5"/>
      <c r="JJL2" s="5"/>
      <c r="JJM2" s="5"/>
      <c r="JJN2" s="5"/>
      <c r="JJO2" s="5"/>
      <c r="JJP2" s="5"/>
      <c r="JJQ2" s="5"/>
      <c r="JJR2" s="5"/>
      <c r="JJS2" s="5"/>
      <c r="JJT2" s="5"/>
      <c r="JJU2" s="5"/>
      <c r="JJV2" s="5"/>
      <c r="JJW2" s="5"/>
      <c r="JJX2" s="5"/>
      <c r="JJY2" s="5"/>
      <c r="JJZ2" s="5"/>
      <c r="JKA2" s="5"/>
      <c r="JKB2" s="5"/>
      <c r="JKC2" s="5"/>
      <c r="JKD2" s="5"/>
      <c r="JKE2" s="5"/>
      <c r="JKF2" s="5"/>
      <c r="JKG2" s="5"/>
      <c r="JKH2" s="5"/>
      <c r="JKI2" s="5"/>
      <c r="JKJ2" s="5"/>
      <c r="JKK2" s="5"/>
      <c r="JKL2" s="5"/>
      <c r="JKM2" s="5"/>
      <c r="JKN2" s="5"/>
      <c r="JKO2" s="5"/>
      <c r="JKP2" s="5"/>
      <c r="JKQ2" s="5"/>
      <c r="JKR2" s="5"/>
      <c r="JKS2" s="5"/>
      <c r="JKT2" s="5"/>
      <c r="JKU2" s="5"/>
      <c r="JKV2" s="5"/>
      <c r="JKW2" s="5"/>
      <c r="JKX2" s="5"/>
      <c r="JKY2" s="5"/>
      <c r="JKZ2" s="5"/>
      <c r="JLA2" s="5"/>
      <c r="JLB2" s="5"/>
      <c r="JLC2" s="5"/>
      <c r="JLD2" s="5"/>
      <c r="JLE2" s="5"/>
      <c r="JLF2" s="5"/>
      <c r="JLG2" s="5"/>
      <c r="JLH2" s="5"/>
      <c r="JLI2" s="5"/>
      <c r="JLJ2" s="5"/>
      <c r="JLK2" s="5"/>
      <c r="JLL2" s="5"/>
      <c r="JLM2" s="5"/>
      <c r="JLN2" s="5"/>
      <c r="JLO2" s="5"/>
      <c r="JLP2" s="5"/>
      <c r="JLQ2" s="5"/>
      <c r="JLR2" s="5"/>
      <c r="JLS2" s="5"/>
      <c r="JLT2" s="5"/>
      <c r="JLU2" s="5"/>
      <c r="JLV2" s="5"/>
      <c r="JLW2" s="5"/>
      <c r="JLX2" s="5"/>
      <c r="JLY2" s="5"/>
      <c r="JLZ2" s="5"/>
      <c r="JMA2" s="5"/>
      <c r="JMB2" s="5"/>
      <c r="JMC2" s="5"/>
      <c r="JMD2" s="5"/>
      <c r="JME2" s="5"/>
      <c r="JMF2" s="5"/>
      <c r="JMG2" s="5"/>
      <c r="JMH2" s="5"/>
      <c r="JMI2" s="5"/>
      <c r="JMJ2" s="5"/>
      <c r="JMK2" s="5"/>
      <c r="JML2" s="5"/>
      <c r="JMM2" s="5"/>
      <c r="JMN2" s="5"/>
      <c r="JMO2" s="5"/>
      <c r="JMP2" s="5"/>
      <c r="JMQ2" s="5"/>
      <c r="JMR2" s="5"/>
      <c r="JMS2" s="5"/>
      <c r="JMT2" s="5"/>
      <c r="JMU2" s="5"/>
      <c r="JMV2" s="5"/>
      <c r="JMW2" s="5"/>
      <c r="JMX2" s="5"/>
      <c r="JMY2" s="5"/>
      <c r="JMZ2" s="5"/>
      <c r="JNA2" s="5"/>
      <c r="JNB2" s="5"/>
      <c r="JNC2" s="5"/>
      <c r="JND2" s="5"/>
      <c r="JNE2" s="5"/>
      <c r="JNF2" s="5"/>
      <c r="JNG2" s="5"/>
      <c r="JNH2" s="5"/>
      <c r="JNI2" s="5"/>
      <c r="JNJ2" s="5"/>
      <c r="JNK2" s="5"/>
      <c r="JNL2" s="5"/>
      <c r="JNM2" s="5"/>
      <c r="JNN2" s="5"/>
      <c r="JNO2" s="5"/>
      <c r="JNP2" s="5"/>
      <c r="JNQ2" s="5"/>
      <c r="JNR2" s="5"/>
      <c r="JNS2" s="5"/>
      <c r="JNT2" s="5"/>
      <c r="JNU2" s="5"/>
      <c r="JNV2" s="5"/>
      <c r="JNW2" s="5"/>
      <c r="JNX2" s="5"/>
      <c r="JNY2" s="5"/>
      <c r="JNZ2" s="5"/>
      <c r="JOA2" s="5"/>
      <c r="JOB2" s="5"/>
      <c r="JOC2" s="5"/>
      <c r="JOD2" s="5"/>
      <c r="JOE2" s="5"/>
      <c r="JOF2" s="5"/>
      <c r="JOG2" s="5"/>
      <c r="JOH2" s="5"/>
      <c r="JOI2" s="5"/>
      <c r="JOJ2" s="5"/>
      <c r="JOK2" s="5"/>
      <c r="JOL2" s="5"/>
      <c r="JOM2" s="5"/>
      <c r="JON2" s="5"/>
      <c r="JOO2" s="5"/>
      <c r="JOP2" s="5"/>
      <c r="JOQ2" s="5"/>
      <c r="JOR2" s="5"/>
      <c r="JOS2" s="5"/>
      <c r="JOT2" s="5"/>
      <c r="JOU2" s="5"/>
      <c r="JOV2" s="5"/>
      <c r="JOW2" s="5"/>
      <c r="JOX2" s="5"/>
      <c r="JOY2" s="5"/>
      <c r="JOZ2" s="5"/>
      <c r="JPA2" s="5"/>
      <c r="JPB2" s="5"/>
      <c r="JPC2" s="5"/>
      <c r="JPD2" s="5"/>
      <c r="JPE2" s="5"/>
      <c r="JPF2" s="5"/>
      <c r="JPG2" s="5"/>
      <c r="JPH2" s="5"/>
      <c r="JPI2" s="5"/>
      <c r="JPJ2" s="5"/>
      <c r="JPK2" s="5"/>
      <c r="JPL2" s="5"/>
      <c r="JPM2" s="5"/>
      <c r="JPN2" s="5"/>
      <c r="JPO2" s="5"/>
      <c r="JPP2" s="5"/>
      <c r="JPQ2" s="5"/>
      <c r="JPR2" s="5"/>
      <c r="JPS2" s="5"/>
      <c r="JPT2" s="5"/>
      <c r="JPU2" s="5"/>
      <c r="JPV2" s="5"/>
      <c r="JPW2" s="5"/>
      <c r="JPX2" s="5"/>
      <c r="JPY2" s="5"/>
      <c r="JPZ2" s="5"/>
      <c r="JQA2" s="5"/>
      <c r="JQB2" s="5"/>
      <c r="JQC2" s="5"/>
      <c r="JQD2" s="5"/>
      <c r="JQE2" s="5"/>
      <c r="JQF2" s="5"/>
      <c r="JQG2" s="5"/>
      <c r="JQH2" s="5"/>
      <c r="JQI2" s="5"/>
      <c r="JQJ2" s="5"/>
      <c r="JQK2" s="5"/>
      <c r="JQL2" s="5"/>
      <c r="JQM2" s="5"/>
      <c r="JQN2" s="5"/>
      <c r="JQO2" s="5"/>
      <c r="JQP2" s="5"/>
      <c r="JQQ2" s="5"/>
      <c r="JQR2" s="5"/>
      <c r="JQS2" s="5"/>
      <c r="JQT2" s="5"/>
      <c r="JQU2" s="5"/>
      <c r="JQV2" s="5"/>
      <c r="JQW2" s="5"/>
      <c r="JQX2" s="5"/>
      <c r="JQY2" s="5"/>
      <c r="JQZ2" s="5"/>
      <c r="JRA2" s="5"/>
      <c r="JRB2" s="5"/>
      <c r="JRC2" s="5"/>
      <c r="JRD2" s="5"/>
      <c r="JRE2" s="5"/>
      <c r="JRF2" s="5"/>
      <c r="JRG2" s="5"/>
      <c r="JRH2" s="5"/>
      <c r="JRI2" s="5"/>
      <c r="JRJ2" s="5"/>
      <c r="JRK2" s="5"/>
      <c r="JRL2" s="5"/>
      <c r="JRM2" s="5"/>
      <c r="JRN2" s="5"/>
      <c r="JRO2" s="5"/>
      <c r="JRP2" s="5"/>
      <c r="JRQ2" s="5"/>
      <c r="JRR2" s="5"/>
      <c r="JRS2" s="5"/>
      <c r="JRT2" s="5"/>
      <c r="JRU2" s="5"/>
      <c r="JRV2" s="5"/>
      <c r="JRW2" s="5"/>
      <c r="JRX2" s="5"/>
      <c r="JRY2" s="5"/>
      <c r="JRZ2" s="5"/>
      <c r="JSA2" s="5"/>
      <c r="JSB2" s="5"/>
      <c r="JSC2" s="5"/>
      <c r="JSD2" s="5"/>
      <c r="JSE2" s="5"/>
      <c r="JSF2" s="5"/>
      <c r="JSG2" s="5"/>
      <c r="JSH2" s="5"/>
      <c r="JSI2" s="5"/>
      <c r="JSJ2" s="5"/>
      <c r="JSK2" s="5"/>
      <c r="JSL2" s="5"/>
      <c r="JSM2" s="5"/>
      <c r="JSN2" s="5"/>
      <c r="JSO2" s="5"/>
      <c r="JSP2" s="5"/>
      <c r="JSQ2" s="5"/>
      <c r="JSR2" s="5"/>
      <c r="JSS2" s="5"/>
      <c r="JST2" s="5"/>
      <c r="JSU2" s="5"/>
      <c r="JSV2" s="5"/>
      <c r="JSW2" s="5"/>
      <c r="JSX2" s="5"/>
      <c r="JSY2" s="5"/>
      <c r="JSZ2" s="5"/>
      <c r="JTA2" s="5"/>
      <c r="JTB2" s="5"/>
      <c r="JTC2" s="5"/>
      <c r="JTD2" s="5"/>
      <c r="JTE2" s="5"/>
      <c r="JTF2" s="5"/>
      <c r="JTG2" s="5"/>
      <c r="JTH2" s="5"/>
      <c r="JTI2" s="5"/>
      <c r="JTJ2" s="5"/>
      <c r="JTK2" s="5"/>
      <c r="JTL2" s="5"/>
      <c r="JTM2" s="5"/>
      <c r="JTN2" s="5"/>
      <c r="JTO2" s="5"/>
      <c r="JTP2" s="5"/>
      <c r="JTQ2" s="5"/>
      <c r="JTR2" s="5"/>
      <c r="JTS2" s="5"/>
      <c r="JTT2" s="5"/>
      <c r="JTU2" s="5"/>
      <c r="JTV2" s="5"/>
      <c r="JTW2" s="5"/>
      <c r="JTX2" s="5"/>
      <c r="JTY2" s="5"/>
      <c r="JTZ2" s="5"/>
      <c r="JUA2" s="5"/>
      <c r="JUB2" s="5"/>
      <c r="JUC2" s="5"/>
      <c r="JUD2" s="5"/>
      <c r="JUE2" s="5"/>
      <c r="JUF2" s="5"/>
      <c r="JUG2" s="5"/>
      <c r="JUH2" s="5"/>
      <c r="JUI2" s="5"/>
      <c r="JUJ2" s="5"/>
      <c r="JUK2" s="5"/>
      <c r="JUL2" s="5"/>
      <c r="JUM2" s="5"/>
      <c r="JUN2" s="5"/>
      <c r="JUO2" s="5"/>
      <c r="JUP2" s="5"/>
      <c r="JUQ2" s="5"/>
      <c r="JUR2" s="5"/>
      <c r="JUS2" s="5"/>
      <c r="JUT2" s="5"/>
      <c r="JUU2" s="5"/>
      <c r="JUV2" s="5"/>
      <c r="JUW2" s="5"/>
      <c r="JUX2" s="5"/>
      <c r="JUY2" s="5"/>
      <c r="JUZ2" s="5"/>
      <c r="JVA2" s="5"/>
      <c r="JVB2" s="5"/>
      <c r="JVC2" s="5"/>
      <c r="JVD2" s="5"/>
      <c r="JVE2" s="5"/>
      <c r="JVF2" s="5"/>
      <c r="JVG2" s="5"/>
      <c r="JVH2" s="5"/>
      <c r="JVI2" s="5"/>
      <c r="JVJ2" s="5"/>
      <c r="JVK2" s="5"/>
      <c r="JVL2" s="5"/>
      <c r="JVM2" s="5"/>
      <c r="JVN2" s="5"/>
      <c r="JVO2" s="5"/>
      <c r="JVP2" s="5"/>
      <c r="JVQ2" s="5"/>
      <c r="JVR2" s="5"/>
      <c r="JVS2" s="5"/>
      <c r="JVT2" s="5"/>
      <c r="JVU2" s="5"/>
      <c r="JVV2" s="5"/>
      <c r="JVW2" s="5"/>
      <c r="JVX2" s="5"/>
      <c r="JVY2" s="5"/>
      <c r="JVZ2" s="5"/>
      <c r="JWA2" s="5"/>
      <c r="JWB2" s="5"/>
      <c r="JWC2" s="5"/>
      <c r="JWD2" s="5"/>
      <c r="JWE2" s="5"/>
      <c r="JWF2" s="5"/>
      <c r="JWG2" s="5"/>
      <c r="JWH2" s="5"/>
      <c r="JWI2" s="5"/>
      <c r="JWJ2" s="5"/>
      <c r="JWK2" s="5"/>
      <c r="JWL2" s="5"/>
      <c r="JWM2" s="5"/>
      <c r="JWN2" s="5"/>
      <c r="JWO2" s="5"/>
      <c r="JWP2" s="5"/>
      <c r="JWQ2" s="5"/>
      <c r="JWR2" s="5"/>
      <c r="JWS2" s="5"/>
      <c r="JWT2" s="5"/>
      <c r="JWU2" s="5"/>
      <c r="JWV2" s="5"/>
      <c r="JWW2" s="5"/>
      <c r="JWX2" s="5"/>
      <c r="JWY2" s="5"/>
      <c r="JWZ2" s="5"/>
      <c r="JXA2" s="5"/>
      <c r="JXB2" s="5"/>
      <c r="JXC2" s="5"/>
      <c r="JXD2" s="5"/>
      <c r="JXE2" s="5"/>
      <c r="JXF2" s="5"/>
      <c r="JXG2" s="5"/>
      <c r="JXH2" s="5"/>
      <c r="JXI2" s="5"/>
      <c r="JXJ2" s="5"/>
      <c r="JXK2" s="5"/>
      <c r="JXL2" s="5"/>
      <c r="JXM2" s="5"/>
      <c r="JXN2" s="5"/>
      <c r="JXO2" s="5"/>
      <c r="JXP2" s="5"/>
      <c r="JXQ2" s="5"/>
      <c r="JXR2" s="5"/>
      <c r="JXS2" s="5"/>
      <c r="JXT2" s="5"/>
      <c r="JXU2" s="5"/>
      <c r="JXV2" s="5"/>
      <c r="JXW2" s="5"/>
      <c r="JXX2" s="5"/>
      <c r="JXY2" s="5"/>
      <c r="JXZ2" s="5"/>
      <c r="JYA2" s="5"/>
      <c r="JYB2" s="5"/>
      <c r="JYC2" s="5"/>
      <c r="JYD2" s="5"/>
      <c r="JYE2" s="5"/>
      <c r="JYF2" s="5"/>
      <c r="JYG2" s="5"/>
      <c r="JYH2" s="5"/>
      <c r="JYI2" s="5"/>
      <c r="JYJ2" s="5"/>
      <c r="JYK2" s="5"/>
      <c r="JYL2" s="5"/>
      <c r="JYM2" s="5"/>
      <c r="JYN2" s="5"/>
      <c r="JYO2" s="5"/>
      <c r="JYP2" s="5"/>
      <c r="JYQ2" s="5"/>
      <c r="JYR2" s="5"/>
      <c r="JYS2" s="5"/>
      <c r="JYT2" s="5"/>
      <c r="JYU2" s="5"/>
      <c r="JYV2" s="5"/>
      <c r="JYW2" s="5"/>
      <c r="JYX2" s="5"/>
      <c r="JYY2" s="5"/>
      <c r="JYZ2" s="5"/>
      <c r="JZA2" s="5"/>
      <c r="JZB2" s="5"/>
      <c r="JZC2" s="5"/>
      <c r="JZD2" s="5"/>
      <c r="JZE2" s="5"/>
      <c r="JZF2" s="5"/>
      <c r="JZG2" s="5"/>
      <c r="JZH2" s="5"/>
      <c r="JZI2" s="5"/>
      <c r="JZJ2" s="5"/>
      <c r="JZK2" s="5"/>
      <c r="JZL2" s="5"/>
      <c r="JZM2" s="5"/>
      <c r="JZN2" s="5"/>
      <c r="JZO2" s="5"/>
      <c r="JZP2" s="5"/>
      <c r="JZQ2" s="5"/>
      <c r="JZR2" s="5"/>
      <c r="JZS2" s="5"/>
      <c r="JZT2" s="5"/>
      <c r="JZU2" s="5"/>
      <c r="JZV2" s="5"/>
      <c r="JZW2" s="5"/>
      <c r="JZX2" s="5"/>
      <c r="JZY2" s="5"/>
      <c r="JZZ2" s="5"/>
      <c r="KAA2" s="5"/>
      <c r="KAB2" s="5"/>
      <c r="KAC2" s="5"/>
      <c r="KAD2" s="5"/>
      <c r="KAE2" s="5"/>
      <c r="KAF2" s="5"/>
      <c r="KAG2" s="5"/>
      <c r="KAH2" s="5"/>
      <c r="KAI2" s="5"/>
      <c r="KAJ2" s="5"/>
      <c r="KAK2" s="5"/>
      <c r="KAL2" s="5"/>
      <c r="KAM2" s="5"/>
      <c r="KAN2" s="5"/>
      <c r="KAO2" s="5"/>
      <c r="KAP2" s="5"/>
      <c r="KAQ2" s="5"/>
      <c r="KAR2" s="5"/>
      <c r="KAS2" s="5"/>
      <c r="KAT2" s="5"/>
      <c r="KAU2" s="5"/>
      <c r="KAV2" s="5"/>
      <c r="KAW2" s="5"/>
      <c r="KAX2" s="5"/>
      <c r="KAY2" s="5"/>
      <c r="KAZ2" s="5"/>
      <c r="KBA2" s="5"/>
      <c r="KBB2" s="5"/>
      <c r="KBC2" s="5"/>
      <c r="KBD2" s="5"/>
      <c r="KBE2" s="5"/>
      <c r="KBF2" s="5"/>
      <c r="KBG2" s="5"/>
      <c r="KBH2" s="5"/>
      <c r="KBI2" s="5"/>
      <c r="KBJ2" s="5"/>
      <c r="KBK2" s="5"/>
      <c r="KBL2" s="5"/>
      <c r="KBM2" s="5"/>
      <c r="KBN2" s="5"/>
      <c r="KBO2" s="5"/>
      <c r="KBP2" s="5"/>
      <c r="KBQ2" s="5"/>
      <c r="KBR2" s="5"/>
      <c r="KBS2" s="5"/>
      <c r="KBT2" s="5"/>
      <c r="KBU2" s="5"/>
      <c r="KBV2" s="5"/>
      <c r="KBW2" s="5"/>
      <c r="KBX2" s="5"/>
      <c r="KBY2" s="5"/>
      <c r="KBZ2" s="5"/>
      <c r="KCA2" s="5"/>
      <c r="KCB2" s="5"/>
      <c r="KCC2" s="5"/>
      <c r="KCD2" s="5"/>
      <c r="KCE2" s="5"/>
      <c r="KCF2" s="5"/>
      <c r="KCG2" s="5"/>
      <c r="KCH2" s="5"/>
      <c r="KCI2" s="5"/>
      <c r="KCJ2" s="5"/>
      <c r="KCK2" s="5"/>
      <c r="KCL2" s="5"/>
      <c r="KCM2" s="5"/>
      <c r="KCN2" s="5"/>
      <c r="KCO2" s="5"/>
      <c r="KCP2" s="5"/>
      <c r="KCQ2" s="5"/>
      <c r="KCR2" s="5"/>
      <c r="KCS2" s="5"/>
      <c r="KCT2" s="5"/>
      <c r="KCU2" s="5"/>
      <c r="KCV2" s="5"/>
      <c r="KCW2" s="5"/>
      <c r="KCX2" s="5"/>
      <c r="KCY2" s="5"/>
      <c r="KCZ2" s="5"/>
      <c r="KDA2" s="5"/>
      <c r="KDB2" s="5"/>
      <c r="KDC2" s="5"/>
      <c r="KDD2" s="5"/>
      <c r="KDE2" s="5"/>
      <c r="KDF2" s="5"/>
      <c r="KDG2" s="5"/>
      <c r="KDH2" s="5"/>
      <c r="KDI2" s="5"/>
      <c r="KDJ2" s="5"/>
      <c r="KDK2" s="5"/>
      <c r="KDL2" s="5"/>
      <c r="KDM2" s="5"/>
      <c r="KDN2" s="5"/>
      <c r="KDO2" s="5"/>
      <c r="KDP2" s="5"/>
      <c r="KDQ2" s="5"/>
      <c r="KDR2" s="5"/>
      <c r="KDS2" s="5"/>
      <c r="KDT2" s="5"/>
      <c r="KDU2" s="5"/>
      <c r="KDV2" s="5"/>
      <c r="KDW2" s="5"/>
      <c r="KDX2" s="5"/>
      <c r="KDY2" s="5"/>
      <c r="KDZ2" s="5"/>
      <c r="KEA2" s="5"/>
      <c r="KEB2" s="5"/>
      <c r="KEC2" s="5"/>
      <c r="KED2" s="5"/>
      <c r="KEE2" s="5"/>
      <c r="KEF2" s="5"/>
      <c r="KEG2" s="5"/>
      <c r="KEH2" s="5"/>
      <c r="KEI2" s="5"/>
      <c r="KEJ2" s="5"/>
      <c r="KEK2" s="5"/>
      <c r="KEL2" s="5"/>
      <c r="KEM2" s="5"/>
      <c r="KEN2" s="5"/>
      <c r="KEO2" s="5"/>
      <c r="KEP2" s="5"/>
      <c r="KEQ2" s="5"/>
      <c r="KER2" s="5"/>
      <c r="KES2" s="5"/>
      <c r="KET2" s="5"/>
      <c r="KEU2" s="5"/>
      <c r="KEV2" s="5"/>
      <c r="KEW2" s="5"/>
      <c r="KEX2" s="5"/>
      <c r="KEY2" s="5"/>
      <c r="KEZ2" s="5"/>
      <c r="KFA2" s="5"/>
      <c r="KFB2" s="5"/>
      <c r="KFC2" s="5"/>
      <c r="KFD2" s="5"/>
      <c r="KFE2" s="5"/>
      <c r="KFF2" s="5"/>
      <c r="KFG2" s="5"/>
      <c r="KFH2" s="5"/>
      <c r="KFI2" s="5"/>
      <c r="KFJ2" s="5"/>
      <c r="KFK2" s="5"/>
      <c r="KFL2" s="5"/>
      <c r="KFM2" s="5"/>
      <c r="KFN2" s="5"/>
      <c r="KFO2" s="5"/>
      <c r="KFP2" s="5"/>
      <c r="KFQ2" s="5"/>
      <c r="KFR2" s="5"/>
      <c r="KFS2" s="5"/>
      <c r="KFT2" s="5"/>
      <c r="KFU2" s="5"/>
      <c r="KFV2" s="5"/>
      <c r="KFW2" s="5"/>
      <c r="KFX2" s="5"/>
      <c r="KFY2" s="5"/>
      <c r="KFZ2" s="5"/>
      <c r="KGA2" s="5"/>
      <c r="KGB2" s="5"/>
      <c r="KGC2" s="5"/>
      <c r="KGD2" s="5"/>
      <c r="KGE2" s="5"/>
      <c r="KGF2" s="5"/>
      <c r="KGG2" s="5"/>
      <c r="KGH2" s="5"/>
      <c r="KGI2" s="5"/>
      <c r="KGJ2" s="5"/>
      <c r="KGK2" s="5"/>
      <c r="KGL2" s="5"/>
      <c r="KGM2" s="5"/>
      <c r="KGN2" s="5"/>
      <c r="KGO2" s="5"/>
      <c r="KGP2" s="5"/>
      <c r="KGQ2" s="5"/>
      <c r="KGR2" s="5"/>
      <c r="KGS2" s="5"/>
      <c r="KGT2" s="5"/>
      <c r="KGU2" s="5"/>
      <c r="KGV2" s="5"/>
      <c r="KGW2" s="5"/>
      <c r="KGX2" s="5"/>
      <c r="KGY2" s="5"/>
      <c r="KGZ2" s="5"/>
      <c r="KHA2" s="5"/>
      <c r="KHB2" s="5"/>
      <c r="KHC2" s="5"/>
      <c r="KHD2" s="5"/>
      <c r="KHE2" s="5"/>
      <c r="KHF2" s="5"/>
      <c r="KHG2" s="5"/>
      <c r="KHH2" s="5"/>
      <c r="KHI2" s="5"/>
      <c r="KHJ2" s="5"/>
      <c r="KHK2" s="5"/>
      <c r="KHL2" s="5"/>
      <c r="KHM2" s="5"/>
      <c r="KHN2" s="5"/>
      <c r="KHO2" s="5"/>
      <c r="KHP2" s="5"/>
      <c r="KHQ2" s="5"/>
      <c r="KHR2" s="5"/>
      <c r="KHS2" s="5"/>
      <c r="KHT2" s="5"/>
      <c r="KHU2" s="5"/>
      <c r="KHV2" s="5"/>
      <c r="KHW2" s="5"/>
      <c r="KHX2" s="5"/>
      <c r="KHY2" s="5"/>
      <c r="KHZ2" s="5"/>
      <c r="KIA2" s="5"/>
      <c r="KIB2" s="5"/>
      <c r="KIC2" s="5"/>
      <c r="KID2" s="5"/>
      <c r="KIE2" s="5"/>
      <c r="KIF2" s="5"/>
      <c r="KIG2" s="5"/>
      <c r="KIH2" s="5"/>
      <c r="KII2" s="5"/>
      <c r="KIJ2" s="5"/>
      <c r="KIK2" s="5"/>
      <c r="KIL2" s="5"/>
      <c r="KIM2" s="5"/>
      <c r="KIN2" s="5"/>
      <c r="KIO2" s="5"/>
      <c r="KIP2" s="5"/>
      <c r="KIQ2" s="5"/>
      <c r="KIR2" s="5"/>
      <c r="KIS2" s="5"/>
      <c r="KIT2" s="5"/>
      <c r="KIU2" s="5"/>
      <c r="KIV2" s="5"/>
      <c r="KIW2" s="5"/>
      <c r="KIX2" s="5"/>
      <c r="KIY2" s="5"/>
      <c r="KIZ2" s="5"/>
      <c r="KJA2" s="5"/>
      <c r="KJB2" s="5"/>
      <c r="KJC2" s="5"/>
      <c r="KJD2" s="5"/>
      <c r="KJE2" s="5"/>
      <c r="KJF2" s="5"/>
      <c r="KJG2" s="5"/>
      <c r="KJH2" s="5"/>
      <c r="KJI2" s="5"/>
      <c r="KJJ2" s="5"/>
      <c r="KJK2" s="5"/>
      <c r="KJL2" s="5"/>
      <c r="KJM2" s="5"/>
      <c r="KJN2" s="5"/>
      <c r="KJO2" s="5"/>
      <c r="KJP2" s="5"/>
      <c r="KJQ2" s="5"/>
      <c r="KJR2" s="5"/>
      <c r="KJS2" s="5"/>
      <c r="KJT2" s="5"/>
      <c r="KJU2" s="5"/>
      <c r="KJV2" s="5"/>
      <c r="KJW2" s="5"/>
      <c r="KJX2" s="5"/>
      <c r="KJY2" s="5"/>
      <c r="KJZ2" s="5"/>
      <c r="KKA2" s="5"/>
      <c r="KKB2" s="5"/>
      <c r="KKC2" s="5"/>
      <c r="KKD2" s="5"/>
      <c r="KKE2" s="5"/>
      <c r="KKF2" s="5"/>
      <c r="KKG2" s="5"/>
      <c r="KKH2" s="5"/>
      <c r="KKI2" s="5"/>
      <c r="KKJ2" s="5"/>
      <c r="KKK2" s="5"/>
      <c r="KKL2" s="5"/>
      <c r="KKM2" s="5"/>
      <c r="KKN2" s="5"/>
      <c r="KKO2" s="5"/>
      <c r="KKP2" s="5"/>
      <c r="KKQ2" s="5"/>
      <c r="KKR2" s="5"/>
      <c r="KKS2" s="5"/>
      <c r="KKT2" s="5"/>
      <c r="KKU2" s="5"/>
      <c r="KKV2" s="5"/>
      <c r="KKW2" s="5"/>
      <c r="KKX2" s="5"/>
      <c r="KKY2" s="5"/>
      <c r="KKZ2" s="5"/>
      <c r="KLA2" s="5"/>
      <c r="KLB2" s="5"/>
      <c r="KLC2" s="5"/>
      <c r="KLD2" s="5"/>
      <c r="KLE2" s="5"/>
      <c r="KLF2" s="5"/>
      <c r="KLG2" s="5"/>
      <c r="KLH2" s="5"/>
      <c r="KLI2" s="5"/>
      <c r="KLJ2" s="5"/>
      <c r="KLK2" s="5"/>
      <c r="KLL2" s="5"/>
      <c r="KLM2" s="5"/>
      <c r="KLN2" s="5"/>
      <c r="KLO2" s="5"/>
      <c r="KLP2" s="5"/>
      <c r="KLQ2" s="5"/>
      <c r="KLR2" s="5"/>
      <c r="KLS2" s="5"/>
      <c r="KLT2" s="5"/>
      <c r="KLU2" s="5"/>
      <c r="KLV2" s="5"/>
      <c r="KLW2" s="5"/>
      <c r="KLX2" s="5"/>
      <c r="KLY2" s="5"/>
      <c r="KLZ2" s="5"/>
      <c r="KMA2" s="5"/>
      <c r="KMB2" s="5"/>
      <c r="KMC2" s="5"/>
      <c r="KMD2" s="5"/>
      <c r="KME2" s="5"/>
      <c r="KMF2" s="5"/>
      <c r="KMG2" s="5"/>
      <c r="KMH2" s="5"/>
      <c r="KMI2" s="5"/>
      <c r="KMJ2" s="5"/>
      <c r="KMK2" s="5"/>
      <c r="KML2" s="5"/>
      <c r="KMM2" s="5"/>
      <c r="KMN2" s="5"/>
      <c r="KMO2" s="5"/>
      <c r="KMP2" s="5"/>
      <c r="KMQ2" s="5"/>
      <c r="KMR2" s="5"/>
      <c r="KMS2" s="5"/>
      <c r="KMT2" s="5"/>
      <c r="KMU2" s="5"/>
      <c r="KMV2" s="5"/>
      <c r="KMW2" s="5"/>
      <c r="KMX2" s="5"/>
      <c r="KMY2" s="5"/>
      <c r="KMZ2" s="5"/>
      <c r="KNA2" s="5"/>
      <c r="KNB2" s="5"/>
      <c r="KNC2" s="5"/>
      <c r="KND2" s="5"/>
      <c r="KNE2" s="5"/>
      <c r="KNF2" s="5"/>
      <c r="KNG2" s="5"/>
      <c r="KNH2" s="5"/>
      <c r="KNI2" s="5"/>
      <c r="KNJ2" s="5"/>
      <c r="KNK2" s="5"/>
      <c r="KNL2" s="5"/>
      <c r="KNM2" s="5"/>
      <c r="KNN2" s="5"/>
      <c r="KNO2" s="5"/>
      <c r="KNP2" s="5"/>
      <c r="KNQ2" s="5"/>
      <c r="KNR2" s="5"/>
      <c r="KNS2" s="5"/>
      <c r="KNT2" s="5"/>
      <c r="KNU2" s="5"/>
      <c r="KNV2" s="5"/>
      <c r="KNW2" s="5"/>
      <c r="KNX2" s="5"/>
      <c r="KNY2" s="5"/>
      <c r="KNZ2" s="5"/>
      <c r="KOA2" s="5"/>
      <c r="KOB2" s="5"/>
      <c r="KOC2" s="5"/>
      <c r="KOD2" s="5"/>
      <c r="KOE2" s="5"/>
      <c r="KOF2" s="5"/>
      <c r="KOG2" s="5"/>
      <c r="KOH2" s="5"/>
      <c r="KOI2" s="5"/>
      <c r="KOJ2" s="5"/>
      <c r="KOK2" s="5"/>
      <c r="KOL2" s="5"/>
      <c r="KOM2" s="5"/>
      <c r="KON2" s="5"/>
      <c r="KOO2" s="5"/>
      <c r="KOP2" s="5"/>
      <c r="KOQ2" s="5"/>
      <c r="KOR2" s="5"/>
      <c r="KOS2" s="5"/>
      <c r="KOT2" s="5"/>
      <c r="KOU2" s="5"/>
      <c r="KOV2" s="5"/>
      <c r="KOW2" s="5"/>
      <c r="KOX2" s="5"/>
      <c r="KOY2" s="5"/>
      <c r="KOZ2" s="5"/>
      <c r="KPA2" s="5"/>
      <c r="KPB2" s="5"/>
      <c r="KPC2" s="5"/>
      <c r="KPD2" s="5"/>
      <c r="KPE2" s="5"/>
      <c r="KPF2" s="5"/>
      <c r="KPG2" s="5"/>
      <c r="KPH2" s="5"/>
      <c r="KPI2" s="5"/>
      <c r="KPJ2" s="5"/>
      <c r="KPK2" s="5"/>
      <c r="KPL2" s="5"/>
      <c r="KPM2" s="5"/>
      <c r="KPN2" s="5"/>
      <c r="KPO2" s="5"/>
      <c r="KPP2" s="5"/>
      <c r="KPQ2" s="5"/>
      <c r="KPR2" s="5"/>
      <c r="KPS2" s="5"/>
      <c r="KPT2" s="5"/>
      <c r="KPU2" s="5"/>
      <c r="KPV2" s="5"/>
      <c r="KPW2" s="5"/>
      <c r="KPX2" s="5"/>
      <c r="KPY2" s="5"/>
      <c r="KPZ2" s="5"/>
      <c r="KQA2" s="5"/>
      <c r="KQB2" s="5"/>
      <c r="KQC2" s="5"/>
      <c r="KQD2" s="5"/>
      <c r="KQE2" s="5"/>
      <c r="KQF2" s="5"/>
      <c r="KQG2" s="5"/>
      <c r="KQH2" s="5"/>
      <c r="KQI2" s="5"/>
      <c r="KQJ2" s="5"/>
      <c r="KQK2" s="5"/>
      <c r="KQL2" s="5"/>
      <c r="KQM2" s="5"/>
      <c r="KQN2" s="5"/>
      <c r="KQO2" s="5"/>
      <c r="KQP2" s="5"/>
      <c r="KQQ2" s="5"/>
      <c r="KQR2" s="5"/>
      <c r="KQS2" s="5"/>
      <c r="KQT2" s="5"/>
      <c r="KQU2" s="5"/>
      <c r="KQV2" s="5"/>
      <c r="KQW2" s="5"/>
      <c r="KQX2" s="5"/>
      <c r="KQY2" s="5"/>
      <c r="KQZ2" s="5"/>
      <c r="KRA2" s="5"/>
      <c r="KRB2" s="5"/>
      <c r="KRC2" s="5"/>
      <c r="KRD2" s="5"/>
      <c r="KRE2" s="5"/>
      <c r="KRF2" s="5"/>
      <c r="KRG2" s="5"/>
      <c r="KRH2" s="5"/>
      <c r="KRI2" s="5"/>
      <c r="KRJ2" s="5"/>
      <c r="KRK2" s="5"/>
      <c r="KRL2" s="5"/>
      <c r="KRM2" s="5"/>
      <c r="KRN2" s="5"/>
      <c r="KRO2" s="5"/>
      <c r="KRP2" s="5"/>
      <c r="KRQ2" s="5"/>
      <c r="KRR2" s="5"/>
      <c r="KRS2" s="5"/>
      <c r="KRT2" s="5"/>
      <c r="KRU2" s="5"/>
      <c r="KRV2" s="5"/>
      <c r="KRW2" s="5"/>
      <c r="KRX2" s="5"/>
      <c r="KRY2" s="5"/>
      <c r="KRZ2" s="5"/>
      <c r="KSA2" s="5"/>
      <c r="KSB2" s="5"/>
      <c r="KSC2" s="5"/>
      <c r="KSD2" s="5"/>
      <c r="KSE2" s="5"/>
      <c r="KSF2" s="5"/>
      <c r="KSG2" s="5"/>
      <c r="KSH2" s="5"/>
      <c r="KSI2" s="5"/>
      <c r="KSJ2" s="5"/>
      <c r="KSK2" s="5"/>
      <c r="KSL2" s="5"/>
      <c r="KSM2" s="5"/>
      <c r="KSN2" s="5"/>
      <c r="KSO2" s="5"/>
      <c r="KSP2" s="5"/>
      <c r="KSQ2" s="5"/>
      <c r="KSR2" s="5"/>
      <c r="KSS2" s="5"/>
      <c r="KST2" s="5"/>
      <c r="KSU2" s="5"/>
      <c r="KSV2" s="5"/>
      <c r="KSW2" s="5"/>
      <c r="KSX2" s="5"/>
      <c r="KSY2" s="5"/>
      <c r="KSZ2" s="5"/>
      <c r="KTA2" s="5"/>
      <c r="KTB2" s="5"/>
      <c r="KTC2" s="5"/>
      <c r="KTD2" s="5"/>
      <c r="KTE2" s="5"/>
      <c r="KTF2" s="5"/>
      <c r="KTG2" s="5"/>
      <c r="KTH2" s="5"/>
      <c r="KTI2" s="5"/>
      <c r="KTJ2" s="5"/>
      <c r="KTK2" s="5"/>
      <c r="KTL2" s="5"/>
      <c r="KTM2" s="5"/>
      <c r="KTN2" s="5"/>
      <c r="KTO2" s="5"/>
      <c r="KTP2" s="5"/>
      <c r="KTQ2" s="5"/>
      <c r="KTR2" s="5"/>
      <c r="KTS2" s="5"/>
      <c r="KTT2" s="5"/>
      <c r="KTU2" s="5"/>
      <c r="KTV2" s="5"/>
      <c r="KTW2" s="5"/>
      <c r="KTX2" s="5"/>
      <c r="KTY2" s="5"/>
      <c r="KTZ2" s="5"/>
      <c r="KUA2" s="5"/>
      <c r="KUB2" s="5"/>
      <c r="KUC2" s="5"/>
      <c r="KUD2" s="5"/>
      <c r="KUE2" s="5"/>
      <c r="KUF2" s="5"/>
      <c r="KUG2" s="5"/>
      <c r="KUH2" s="5"/>
      <c r="KUI2" s="5"/>
      <c r="KUJ2" s="5"/>
      <c r="KUK2" s="5"/>
      <c r="KUL2" s="5"/>
      <c r="KUM2" s="5"/>
      <c r="KUN2" s="5"/>
      <c r="KUO2" s="5"/>
      <c r="KUP2" s="5"/>
      <c r="KUQ2" s="5"/>
      <c r="KUR2" s="5"/>
      <c r="KUS2" s="5"/>
      <c r="KUT2" s="5"/>
      <c r="KUU2" s="5"/>
      <c r="KUV2" s="5"/>
      <c r="KUW2" s="5"/>
      <c r="KUX2" s="5"/>
      <c r="KUY2" s="5"/>
      <c r="KUZ2" s="5"/>
      <c r="KVA2" s="5"/>
      <c r="KVB2" s="5"/>
      <c r="KVC2" s="5"/>
      <c r="KVD2" s="5"/>
      <c r="KVE2" s="5"/>
      <c r="KVF2" s="5"/>
      <c r="KVG2" s="5"/>
      <c r="KVH2" s="5"/>
      <c r="KVI2" s="5"/>
      <c r="KVJ2" s="5"/>
      <c r="KVK2" s="5"/>
      <c r="KVL2" s="5"/>
      <c r="KVM2" s="5"/>
      <c r="KVN2" s="5"/>
      <c r="KVO2" s="5"/>
      <c r="KVP2" s="5"/>
      <c r="KVQ2" s="5"/>
      <c r="KVR2" s="5"/>
      <c r="KVS2" s="5"/>
      <c r="KVT2" s="5"/>
      <c r="KVU2" s="5"/>
      <c r="KVV2" s="5"/>
      <c r="KVW2" s="5"/>
      <c r="KVX2" s="5"/>
      <c r="KVY2" s="5"/>
      <c r="KVZ2" s="5"/>
      <c r="KWA2" s="5"/>
      <c r="KWB2" s="5"/>
      <c r="KWC2" s="5"/>
      <c r="KWD2" s="5"/>
      <c r="KWE2" s="5"/>
      <c r="KWF2" s="5"/>
      <c r="KWG2" s="5"/>
      <c r="KWH2" s="5"/>
      <c r="KWI2" s="5"/>
      <c r="KWJ2" s="5"/>
      <c r="KWK2" s="5"/>
      <c r="KWL2" s="5"/>
      <c r="KWM2" s="5"/>
      <c r="KWN2" s="5"/>
      <c r="KWO2" s="5"/>
      <c r="KWP2" s="5"/>
      <c r="KWQ2" s="5"/>
      <c r="KWR2" s="5"/>
      <c r="KWS2" s="5"/>
      <c r="KWT2" s="5"/>
      <c r="KWU2" s="5"/>
      <c r="KWV2" s="5"/>
      <c r="KWW2" s="5"/>
      <c r="KWX2" s="5"/>
      <c r="KWY2" s="5"/>
      <c r="KWZ2" s="5"/>
      <c r="KXA2" s="5"/>
      <c r="KXB2" s="5"/>
      <c r="KXC2" s="5"/>
      <c r="KXD2" s="5"/>
      <c r="KXE2" s="5"/>
      <c r="KXF2" s="5"/>
      <c r="KXG2" s="5"/>
      <c r="KXH2" s="5"/>
      <c r="KXI2" s="5"/>
      <c r="KXJ2" s="5"/>
      <c r="KXK2" s="5"/>
      <c r="KXL2" s="5"/>
      <c r="KXM2" s="5"/>
      <c r="KXN2" s="5"/>
      <c r="KXO2" s="5"/>
      <c r="KXP2" s="5"/>
      <c r="KXQ2" s="5"/>
      <c r="KXR2" s="5"/>
      <c r="KXS2" s="5"/>
      <c r="KXT2" s="5"/>
      <c r="KXU2" s="5"/>
      <c r="KXV2" s="5"/>
      <c r="KXW2" s="5"/>
      <c r="KXX2" s="5"/>
      <c r="KXY2" s="5"/>
      <c r="KXZ2" s="5"/>
      <c r="KYA2" s="5"/>
      <c r="KYB2" s="5"/>
      <c r="KYC2" s="5"/>
      <c r="KYD2" s="5"/>
      <c r="KYE2" s="5"/>
      <c r="KYF2" s="5"/>
      <c r="KYG2" s="5"/>
      <c r="KYH2" s="5"/>
      <c r="KYI2" s="5"/>
      <c r="KYJ2" s="5"/>
      <c r="KYK2" s="5"/>
      <c r="KYL2" s="5"/>
      <c r="KYM2" s="5"/>
      <c r="KYN2" s="5"/>
      <c r="KYO2" s="5"/>
      <c r="KYP2" s="5"/>
      <c r="KYQ2" s="5"/>
      <c r="KYR2" s="5"/>
      <c r="KYS2" s="5"/>
      <c r="KYT2" s="5"/>
      <c r="KYU2" s="5"/>
      <c r="KYV2" s="5"/>
      <c r="KYW2" s="5"/>
      <c r="KYX2" s="5"/>
      <c r="KYY2" s="5"/>
      <c r="KYZ2" s="5"/>
      <c r="KZA2" s="5"/>
      <c r="KZB2" s="5"/>
      <c r="KZC2" s="5"/>
      <c r="KZD2" s="5"/>
      <c r="KZE2" s="5"/>
      <c r="KZF2" s="5"/>
      <c r="KZG2" s="5"/>
      <c r="KZH2" s="5"/>
      <c r="KZI2" s="5"/>
      <c r="KZJ2" s="5"/>
      <c r="KZK2" s="5"/>
      <c r="KZL2" s="5"/>
      <c r="KZM2" s="5"/>
      <c r="KZN2" s="5"/>
      <c r="KZO2" s="5"/>
      <c r="KZP2" s="5"/>
      <c r="KZQ2" s="5"/>
      <c r="KZR2" s="5"/>
      <c r="KZS2" s="5"/>
      <c r="KZT2" s="5"/>
      <c r="KZU2" s="5"/>
      <c r="KZV2" s="5"/>
      <c r="KZW2" s="5"/>
      <c r="KZX2" s="5"/>
      <c r="KZY2" s="5"/>
      <c r="KZZ2" s="5"/>
      <c r="LAA2" s="5"/>
      <c r="LAB2" s="5"/>
      <c r="LAC2" s="5"/>
      <c r="LAD2" s="5"/>
      <c r="LAE2" s="5"/>
      <c r="LAF2" s="5"/>
      <c r="LAG2" s="5"/>
      <c r="LAH2" s="5"/>
      <c r="LAI2" s="5"/>
      <c r="LAJ2" s="5"/>
      <c r="LAK2" s="5"/>
      <c r="LAL2" s="5"/>
      <c r="LAM2" s="5"/>
      <c r="LAN2" s="5"/>
      <c r="LAO2" s="5"/>
      <c r="LAP2" s="5"/>
      <c r="LAQ2" s="5"/>
      <c r="LAR2" s="5"/>
      <c r="LAS2" s="5"/>
      <c r="LAT2" s="5"/>
      <c r="LAU2" s="5"/>
      <c r="LAV2" s="5"/>
      <c r="LAW2" s="5"/>
      <c r="LAX2" s="5"/>
      <c r="LAY2" s="5"/>
      <c r="LAZ2" s="5"/>
      <c r="LBA2" s="5"/>
      <c r="LBB2" s="5"/>
      <c r="LBC2" s="5"/>
      <c r="LBD2" s="5"/>
      <c r="LBE2" s="5"/>
      <c r="LBF2" s="5"/>
      <c r="LBG2" s="5"/>
      <c r="LBH2" s="5"/>
      <c r="LBI2" s="5"/>
      <c r="LBJ2" s="5"/>
      <c r="LBK2" s="5"/>
      <c r="LBL2" s="5"/>
      <c r="LBM2" s="5"/>
      <c r="LBN2" s="5"/>
      <c r="LBO2" s="5"/>
      <c r="LBP2" s="5"/>
      <c r="LBQ2" s="5"/>
      <c r="LBR2" s="5"/>
      <c r="LBS2" s="5"/>
      <c r="LBT2" s="5"/>
      <c r="LBU2" s="5"/>
      <c r="LBV2" s="5"/>
      <c r="LBW2" s="5"/>
      <c r="LBX2" s="5"/>
      <c r="LBY2" s="5"/>
      <c r="LBZ2" s="5"/>
      <c r="LCA2" s="5"/>
      <c r="LCB2" s="5"/>
      <c r="LCC2" s="5"/>
      <c r="LCD2" s="5"/>
      <c r="LCE2" s="5"/>
      <c r="LCF2" s="5"/>
      <c r="LCG2" s="5"/>
      <c r="LCH2" s="5"/>
      <c r="LCI2" s="5"/>
      <c r="LCJ2" s="5"/>
      <c r="LCK2" s="5"/>
      <c r="LCL2" s="5"/>
      <c r="LCM2" s="5"/>
      <c r="LCN2" s="5"/>
      <c r="LCO2" s="5"/>
      <c r="LCP2" s="5"/>
      <c r="LCQ2" s="5"/>
      <c r="LCR2" s="5"/>
      <c r="LCS2" s="5"/>
      <c r="LCT2" s="5"/>
      <c r="LCU2" s="5"/>
      <c r="LCV2" s="5"/>
      <c r="LCW2" s="5"/>
      <c r="LCX2" s="5"/>
      <c r="LCY2" s="5"/>
      <c r="LCZ2" s="5"/>
      <c r="LDA2" s="5"/>
      <c r="LDB2" s="5"/>
      <c r="LDC2" s="5"/>
      <c r="LDD2" s="5"/>
      <c r="LDE2" s="5"/>
      <c r="LDF2" s="5"/>
      <c r="LDG2" s="5"/>
      <c r="LDH2" s="5"/>
      <c r="LDI2" s="5"/>
      <c r="LDJ2" s="5"/>
      <c r="LDK2" s="5"/>
      <c r="LDL2" s="5"/>
      <c r="LDM2" s="5"/>
      <c r="LDN2" s="5"/>
      <c r="LDO2" s="5"/>
      <c r="LDP2" s="5"/>
      <c r="LDQ2" s="5"/>
      <c r="LDR2" s="5"/>
      <c r="LDS2" s="5"/>
      <c r="LDT2" s="5"/>
      <c r="LDU2" s="5"/>
      <c r="LDV2" s="5"/>
      <c r="LDW2" s="5"/>
      <c r="LDX2" s="5"/>
      <c r="LDY2" s="5"/>
      <c r="LDZ2" s="5"/>
      <c r="LEA2" s="5"/>
      <c r="LEB2" s="5"/>
      <c r="LEC2" s="5"/>
      <c r="LED2" s="5"/>
      <c r="LEE2" s="5"/>
      <c r="LEF2" s="5"/>
      <c r="LEG2" s="5"/>
      <c r="LEH2" s="5"/>
      <c r="LEI2" s="5"/>
      <c r="LEJ2" s="5"/>
      <c r="LEK2" s="5"/>
      <c r="LEL2" s="5"/>
      <c r="LEM2" s="5"/>
      <c r="LEN2" s="5"/>
      <c r="LEO2" s="5"/>
      <c r="LEP2" s="5"/>
      <c r="LEQ2" s="5"/>
      <c r="LER2" s="5"/>
      <c r="LES2" s="5"/>
      <c r="LET2" s="5"/>
      <c r="LEU2" s="5"/>
      <c r="LEV2" s="5"/>
      <c r="LEW2" s="5"/>
      <c r="LEX2" s="5"/>
      <c r="LEY2" s="5"/>
      <c r="LEZ2" s="5"/>
      <c r="LFA2" s="5"/>
      <c r="LFB2" s="5"/>
      <c r="LFC2" s="5"/>
      <c r="LFD2" s="5"/>
      <c r="LFE2" s="5"/>
      <c r="LFF2" s="5"/>
      <c r="LFG2" s="5"/>
      <c r="LFH2" s="5"/>
      <c r="LFI2" s="5"/>
      <c r="LFJ2" s="5"/>
      <c r="LFK2" s="5"/>
      <c r="LFL2" s="5"/>
      <c r="LFM2" s="5"/>
      <c r="LFN2" s="5"/>
      <c r="LFO2" s="5"/>
      <c r="LFP2" s="5"/>
      <c r="LFQ2" s="5"/>
      <c r="LFR2" s="5"/>
      <c r="LFS2" s="5"/>
      <c r="LFT2" s="5"/>
      <c r="LFU2" s="5"/>
      <c r="LFV2" s="5"/>
      <c r="LFW2" s="5"/>
      <c r="LFX2" s="5"/>
      <c r="LFY2" s="5"/>
      <c r="LFZ2" s="5"/>
      <c r="LGA2" s="5"/>
      <c r="LGB2" s="5"/>
      <c r="LGC2" s="5"/>
      <c r="LGD2" s="5"/>
      <c r="LGE2" s="5"/>
      <c r="LGF2" s="5"/>
      <c r="LGG2" s="5"/>
      <c r="LGH2" s="5"/>
      <c r="LGI2" s="5"/>
      <c r="LGJ2" s="5"/>
      <c r="LGK2" s="5"/>
      <c r="LGL2" s="5"/>
      <c r="LGM2" s="5"/>
      <c r="LGN2" s="5"/>
      <c r="LGO2" s="5"/>
      <c r="LGP2" s="5"/>
      <c r="LGQ2" s="5"/>
      <c r="LGR2" s="5"/>
      <c r="LGS2" s="5"/>
      <c r="LGT2" s="5"/>
      <c r="LGU2" s="5"/>
      <c r="LGV2" s="5"/>
      <c r="LGW2" s="5"/>
      <c r="LGX2" s="5"/>
      <c r="LGY2" s="5"/>
      <c r="LGZ2" s="5"/>
      <c r="LHA2" s="5"/>
      <c r="LHB2" s="5"/>
      <c r="LHC2" s="5"/>
      <c r="LHD2" s="5"/>
      <c r="LHE2" s="5"/>
      <c r="LHF2" s="5"/>
      <c r="LHG2" s="5"/>
      <c r="LHH2" s="5"/>
      <c r="LHI2" s="5"/>
      <c r="LHJ2" s="5"/>
      <c r="LHK2" s="5"/>
      <c r="LHL2" s="5"/>
      <c r="LHM2" s="5"/>
      <c r="LHN2" s="5"/>
      <c r="LHO2" s="5"/>
      <c r="LHP2" s="5"/>
      <c r="LHQ2" s="5"/>
      <c r="LHR2" s="5"/>
      <c r="LHS2" s="5"/>
      <c r="LHT2" s="5"/>
      <c r="LHU2" s="5"/>
      <c r="LHV2" s="5"/>
      <c r="LHW2" s="5"/>
      <c r="LHX2" s="5"/>
      <c r="LHY2" s="5"/>
      <c r="LHZ2" s="5"/>
      <c r="LIA2" s="5"/>
      <c r="LIB2" s="5"/>
      <c r="LIC2" s="5"/>
      <c r="LID2" s="5"/>
      <c r="LIE2" s="5"/>
      <c r="LIF2" s="5"/>
      <c r="LIG2" s="5"/>
      <c r="LIH2" s="5"/>
      <c r="LII2" s="5"/>
      <c r="LIJ2" s="5"/>
      <c r="LIK2" s="5"/>
      <c r="LIL2" s="5"/>
      <c r="LIM2" s="5"/>
      <c r="LIN2" s="5"/>
      <c r="LIO2" s="5"/>
      <c r="LIP2" s="5"/>
      <c r="LIQ2" s="5"/>
      <c r="LIR2" s="5"/>
      <c r="LIS2" s="5"/>
      <c r="LIT2" s="5"/>
      <c r="LIU2" s="5"/>
      <c r="LIV2" s="5"/>
      <c r="LIW2" s="5"/>
      <c r="LIX2" s="5"/>
      <c r="LIY2" s="5"/>
      <c r="LIZ2" s="5"/>
      <c r="LJA2" s="5"/>
      <c r="LJB2" s="5"/>
      <c r="LJC2" s="5"/>
      <c r="LJD2" s="5"/>
      <c r="LJE2" s="5"/>
      <c r="LJF2" s="5"/>
      <c r="LJG2" s="5"/>
      <c r="LJH2" s="5"/>
      <c r="LJI2" s="5"/>
      <c r="LJJ2" s="5"/>
      <c r="LJK2" s="5"/>
      <c r="LJL2" s="5"/>
      <c r="LJM2" s="5"/>
      <c r="LJN2" s="5"/>
      <c r="LJO2" s="5"/>
      <c r="LJP2" s="5"/>
      <c r="LJQ2" s="5"/>
      <c r="LJR2" s="5"/>
      <c r="LJS2" s="5"/>
      <c r="LJT2" s="5"/>
      <c r="LJU2" s="5"/>
      <c r="LJV2" s="5"/>
      <c r="LJW2" s="5"/>
      <c r="LJX2" s="5"/>
      <c r="LJY2" s="5"/>
      <c r="LJZ2" s="5"/>
      <c r="LKA2" s="5"/>
      <c r="LKB2" s="5"/>
      <c r="LKC2" s="5"/>
      <c r="LKD2" s="5"/>
      <c r="LKE2" s="5"/>
      <c r="LKF2" s="5"/>
      <c r="LKG2" s="5"/>
      <c r="LKH2" s="5"/>
      <c r="LKI2" s="5"/>
      <c r="LKJ2" s="5"/>
      <c r="LKK2" s="5"/>
      <c r="LKL2" s="5"/>
      <c r="LKM2" s="5"/>
      <c r="LKN2" s="5"/>
      <c r="LKO2" s="5"/>
      <c r="LKP2" s="5"/>
      <c r="LKQ2" s="5"/>
      <c r="LKR2" s="5"/>
      <c r="LKS2" s="5"/>
      <c r="LKT2" s="5"/>
      <c r="LKU2" s="5"/>
      <c r="LKV2" s="5"/>
      <c r="LKW2" s="5"/>
      <c r="LKX2" s="5"/>
      <c r="LKY2" s="5"/>
      <c r="LKZ2" s="5"/>
      <c r="LLA2" s="5"/>
      <c r="LLB2" s="5"/>
      <c r="LLC2" s="5"/>
      <c r="LLD2" s="5"/>
      <c r="LLE2" s="5"/>
      <c r="LLF2" s="5"/>
      <c r="LLG2" s="5"/>
      <c r="LLH2" s="5"/>
      <c r="LLI2" s="5"/>
      <c r="LLJ2" s="5"/>
      <c r="LLK2" s="5"/>
      <c r="LLL2" s="5"/>
      <c r="LLM2" s="5"/>
      <c r="LLN2" s="5"/>
      <c r="LLO2" s="5"/>
      <c r="LLP2" s="5"/>
      <c r="LLQ2" s="5"/>
      <c r="LLR2" s="5"/>
      <c r="LLS2" s="5"/>
      <c r="LLT2" s="5"/>
      <c r="LLU2" s="5"/>
      <c r="LLV2" s="5"/>
      <c r="LLW2" s="5"/>
      <c r="LLX2" s="5"/>
      <c r="LLY2" s="5"/>
      <c r="LLZ2" s="5"/>
      <c r="LMA2" s="5"/>
      <c r="LMB2" s="5"/>
      <c r="LMC2" s="5"/>
      <c r="LMD2" s="5"/>
      <c r="LME2" s="5"/>
      <c r="LMF2" s="5"/>
      <c r="LMG2" s="5"/>
      <c r="LMH2" s="5"/>
      <c r="LMI2" s="5"/>
      <c r="LMJ2" s="5"/>
      <c r="LMK2" s="5"/>
      <c r="LML2" s="5"/>
      <c r="LMM2" s="5"/>
      <c r="LMN2" s="5"/>
      <c r="LMO2" s="5"/>
      <c r="LMP2" s="5"/>
      <c r="LMQ2" s="5"/>
      <c r="LMR2" s="5"/>
      <c r="LMS2" s="5"/>
      <c r="LMT2" s="5"/>
      <c r="LMU2" s="5"/>
      <c r="LMV2" s="5"/>
      <c r="LMW2" s="5"/>
      <c r="LMX2" s="5"/>
      <c r="LMY2" s="5"/>
      <c r="LMZ2" s="5"/>
      <c r="LNA2" s="5"/>
      <c r="LNB2" s="5"/>
      <c r="LNC2" s="5"/>
      <c r="LND2" s="5"/>
      <c r="LNE2" s="5"/>
      <c r="LNF2" s="5"/>
      <c r="LNG2" s="5"/>
      <c r="LNH2" s="5"/>
      <c r="LNI2" s="5"/>
      <c r="LNJ2" s="5"/>
      <c r="LNK2" s="5"/>
      <c r="LNL2" s="5"/>
      <c r="LNM2" s="5"/>
      <c r="LNN2" s="5"/>
      <c r="LNO2" s="5"/>
      <c r="LNP2" s="5"/>
      <c r="LNQ2" s="5"/>
      <c r="LNR2" s="5"/>
      <c r="LNS2" s="5"/>
      <c r="LNT2" s="5"/>
      <c r="LNU2" s="5"/>
      <c r="LNV2" s="5"/>
      <c r="LNW2" s="5"/>
      <c r="LNX2" s="5"/>
      <c r="LNY2" s="5"/>
      <c r="LNZ2" s="5"/>
      <c r="LOA2" s="5"/>
      <c r="LOB2" s="5"/>
      <c r="LOC2" s="5"/>
      <c r="LOD2" s="5"/>
      <c r="LOE2" s="5"/>
      <c r="LOF2" s="5"/>
      <c r="LOG2" s="5"/>
      <c r="LOH2" s="5"/>
      <c r="LOI2" s="5"/>
      <c r="LOJ2" s="5"/>
      <c r="LOK2" s="5"/>
      <c r="LOL2" s="5"/>
      <c r="LOM2" s="5"/>
      <c r="LON2" s="5"/>
      <c r="LOO2" s="5"/>
      <c r="LOP2" s="5"/>
      <c r="LOQ2" s="5"/>
      <c r="LOR2" s="5"/>
      <c r="LOS2" s="5"/>
      <c r="LOT2" s="5"/>
      <c r="LOU2" s="5"/>
      <c r="LOV2" s="5"/>
      <c r="LOW2" s="5"/>
      <c r="LOX2" s="5"/>
      <c r="LOY2" s="5"/>
      <c r="LOZ2" s="5"/>
      <c r="LPA2" s="5"/>
      <c r="LPB2" s="5"/>
      <c r="LPC2" s="5"/>
      <c r="LPD2" s="5"/>
      <c r="LPE2" s="5"/>
      <c r="LPF2" s="5"/>
      <c r="LPG2" s="5"/>
      <c r="LPH2" s="5"/>
      <c r="LPI2" s="5"/>
      <c r="LPJ2" s="5"/>
      <c r="LPK2" s="5"/>
      <c r="LPL2" s="5"/>
      <c r="LPM2" s="5"/>
      <c r="LPN2" s="5"/>
      <c r="LPO2" s="5"/>
      <c r="LPP2" s="5"/>
      <c r="LPQ2" s="5"/>
      <c r="LPR2" s="5"/>
      <c r="LPS2" s="5"/>
      <c r="LPT2" s="5"/>
      <c r="LPU2" s="5"/>
      <c r="LPV2" s="5"/>
      <c r="LPW2" s="5"/>
      <c r="LPX2" s="5"/>
      <c r="LPY2" s="5"/>
      <c r="LPZ2" s="5"/>
      <c r="LQA2" s="5"/>
      <c r="LQB2" s="5"/>
      <c r="LQC2" s="5"/>
      <c r="LQD2" s="5"/>
      <c r="LQE2" s="5"/>
      <c r="LQF2" s="5"/>
      <c r="LQG2" s="5"/>
      <c r="LQH2" s="5"/>
      <c r="LQI2" s="5"/>
      <c r="LQJ2" s="5"/>
      <c r="LQK2" s="5"/>
      <c r="LQL2" s="5"/>
      <c r="LQM2" s="5"/>
      <c r="LQN2" s="5"/>
      <c r="LQO2" s="5"/>
      <c r="LQP2" s="5"/>
      <c r="LQQ2" s="5"/>
      <c r="LQR2" s="5"/>
      <c r="LQS2" s="5"/>
      <c r="LQT2" s="5"/>
      <c r="LQU2" s="5"/>
      <c r="LQV2" s="5"/>
      <c r="LQW2" s="5"/>
      <c r="LQX2" s="5"/>
      <c r="LQY2" s="5"/>
      <c r="LQZ2" s="5"/>
      <c r="LRA2" s="5"/>
      <c r="LRB2" s="5"/>
      <c r="LRC2" s="5"/>
      <c r="LRD2" s="5"/>
      <c r="LRE2" s="5"/>
      <c r="LRF2" s="5"/>
      <c r="LRG2" s="5"/>
      <c r="LRH2" s="5"/>
      <c r="LRI2" s="5"/>
      <c r="LRJ2" s="5"/>
      <c r="LRK2" s="5"/>
      <c r="LRL2" s="5"/>
      <c r="LRM2" s="5"/>
      <c r="LRN2" s="5"/>
      <c r="LRO2" s="5"/>
      <c r="LRP2" s="5"/>
      <c r="LRQ2" s="5"/>
      <c r="LRR2" s="5"/>
      <c r="LRS2" s="5"/>
      <c r="LRT2" s="5"/>
      <c r="LRU2" s="5"/>
      <c r="LRV2" s="5"/>
      <c r="LRW2" s="5"/>
      <c r="LRX2" s="5"/>
      <c r="LRY2" s="5"/>
      <c r="LRZ2" s="5"/>
      <c r="LSA2" s="5"/>
      <c r="LSB2" s="5"/>
      <c r="LSC2" s="5"/>
      <c r="LSD2" s="5"/>
      <c r="LSE2" s="5"/>
      <c r="LSF2" s="5"/>
      <c r="LSG2" s="5"/>
      <c r="LSH2" s="5"/>
      <c r="LSI2" s="5"/>
      <c r="LSJ2" s="5"/>
      <c r="LSK2" s="5"/>
      <c r="LSL2" s="5"/>
      <c r="LSM2" s="5"/>
      <c r="LSN2" s="5"/>
      <c r="LSO2" s="5"/>
      <c r="LSP2" s="5"/>
      <c r="LSQ2" s="5"/>
      <c r="LSR2" s="5"/>
      <c r="LSS2" s="5"/>
      <c r="LST2" s="5"/>
      <c r="LSU2" s="5"/>
      <c r="LSV2" s="5"/>
      <c r="LSW2" s="5"/>
      <c r="LSX2" s="5"/>
      <c r="LSY2" s="5"/>
      <c r="LSZ2" s="5"/>
      <c r="LTA2" s="5"/>
      <c r="LTB2" s="5"/>
      <c r="LTC2" s="5"/>
      <c r="LTD2" s="5"/>
      <c r="LTE2" s="5"/>
      <c r="LTF2" s="5"/>
      <c r="LTG2" s="5"/>
      <c r="LTH2" s="5"/>
      <c r="LTI2" s="5"/>
      <c r="LTJ2" s="5"/>
      <c r="LTK2" s="5"/>
      <c r="LTL2" s="5"/>
      <c r="LTM2" s="5"/>
      <c r="LTN2" s="5"/>
      <c r="LTO2" s="5"/>
      <c r="LTP2" s="5"/>
      <c r="LTQ2" s="5"/>
      <c r="LTR2" s="5"/>
      <c r="LTS2" s="5"/>
      <c r="LTT2" s="5"/>
      <c r="LTU2" s="5"/>
      <c r="LTV2" s="5"/>
      <c r="LTW2" s="5"/>
      <c r="LTX2" s="5"/>
      <c r="LTY2" s="5"/>
      <c r="LTZ2" s="5"/>
      <c r="LUA2" s="5"/>
      <c r="LUB2" s="5"/>
      <c r="LUC2" s="5"/>
      <c r="LUD2" s="5"/>
      <c r="LUE2" s="5"/>
      <c r="LUF2" s="5"/>
      <c r="LUG2" s="5"/>
      <c r="LUH2" s="5"/>
      <c r="LUI2" s="5"/>
      <c r="LUJ2" s="5"/>
      <c r="LUK2" s="5"/>
      <c r="LUL2" s="5"/>
      <c r="LUM2" s="5"/>
      <c r="LUN2" s="5"/>
      <c r="LUO2" s="5"/>
      <c r="LUP2" s="5"/>
      <c r="LUQ2" s="5"/>
      <c r="LUR2" s="5"/>
      <c r="LUS2" s="5"/>
      <c r="LUT2" s="5"/>
      <c r="LUU2" s="5"/>
      <c r="LUV2" s="5"/>
      <c r="LUW2" s="5"/>
      <c r="LUX2" s="5"/>
      <c r="LUY2" s="5"/>
      <c r="LUZ2" s="5"/>
      <c r="LVA2" s="5"/>
      <c r="LVB2" s="5"/>
      <c r="LVC2" s="5"/>
      <c r="LVD2" s="5"/>
      <c r="LVE2" s="5"/>
      <c r="LVF2" s="5"/>
      <c r="LVG2" s="5"/>
      <c r="LVH2" s="5"/>
      <c r="LVI2" s="5"/>
      <c r="LVJ2" s="5"/>
      <c r="LVK2" s="5"/>
      <c r="LVL2" s="5"/>
      <c r="LVM2" s="5"/>
      <c r="LVN2" s="5"/>
      <c r="LVO2" s="5"/>
      <c r="LVP2" s="5"/>
      <c r="LVQ2" s="5"/>
      <c r="LVR2" s="5"/>
      <c r="LVS2" s="5"/>
      <c r="LVT2" s="5"/>
      <c r="LVU2" s="5"/>
      <c r="LVV2" s="5"/>
      <c r="LVW2" s="5"/>
      <c r="LVX2" s="5"/>
      <c r="LVY2" s="5"/>
      <c r="LVZ2" s="5"/>
      <c r="LWA2" s="5"/>
      <c r="LWB2" s="5"/>
      <c r="LWC2" s="5"/>
      <c r="LWD2" s="5"/>
      <c r="LWE2" s="5"/>
      <c r="LWF2" s="5"/>
      <c r="LWG2" s="5"/>
      <c r="LWH2" s="5"/>
      <c r="LWI2" s="5"/>
      <c r="LWJ2" s="5"/>
      <c r="LWK2" s="5"/>
      <c r="LWL2" s="5"/>
      <c r="LWM2" s="5"/>
      <c r="LWN2" s="5"/>
      <c r="LWO2" s="5"/>
      <c r="LWP2" s="5"/>
      <c r="LWQ2" s="5"/>
      <c r="LWR2" s="5"/>
      <c r="LWS2" s="5"/>
      <c r="LWT2" s="5"/>
      <c r="LWU2" s="5"/>
      <c r="LWV2" s="5"/>
      <c r="LWW2" s="5"/>
      <c r="LWX2" s="5"/>
      <c r="LWY2" s="5"/>
      <c r="LWZ2" s="5"/>
      <c r="LXA2" s="5"/>
      <c r="LXB2" s="5"/>
      <c r="LXC2" s="5"/>
      <c r="LXD2" s="5"/>
      <c r="LXE2" s="5"/>
      <c r="LXF2" s="5"/>
      <c r="LXG2" s="5"/>
      <c r="LXH2" s="5"/>
      <c r="LXI2" s="5"/>
      <c r="LXJ2" s="5"/>
      <c r="LXK2" s="5"/>
      <c r="LXL2" s="5"/>
      <c r="LXM2" s="5"/>
      <c r="LXN2" s="5"/>
      <c r="LXO2" s="5"/>
      <c r="LXP2" s="5"/>
      <c r="LXQ2" s="5"/>
      <c r="LXR2" s="5"/>
      <c r="LXS2" s="5"/>
      <c r="LXT2" s="5"/>
      <c r="LXU2" s="5"/>
      <c r="LXV2" s="5"/>
      <c r="LXW2" s="5"/>
      <c r="LXX2" s="5"/>
      <c r="LXY2" s="5"/>
      <c r="LXZ2" s="5"/>
      <c r="LYA2" s="5"/>
      <c r="LYB2" s="5"/>
      <c r="LYC2" s="5"/>
      <c r="LYD2" s="5"/>
      <c r="LYE2" s="5"/>
      <c r="LYF2" s="5"/>
      <c r="LYG2" s="5"/>
      <c r="LYH2" s="5"/>
      <c r="LYI2" s="5"/>
      <c r="LYJ2" s="5"/>
      <c r="LYK2" s="5"/>
      <c r="LYL2" s="5"/>
      <c r="LYM2" s="5"/>
      <c r="LYN2" s="5"/>
      <c r="LYO2" s="5"/>
      <c r="LYP2" s="5"/>
      <c r="LYQ2" s="5"/>
      <c r="LYR2" s="5"/>
      <c r="LYS2" s="5"/>
      <c r="LYT2" s="5"/>
      <c r="LYU2" s="5"/>
      <c r="LYV2" s="5"/>
      <c r="LYW2" s="5"/>
      <c r="LYX2" s="5"/>
      <c r="LYY2" s="5"/>
      <c r="LYZ2" s="5"/>
      <c r="LZA2" s="5"/>
      <c r="LZB2" s="5"/>
      <c r="LZC2" s="5"/>
      <c r="LZD2" s="5"/>
      <c r="LZE2" s="5"/>
      <c r="LZF2" s="5"/>
      <c r="LZG2" s="5"/>
      <c r="LZH2" s="5"/>
      <c r="LZI2" s="5"/>
      <c r="LZJ2" s="5"/>
      <c r="LZK2" s="5"/>
      <c r="LZL2" s="5"/>
      <c r="LZM2" s="5"/>
      <c r="LZN2" s="5"/>
      <c r="LZO2" s="5"/>
      <c r="LZP2" s="5"/>
      <c r="LZQ2" s="5"/>
      <c r="LZR2" s="5"/>
      <c r="LZS2" s="5"/>
      <c r="LZT2" s="5"/>
      <c r="LZU2" s="5"/>
      <c r="LZV2" s="5"/>
      <c r="LZW2" s="5"/>
      <c r="LZX2" s="5"/>
      <c r="LZY2" s="5"/>
      <c r="LZZ2" s="5"/>
      <c r="MAA2" s="5"/>
      <c r="MAB2" s="5"/>
      <c r="MAC2" s="5"/>
      <c r="MAD2" s="5"/>
      <c r="MAE2" s="5"/>
      <c r="MAF2" s="5"/>
      <c r="MAG2" s="5"/>
      <c r="MAH2" s="5"/>
      <c r="MAI2" s="5"/>
      <c r="MAJ2" s="5"/>
      <c r="MAK2" s="5"/>
      <c r="MAL2" s="5"/>
      <c r="MAM2" s="5"/>
      <c r="MAN2" s="5"/>
      <c r="MAO2" s="5"/>
      <c r="MAP2" s="5"/>
      <c r="MAQ2" s="5"/>
      <c r="MAR2" s="5"/>
      <c r="MAS2" s="5"/>
      <c r="MAT2" s="5"/>
      <c r="MAU2" s="5"/>
      <c r="MAV2" s="5"/>
      <c r="MAW2" s="5"/>
      <c r="MAX2" s="5"/>
      <c r="MAY2" s="5"/>
      <c r="MAZ2" s="5"/>
      <c r="MBA2" s="5"/>
      <c r="MBB2" s="5"/>
      <c r="MBC2" s="5"/>
      <c r="MBD2" s="5"/>
      <c r="MBE2" s="5"/>
      <c r="MBF2" s="5"/>
      <c r="MBG2" s="5"/>
      <c r="MBH2" s="5"/>
      <c r="MBI2" s="5"/>
      <c r="MBJ2" s="5"/>
      <c r="MBK2" s="5"/>
      <c r="MBL2" s="5"/>
      <c r="MBM2" s="5"/>
      <c r="MBN2" s="5"/>
      <c r="MBO2" s="5"/>
      <c r="MBP2" s="5"/>
      <c r="MBQ2" s="5"/>
      <c r="MBR2" s="5"/>
      <c r="MBS2" s="5"/>
      <c r="MBT2" s="5"/>
      <c r="MBU2" s="5"/>
      <c r="MBV2" s="5"/>
      <c r="MBW2" s="5"/>
      <c r="MBX2" s="5"/>
      <c r="MBY2" s="5"/>
      <c r="MBZ2" s="5"/>
      <c r="MCA2" s="5"/>
      <c r="MCB2" s="5"/>
      <c r="MCC2" s="5"/>
      <c r="MCD2" s="5"/>
      <c r="MCE2" s="5"/>
      <c r="MCF2" s="5"/>
      <c r="MCG2" s="5"/>
      <c r="MCH2" s="5"/>
      <c r="MCI2" s="5"/>
      <c r="MCJ2" s="5"/>
      <c r="MCK2" s="5"/>
      <c r="MCL2" s="5"/>
      <c r="MCM2" s="5"/>
      <c r="MCN2" s="5"/>
      <c r="MCO2" s="5"/>
      <c r="MCP2" s="5"/>
      <c r="MCQ2" s="5"/>
      <c r="MCR2" s="5"/>
      <c r="MCS2" s="5"/>
      <c r="MCT2" s="5"/>
      <c r="MCU2" s="5"/>
      <c r="MCV2" s="5"/>
      <c r="MCW2" s="5"/>
      <c r="MCX2" s="5"/>
      <c r="MCY2" s="5"/>
      <c r="MCZ2" s="5"/>
      <c r="MDA2" s="5"/>
      <c r="MDB2" s="5"/>
      <c r="MDC2" s="5"/>
      <c r="MDD2" s="5"/>
      <c r="MDE2" s="5"/>
      <c r="MDF2" s="5"/>
      <c r="MDG2" s="5"/>
      <c r="MDH2" s="5"/>
      <c r="MDI2" s="5"/>
      <c r="MDJ2" s="5"/>
      <c r="MDK2" s="5"/>
      <c r="MDL2" s="5"/>
      <c r="MDM2" s="5"/>
      <c r="MDN2" s="5"/>
      <c r="MDO2" s="5"/>
      <c r="MDP2" s="5"/>
      <c r="MDQ2" s="5"/>
      <c r="MDR2" s="5"/>
      <c r="MDS2" s="5"/>
      <c r="MDT2" s="5"/>
      <c r="MDU2" s="5"/>
      <c r="MDV2" s="5"/>
      <c r="MDW2" s="5"/>
      <c r="MDX2" s="5"/>
      <c r="MDY2" s="5"/>
      <c r="MDZ2" s="5"/>
      <c r="MEA2" s="5"/>
      <c r="MEB2" s="5"/>
      <c r="MEC2" s="5"/>
      <c r="MED2" s="5"/>
      <c r="MEE2" s="5"/>
      <c r="MEF2" s="5"/>
      <c r="MEG2" s="5"/>
      <c r="MEH2" s="5"/>
      <c r="MEI2" s="5"/>
      <c r="MEJ2" s="5"/>
      <c r="MEK2" s="5"/>
      <c r="MEL2" s="5"/>
      <c r="MEM2" s="5"/>
      <c r="MEN2" s="5"/>
      <c r="MEO2" s="5"/>
      <c r="MEP2" s="5"/>
      <c r="MEQ2" s="5"/>
      <c r="MER2" s="5"/>
      <c r="MES2" s="5"/>
      <c r="MET2" s="5"/>
      <c r="MEU2" s="5"/>
      <c r="MEV2" s="5"/>
      <c r="MEW2" s="5"/>
      <c r="MEX2" s="5"/>
      <c r="MEY2" s="5"/>
      <c r="MEZ2" s="5"/>
      <c r="MFA2" s="5"/>
      <c r="MFB2" s="5"/>
      <c r="MFC2" s="5"/>
      <c r="MFD2" s="5"/>
      <c r="MFE2" s="5"/>
      <c r="MFF2" s="5"/>
      <c r="MFG2" s="5"/>
      <c r="MFH2" s="5"/>
      <c r="MFI2" s="5"/>
      <c r="MFJ2" s="5"/>
      <c r="MFK2" s="5"/>
      <c r="MFL2" s="5"/>
      <c r="MFM2" s="5"/>
      <c r="MFN2" s="5"/>
      <c r="MFO2" s="5"/>
      <c r="MFP2" s="5"/>
      <c r="MFQ2" s="5"/>
      <c r="MFR2" s="5"/>
      <c r="MFS2" s="5"/>
      <c r="MFT2" s="5"/>
      <c r="MFU2" s="5"/>
      <c r="MFV2" s="5"/>
      <c r="MFW2" s="5"/>
      <c r="MFX2" s="5"/>
      <c r="MFY2" s="5"/>
      <c r="MFZ2" s="5"/>
      <c r="MGA2" s="5"/>
      <c r="MGB2" s="5"/>
      <c r="MGC2" s="5"/>
      <c r="MGD2" s="5"/>
      <c r="MGE2" s="5"/>
      <c r="MGF2" s="5"/>
      <c r="MGG2" s="5"/>
      <c r="MGH2" s="5"/>
      <c r="MGI2" s="5"/>
      <c r="MGJ2" s="5"/>
      <c r="MGK2" s="5"/>
      <c r="MGL2" s="5"/>
      <c r="MGM2" s="5"/>
      <c r="MGN2" s="5"/>
      <c r="MGO2" s="5"/>
      <c r="MGP2" s="5"/>
      <c r="MGQ2" s="5"/>
      <c r="MGR2" s="5"/>
      <c r="MGS2" s="5"/>
      <c r="MGT2" s="5"/>
      <c r="MGU2" s="5"/>
      <c r="MGV2" s="5"/>
      <c r="MGW2" s="5"/>
      <c r="MGX2" s="5"/>
      <c r="MGY2" s="5"/>
      <c r="MGZ2" s="5"/>
      <c r="MHA2" s="5"/>
      <c r="MHB2" s="5"/>
      <c r="MHC2" s="5"/>
      <c r="MHD2" s="5"/>
      <c r="MHE2" s="5"/>
      <c r="MHF2" s="5"/>
      <c r="MHG2" s="5"/>
      <c r="MHH2" s="5"/>
      <c r="MHI2" s="5"/>
      <c r="MHJ2" s="5"/>
      <c r="MHK2" s="5"/>
      <c r="MHL2" s="5"/>
      <c r="MHM2" s="5"/>
      <c r="MHN2" s="5"/>
      <c r="MHO2" s="5"/>
      <c r="MHP2" s="5"/>
      <c r="MHQ2" s="5"/>
      <c r="MHR2" s="5"/>
      <c r="MHS2" s="5"/>
      <c r="MHT2" s="5"/>
      <c r="MHU2" s="5"/>
      <c r="MHV2" s="5"/>
      <c r="MHW2" s="5"/>
      <c r="MHX2" s="5"/>
      <c r="MHY2" s="5"/>
      <c r="MHZ2" s="5"/>
      <c r="MIA2" s="5"/>
      <c r="MIB2" s="5"/>
      <c r="MIC2" s="5"/>
      <c r="MID2" s="5"/>
      <c r="MIE2" s="5"/>
      <c r="MIF2" s="5"/>
      <c r="MIG2" s="5"/>
      <c r="MIH2" s="5"/>
      <c r="MII2" s="5"/>
      <c r="MIJ2" s="5"/>
      <c r="MIK2" s="5"/>
      <c r="MIL2" s="5"/>
      <c r="MIM2" s="5"/>
      <c r="MIN2" s="5"/>
      <c r="MIO2" s="5"/>
      <c r="MIP2" s="5"/>
      <c r="MIQ2" s="5"/>
      <c r="MIR2" s="5"/>
      <c r="MIS2" s="5"/>
      <c r="MIT2" s="5"/>
      <c r="MIU2" s="5"/>
      <c r="MIV2" s="5"/>
      <c r="MIW2" s="5"/>
      <c r="MIX2" s="5"/>
      <c r="MIY2" s="5"/>
      <c r="MIZ2" s="5"/>
      <c r="MJA2" s="5"/>
      <c r="MJB2" s="5"/>
      <c r="MJC2" s="5"/>
      <c r="MJD2" s="5"/>
      <c r="MJE2" s="5"/>
      <c r="MJF2" s="5"/>
      <c r="MJG2" s="5"/>
      <c r="MJH2" s="5"/>
      <c r="MJI2" s="5"/>
      <c r="MJJ2" s="5"/>
      <c r="MJK2" s="5"/>
      <c r="MJL2" s="5"/>
      <c r="MJM2" s="5"/>
      <c r="MJN2" s="5"/>
      <c r="MJO2" s="5"/>
      <c r="MJP2" s="5"/>
      <c r="MJQ2" s="5"/>
      <c r="MJR2" s="5"/>
      <c r="MJS2" s="5"/>
      <c r="MJT2" s="5"/>
      <c r="MJU2" s="5"/>
      <c r="MJV2" s="5"/>
      <c r="MJW2" s="5"/>
      <c r="MJX2" s="5"/>
      <c r="MJY2" s="5"/>
      <c r="MJZ2" s="5"/>
      <c r="MKA2" s="5"/>
      <c r="MKB2" s="5"/>
      <c r="MKC2" s="5"/>
      <c r="MKD2" s="5"/>
      <c r="MKE2" s="5"/>
      <c r="MKF2" s="5"/>
      <c r="MKG2" s="5"/>
      <c r="MKH2" s="5"/>
      <c r="MKI2" s="5"/>
      <c r="MKJ2" s="5"/>
      <c r="MKK2" s="5"/>
      <c r="MKL2" s="5"/>
      <c r="MKM2" s="5"/>
      <c r="MKN2" s="5"/>
      <c r="MKO2" s="5"/>
      <c r="MKP2" s="5"/>
      <c r="MKQ2" s="5"/>
      <c r="MKR2" s="5"/>
      <c r="MKS2" s="5"/>
      <c r="MKT2" s="5"/>
      <c r="MKU2" s="5"/>
      <c r="MKV2" s="5"/>
      <c r="MKW2" s="5"/>
      <c r="MKX2" s="5"/>
      <c r="MKY2" s="5"/>
      <c r="MKZ2" s="5"/>
      <c r="MLA2" s="5"/>
      <c r="MLB2" s="5"/>
      <c r="MLC2" s="5"/>
      <c r="MLD2" s="5"/>
      <c r="MLE2" s="5"/>
      <c r="MLF2" s="5"/>
      <c r="MLG2" s="5"/>
      <c r="MLH2" s="5"/>
      <c r="MLI2" s="5"/>
      <c r="MLJ2" s="5"/>
      <c r="MLK2" s="5"/>
      <c r="MLL2" s="5"/>
      <c r="MLM2" s="5"/>
      <c r="MLN2" s="5"/>
      <c r="MLO2" s="5"/>
      <c r="MLP2" s="5"/>
      <c r="MLQ2" s="5"/>
      <c r="MLR2" s="5"/>
      <c r="MLS2" s="5"/>
      <c r="MLT2" s="5"/>
      <c r="MLU2" s="5"/>
      <c r="MLV2" s="5"/>
      <c r="MLW2" s="5"/>
      <c r="MLX2" s="5"/>
      <c r="MLY2" s="5"/>
      <c r="MLZ2" s="5"/>
      <c r="MMA2" s="5"/>
      <c r="MMB2" s="5"/>
      <c r="MMC2" s="5"/>
      <c r="MMD2" s="5"/>
      <c r="MME2" s="5"/>
      <c r="MMF2" s="5"/>
      <c r="MMG2" s="5"/>
      <c r="MMH2" s="5"/>
      <c r="MMI2" s="5"/>
      <c r="MMJ2" s="5"/>
      <c r="MMK2" s="5"/>
      <c r="MML2" s="5"/>
      <c r="MMM2" s="5"/>
      <c r="MMN2" s="5"/>
      <c r="MMO2" s="5"/>
      <c r="MMP2" s="5"/>
      <c r="MMQ2" s="5"/>
      <c r="MMR2" s="5"/>
      <c r="MMS2" s="5"/>
      <c r="MMT2" s="5"/>
      <c r="MMU2" s="5"/>
      <c r="MMV2" s="5"/>
      <c r="MMW2" s="5"/>
      <c r="MMX2" s="5"/>
      <c r="MMY2" s="5"/>
      <c r="MMZ2" s="5"/>
      <c r="MNA2" s="5"/>
      <c r="MNB2" s="5"/>
      <c r="MNC2" s="5"/>
      <c r="MND2" s="5"/>
      <c r="MNE2" s="5"/>
      <c r="MNF2" s="5"/>
      <c r="MNG2" s="5"/>
      <c r="MNH2" s="5"/>
      <c r="MNI2" s="5"/>
      <c r="MNJ2" s="5"/>
      <c r="MNK2" s="5"/>
      <c r="MNL2" s="5"/>
      <c r="MNM2" s="5"/>
      <c r="MNN2" s="5"/>
      <c r="MNO2" s="5"/>
      <c r="MNP2" s="5"/>
      <c r="MNQ2" s="5"/>
      <c r="MNR2" s="5"/>
      <c r="MNS2" s="5"/>
      <c r="MNT2" s="5"/>
      <c r="MNU2" s="5"/>
      <c r="MNV2" s="5"/>
      <c r="MNW2" s="5"/>
      <c r="MNX2" s="5"/>
      <c r="MNY2" s="5"/>
      <c r="MNZ2" s="5"/>
      <c r="MOA2" s="5"/>
      <c r="MOB2" s="5"/>
      <c r="MOC2" s="5"/>
      <c r="MOD2" s="5"/>
      <c r="MOE2" s="5"/>
      <c r="MOF2" s="5"/>
      <c r="MOG2" s="5"/>
      <c r="MOH2" s="5"/>
      <c r="MOI2" s="5"/>
      <c r="MOJ2" s="5"/>
      <c r="MOK2" s="5"/>
      <c r="MOL2" s="5"/>
      <c r="MOM2" s="5"/>
      <c r="MON2" s="5"/>
      <c r="MOO2" s="5"/>
      <c r="MOP2" s="5"/>
      <c r="MOQ2" s="5"/>
      <c r="MOR2" s="5"/>
      <c r="MOS2" s="5"/>
      <c r="MOT2" s="5"/>
      <c r="MOU2" s="5"/>
      <c r="MOV2" s="5"/>
      <c r="MOW2" s="5"/>
      <c r="MOX2" s="5"/>
      <c r="MOY2" s="5"/>
      <c r="MOZ2" s="5"/>
      <c r="MPA2" s="5"/>
      <c r="MPB2" s="5"/>
      <c r="MPC2" s="5"/>
      <c r="MPD2" s="5"/>
      <c r="MPE2" s="5"/>
      <c r="MPF2" s="5"/>
      <c r="MPG2" s="5"/>
      <c r="MPH2" s="5"/>
      <c r="MPI2" s="5"/>
      <c r="MPJ2" s="5"/>
      <c r="MPK2" s="5"/>
      <c r="MPL2" s="5"/>
      <c r="MPM2" s="5"/>
      <c r="MPN2" s="5"/>
      <c r="MPO2" s="5"/>
      <c r="MPP2" s="5"/>
      <c r="MPQ2" s="5"/>
      <c r="MPR2" s="5"/>
      <c r="MPS2" s="5"/>
      <c r="MPT2" s="5"/>
      <c r="MPU2" s="5"/>
      <c r="MPV2" s="5"/>
      <c r="MPW2" s="5"/>
      <c r="MPX2" s="5"/>
      <c r="MPY2" s="5"/>
      <c r="MPZ2" s="5"/>
      <c r="MQA2" s="5"/>
      <c r="MQB2" s="5"/>
      <c r="MQC2" s="5"/>
      <c r="MQD2" s="5"/>
      <c r="MQE2" s="5"/>
      <c r="MQF2" s="5"/>
      <c r="MQG2" s="5"/>
      <c r="MQH2" s="5"/>
      <c r="MQI2" s="5"/>
      <c r="MQJ2" s="5"/>
      <c r="MQK2" s="5"/>
      <c r="MQL2" s="5"/>
      <c r="MQM2" s="5"/>
      <c r="MQN2" s="5"/>
      <c r="MQO2" s="5"/>
      <c r="MQP2" s="5"/>
      <c r="MQQ2" s="5"/>
      <c r="MQR2" s="5"/>
      <c r="MQS2" s="5"/>
      <c r="MQT2" s="5"/>
      <c r="MQU2" s="5"/>
      <c r="MQV2" s="5"/>
      <c r="MQW2" s="5"/>
      <c r="MQX2" s="5"/>
      <c r="MQY2" s="5"/>
      <c r="MQZ2" s="5"/>
      <c r="MRA2" s="5"/>
      <c r="MRB2" s="5"/>
      <c r="MRC2" s="5"/>
      <c r="MRD2" s="5"/>
      <c r="MRE2" s="5"/>
      <c r="MRF2" s="5"/>
      <c r="MRG2" s="5"/>
      <c r="MRH2" s="5"/>
      <c r="MRI2" s="5"/>
      <c r="MRJ2" s="5"/>
      <c r="MRK2" s="5"/>
      <c r="MRL2" s="5"/>
      <c r="MRM2" s="5"/>
      <c r="MRN2" s="5"/>
      <c r="MRO2" s="5"/>
      <c r="MRP2" s="5"/>
      <c r="MRQ2" s="5"/>
      <c r="MRR2" s="5"/>
      <c r="MRS2" s="5"/>
      <c r="MRT2" s="5"/>
      <c r="MRU2" s="5"/>
      <c r="MRV2" s="5"/>
      <c r="MRW2" s="5"/>
      <c r="MRX2" s="5"/>
      <c r="MRY2" s="5"/>
      <c r="MRZ2" s="5"/>
      <c r="MSA2" s="5"/>
      <c r="MSB2" s="5"/>
      <c r="MSC2" s="5"/>
      <c r="MSD2" s="5"/>
      <c r="MSE2" s="5"/>
      <c r="MSF2" s="5"/>
      <c r="MSG2" s="5"/>
      <c r="MSH2" s="5"/>
      <c r="MSI2" s="5"/>
      <c r="MSJ2" s="5"/>
      <c r="MSK2" s="5"/>
      <c r="MSL2" s="5"/>
      <c r="MSM2" s="5"/>
      <c r="MSN2" s="5"/>
      <c r="MSO2" s="5"/>
      <c r="MSP2" s="5"/>
      <c r="MSQ2" s="5"/>
      <c r="MSR2" s="5"/>
      <c r="MSS2" s="5"/>
      <c r="MST2" s="5"/>
      <c r="MSU2" s="5"/>
      <c r="MSV2" s="5"/>
      <c r="MSW2" s="5"/>
      <c r="MSX2" s="5"/>
      <c r="MSY2" s="5"/>
      <c r="MSZ2" s="5"/>
      <c r="MTA2" s="5"/>
      <c r="MTB2" s="5"/>
      <c r="MTC2" s="5"/>
      <c r="MTD2" s="5"/>
      <c r="MTE2" s="5"/>
      <c r="MTF2" s="5"/>
      <c r="MTG2" s="5"/>
      <c r="MTH2" s="5"/>
      <c r="MTI2" s="5"/>
      <c r="MTJ2" s="5"/>
      <c r="MTK2" s="5"/>
      <c r="MTL2" s="5"/>
      <c r="MTM2" s="5"/>
      <c r="MTN2" s="5"/>
      <c r="MTO2" s="5"/>
      <c r="MTP2" s="5"/>
      <c r="MTQ2" s="5"/>
      <c r="MTR2" s="5"/>
      <c r="MTS2" s="5"/>
      <c r="MTT2" s="5"/>
      <c r="MTU2" s="5"/>
      <c r="MTV2" s="5"/>
      <c r="MTW2" s="5"/>
      <c r="MTX2" s="5"/>
      <c r="MTY2" s="5"/>
      <c r="MTZ2" s="5"/>
      <c r="MUA2" s="5"/>
      <c r="MUB2" s="5"/>
      <c r="MUC2" s="5"/>
      <c r="MUD2" s="5"/>
      <c r="MUE2" s="5"/>
      <c r="MUF2" s="5"/>
      <c r="MUG2" s="5"/>
      <c r="MUH2" s="5"/>
      <c r="MUI2" s="5"/>
      <c r="MUJ2" s="5"/>
      <c r="MUK2" s="5"/>
      <c r="MUL2" s="5"/>
      <c r="MUM2" s="5"/>
      <c r="MUN2" s="5"/>
      <c r="MUO2" s="5"/>
      <c r="MUP2" s="5"/>
      <c r="MUQ2" s="5"/>
      <c r="MUR2" s="5"/>
      <c r="MUS2" s="5"/>
      <c r="MUT2" s="5"/>
      <c r="MUU2" s="5"/>
      <c r="MUV2" s="5"/>
      <c r="MUW2" s="5"/>
      <c r="MUX2" s="5"/>
      <c r="MUY2" s="5"/>
      <c r="MUZ2" s="5"/>
      <c r="MVA2" s="5"/>
      <c r="MVB2" s="5"/>
      <c r="MVC2" s="5"/>
      <c r="MVD2" s="5"/>
      <c r="MVE2" s="5"/>
      <c r="MVF2" s="5"/>
      <c r="MVG2" s="5"/>
      <c r="MVH2" s="5"/>
      <c r="MVI2" s="5"/>
      <c r="MVJ2" s="5"/>
      <c r="MVK2" s="5"/>
      <c r="MVL2" s="5"/>
      <c r="MVM2" s="5"/>
      <c r="MVN2" s="5"/>
      <c r="MVO2" s="5"/>
      <c r="MVP2" s="5"/>
      <c r="MVQ2" s="5"/>
      <c r="MVR2" s="5"/>
      <c r="MVS2" s="5"/>
      <c r="MVT2" s="5"/>
      <c r="MVU2" s="5"/>
      <c r="MVV2" s="5"/>
      <c r="MVW2" s="5"/>
      <c r="MVX2" s="5"/>
      <c r="MVY2" s="5"/>
      <c r="MVZ2" s="5"/>
      <c r="MWA2" s="5"/>
      <c r="MWB2" s="5"/>
      <c r="MWC2" s="5"/>
      <c r="MWD2" s="5"/>
      <c r="MWE2" s="5"/>
      <c r="MWF2" s="5"/>
      <c r="MWG2" s="5"/>
      <c r="MWH2" s="5"/>
      <c r="MWI2" s="5"/>
      <c r="MWJ2" s="5"/>
      <c r="MWK2" s="5"/>
      <c r="MWL2" s="5"/>
      <c r="MWM2" s="5"/>
      <c r="MWN2" s="5"/>
      <c r="MWO2" s="5"/>
      <c r="MWP2" s="5"/>
      <c r="MWQ2" s="5"/>
      <c r="MWR2" s="5"/>
      <c r="MWS2" s="5"/>
      <c r="MWT2" s="5"/>
      <c r="MWU2" s="5"/>
      <c r="MWV2" s="5"/>
      <c r="MWW2" s="5"/>
      <c r="MWX2" s="5"/>
      <c r="MWY2" s="5"/>
      <c r="MWZ2" s="5"/>
      <c r="MXA2" s="5"/>
      <c r="MXB2" s="5"/>
      <c r="MXC2" s="5"/>
      <c r="MXD2" s="5"/>
      <c r="MXE2" s="5"/>
      <c r="MXF2" s="5"/>
      <c r="MXG2" s="5"/>
      <c r="MXH2" s="5"/>
      <c r="MXI2" s="5"/>
      <c r="MXJ2" s="5"/>
      <c r="MXK2" s="5"/>
      <c r="MXL2" s="5"/>
      <c r="MXM2" s="5"/>
      <c r="MXN2" s="5"/>
      <c r="MXO2" s="5"/>
      <c r="MXP2" s="5"/>
      <c r="MXQ2" s="5"/>
      <c r="MXR2" s="5"/>
      <c r="MXS2" s="5"/>
      <c r="MXT2" s="5"/>
      <c r="MXU2" s="5"/>
      <c r="MXV2" s="5"/>
      <c r="MXW2" s="5"/>
      <c r="MXX2" s="5"/>
      <c r="MXY2" s="5"/>
      <c r="MXZ2" s="5"/>
      <c r="MYA2" s="5"/>
      <c r="MYB2" s="5"/>
      <c r="MYC2" s="5"/>
      <c r="MYD2" s="5"/>
      <c r="MYE2" s="5"/>
      <c r="MYF2" s="5"/>
      <c r="MYG2" s="5"/>
      <c r="MYH2" s="5"/>
      <c r="MYI2" s="5"/>
      <c r="MYJ2" s="5"/>
      <c r="MYK2" s="5"/>
      <c r="MYL2" s="5"/>
      <c r="MYM2" s="5"/>
      <c r="MYN2" s="5"/>
      <c r="MYO2" s="5"/>
      <c r="MYP2" s="5"/>
      <c r="MYQ2" s="5"/>
      <c r="MYR2" s="5"/>
      <c r="MYS2" s="5"/>
      <c r="MYT2" s="5"/>
      <c r="MYU2" s="5"/>
      <c r="MYV2" s="5"/>
      <c r="MYW2" s="5"/>
      <c r="MYX2" s="5"/>
      <c r="MYY2" s="5"/>
      <c r="MYZ2" s="5"/>
      <c r="MZA2" s="5"/>
      <c r="MZB2" s="5"/>
      <c r="MZC2" s="5"/>
      <c r="MZD2" s="5"/>
      <c r="MZE2" s="5"/>
      <c r="MZF2" s="5"/>
      <c r="MZG2" s="5"/>
      <c r="MZH2" s="5"/>
      <c r="MZI2" s="5"/>
      <c r="MZJ2" s="5"/>
      <c r="MZK2" s="5"/>
      <c r="MZL2" s="5"/>
      <c r="MZM2" s="5"/>
      <c r="MZN2" s="5"/>
      <c r="MZO2" s="5"/>
      <c r="MZP2" s="5"/>
      <c r="MZQ2" s="5"/>
      <c r="MZR2" s="5"/>
      <c r="MZS2" s="5"/>
      <c r="MZT2" s="5"/>
      <c r="MZU2" s="5"/>
      <c r="MZV2" s="5"/>
      <c r="MZW2" s="5"/>
      <c r="MZX2" s="5"/>
      <c r="MZY2" s="5"/>
      <c r="MZZ2" s="5"/>
      <c r="NAA2" s="5"/>
      <c r="NAB2" s="5"/>
      <c r="NAC2" s="5"/>
      <c r="NAD2" s="5"/>
      <c r="NAE2" s="5"/>
      <c r="NAF2" s="5"/>
      <c r="NAG2" s="5"/>
      <c r="NAH2" s="5"/>
      <c r="NAI2" s="5"/>
      <c r="NAJ2" s="5"/>
      <c r="NAK2" s="5"/>
      <c r="NAL2" s="5"/>
      <c r="NAM2" s="5"/>
      <c r="NAN2" s="5"/>
      <c r="NAO2" s="5"/>
      <c r="NAP2" s="5"/>
      <c r="NAQ2" s="5"/>
      <c r="NAR2" s="5"/>
      <c r="NAS2" s="5"/>
      <c r="NAT2" s="5"/>
      <c r="NAU2" s="5"/>
      <c r="NAV2" s="5"/>
      <c r="NAW2" s="5"/>
      <c r="NAX2" s="5"/>
      <c r="NAY2" s="5"/>
      <c r="NAZ2" s="5"/>
      <c r="NBA2" s="5"/>
      <c r="NBB2" s="5"/>
      <c r="NBC2" s="5"/>
      <c r="NBD2" s="5"/>
      <c r="NBE2" s="5"/>
      <c r="NBF2" s="5"/>
      <c r="NBG2" s="5"/>
      <c r="NBH2" s="5"/>
      <c r="NBI2" s="5"/>
      <c r="NBJ2" s="5"/>
      <c r="NBK2" s="5"/>
      <c r="NBL2" s="5"/>
      <c r="NBM2" s="5"/>
      <c r="NBN2" s="5"/>
      <c r="NBO2" s="5"/>
      <c r="NBP2" s="5"/>
      <c r="NBQ2" s="5"/>
      <c r="NBR2" s="5"/>
      <c r="NBS2" s="5"/>
      <c r="NBT2" s="5"/>
      <c r="NBU2" s="5"/>
      <c r="NBV2" s="5"/>
      <c r="NBW2" s="5"/>
      <c r="NBX2" s="5"/>
      <c r="NBY2" s="5"/>
      <c r="NBZ2" s="5"/>
      <c r="NCA2" s="5"/>
      <c r="NCB2" s="5"/>
      <c r="NCC2" s="5"/>
      <c r="NCD2" s="5"/>
      <c r="NCE2" s="5"/>
      <c r="NCF2" s="5"/>
      <c r="NCG2" s="5"/>
      <c r="NCH2" s="5"/>
      <c r="NCI2" s="5"/>
      <c r="NCJ2" s="5"/>
      <c r="NCK2" s="5"/>
      <c r="NCL2" s="5"/>
      <c r="NCM2" s="5"/>
      <c r="NCN2" s="5"/>
      <c r="NCO2" s="5"/>
      <c r="NCP2" s="5"/>
      <c r="NCQ2" s="5"/>
      <c r="NCR2" s="5"/>
      <c r="NCS2" s="5"/>
      <c r="NCT2" s="5"/>
      <c r="NCU2" s="5"/>
      <c r="NCV2" s="5"/>
      <c r="NCW2" s="5"/>
      <c r="NCX2" s="5"/>
      <c r="NCY2" s="5"/>
      <c r="NCZ2" s="5"/>
      <c r="NDA2" s="5"/>
      <c r="NDB2" s="5"/>
      <c r="NDC2" s="5"/>
      <c r="NDD2" s="5"/>
      <c r="NDE2" s="5"/>
      <c r="NDF2" s="5"/>
      <c r="NDG2" s="5"/>
      <c r="NDH2" s="5"/>
      <c r="NDI2" s="5"/>
      <c r="NDJ2" s="5"/>
      <c r="NDK2" s="5"/>
      <c r="NDL2" s="5"/>
      <c r="NDM2" s="5"/>
      <c r="NDN2" s="5"/>
      <c r="NDO2" s="5"/>
      <c r="NDP2" s="5"/>
      <c r="NDQ2" s="5"/>
      <c r="NDR2" s="5"/>
      <c r="NDS2" s="5"/>
      <c r="NDT2" s="5"/>
      <c r="NDU2" s="5"/>
      <c r="NDV2" s="5"/>
      <c r="NDW2" s="5"/>
      <c r="NDX2" s="5"/>
      <c r="NDY2" s="5"/>
      <c r="NDZ2" s="5"/>
      <c r="NEA2" s="5"/>
      <c r="NEB2" s="5"/>
      <c r="NEC2" s="5"/>
      <c r="NED2" s="5"/>
      <c r="NEE2" s="5"/>
      <c r="NEF2" s="5"/>
      <c r="NEG2" s="5"/>
      <c r="NEH2" s="5"/>
      <c r="NEI2" s="5"/>
      <c r="NEJ2" s="5"/>
      <c r="NEK2" s="5"/>
      <c r="NEL2" s="5"/>
      <c r="NEM2" s="5"/>
      <c r="NEN2" s="5"/>
      <c r="NEO2" s="5"/>
      <c r="NEP2" s="5"/>
      <c r="NEQ2" s="5"/>
      <c r="NER2" s="5"/>
      <c r="NES2" s="5"/>
      <c r="NET2" s="5"/>
      <c r="NEU2" s="5"/>
      <c r="NEV2" s="5"/>
      <c r="NEW2" s="5"/>
      <c r="NEX2" s="5"/>
      <c r="NEY2" s="5"/>
      <c r="NEZ2" s="5"/>
      <c r="NFA2" s="5"/>
      <c r="NFB2" s="5"/>
      <c r="NFC2" s="5"/>
      <c r="NFD2" s="5"/>
      <c r="NFE2" s="5"/>
      <c r="NFF2" s="5"/>
      <c r="NFG2" s="5"/>
      <c r="NFH2" s="5"/>
      <c r="NFI2" s="5"/>
      <c r="NFJ2" s="5"/>
      <c r="NFK2" s="5"/>
      <c r="NFL2" s="5"/>
      <c r="NFM2" s="5"/>
      <c r="NFN2" s="5"/>
      <c r="NFO2" s="5"/>
      <c r="NFP2" s="5"/>
      <c r="NFQ2" s="5"/>
      <c r="NFR2" s="5"/>
      <c r="NFS2" s="5"/>
      <c r="NFT2" s="5"/>
      <c r="NFU2" s="5"/>
      <c r="NFV2" s="5"/>
      <c r="NFW2" s="5"/>
      <c r="NFX2" s="5"/>
      <c r="NFY2" s="5"/>
      <c r="NFZ2" s="5"/>
      <c r="NGA2" s="5"/>
      <c r="NGB2" s="5"/>
      <c r="NGC2" s="5"/>
      <c r="NGD2" s="5"/>
      <c r="NGE2" s="5"/>
      <c r="NGF2" s="5"/>
      <c r="NGG2" s="5"/>
      <c r="NGH2" s="5"/>
      <c r="NGI2" s="5"/>
      <c r="NGJ2" s="5"/>
      <c r="NGK2" s="5"/>
      <c r="NGL2" s="5"/>
      <c r="NGM2" s="5"/>
      <c r="NGN2" s="5"/>
      <c r="NGO2" s="5"/>
      <c r="NGP2" s="5"/>
      <c r="NGQ2" s="5"/>
      <c r="NGR2" s="5"/>
      <c r="NGS2" s="5"/>
      <c r="NGT2" s="5"/>
      <c r="NGU2" s="5"/>
      <c r="NGV2" s="5"/>
      <c r="NGW2" s="5"/>
      <c r="NGX2" s="5"/>
      <c r="NGY2" s="5"/>
      <c r="NGZ2" s="5"/>
      <c r="NHA2" s="5"/>
      <c r="NHB2" s="5"/>
      <c r="NHC2" s="5"/>
      <c r="NHD2" s="5"/>
      <c r="NHE2" s="5"/>
      <c r="NHF2" s="5"/>
      <c r="NHG2" s="5"/>
      <c r="NHH2" s="5"/>
      <c r="NHI2" s="5"/>
      <c r="NHJ2" s="5"/>
      <c r="NHK2" s="5"/>
      <c r="NHL2" s="5"/>
      <c r="NHM2" s="5"/>
      <c r="NHN2" s="5"/>
      <c r="NHO2" s="5"/>
      <c r="NHP2" s="5"/>
      <c r="NHQ2" s="5"/>
      <c r="NHR2" s="5"/>
      <c r="NHS2" s="5"/>
      <c r="NHT2" s="5"/>
      <c r="NHU2" s="5"/>
      <c r="NHV2" s="5"/>
      <c r="NHW2" s="5"/>
      <c r="NHX2" s="5"/>
      <c r="NHY2" s="5"/>
      <c r="NHZ2" s="5"/>
      <c r="NIA2" s="5"/>
      <c r="NIB2" s="5"/>
      <c r="NIC2" s="5"/>
      <c r="NID2" s="5"/>
      <c r="NIE2" s="5"/>
      <c r="NIF2" s="5"/>
      <c r="NIG2" s="5"/>
      <c r="NIH2" s="5"/>
      <c r="NII2" s="5"/>
      <c r="NIJ2" s="5"/>
      <c r="NIK2" s="5"/>
      <c r="NIL2" s="5"/>
      <c r="NIM2" s="5"/>
      <c r="NIN2" s="5"/>
      <c r="NIO2" s="5"/>
      <c r="NIP2" s="5"/>
      <c r="NIQ2" s="5"/>
      <c r="NIR2" s="5"/>
      <c r="NIS2" s="5"/>
      <c r="NIT2" s="5"/>
      <c r="NIU2" s="5"/>
      <c r="NIV2" s="5"/>
      <c r="NIW2" s="5"/>
      <c r="NIX2" s="5"/>
      <c r="NIY2" s="5"/>
      <c r="NIZ2" s="5"/>
      <c r="NJA2" s="5"/>
      <c r="NJB2" s="5"/>
      <c r="NJC2" s="5"/>
      <c r="NJD2" s="5"/>
      <c r="NJE2" s="5"/>
      <c r="NJF2" s="5"/>
      <c r="NJG2" s="5"/>
      <c r="NJH2" s="5"/>
      <c r="NJI2" s="5"/>
      <c r="NJJ2" s="5"/>
      <c r="NJK2" s="5"/>
      <c r="NJL2" s="5"/>
      <c r="NJM2" s="5"/>
      <c r="NJN2" s="5"/>
      <c r="NJO2" s="5"/>
      <c r="NJP2" s="5"/>
      <c r="NJQ2" s="5"/>
      <c r="NJR2" s="5"/>
      <c r="NJS2" s="5"/>
      <c r="NJT2" s="5"/>
      <c r="NJU2" s="5"/>
      <c r="NJV2" s="5"/>
      <c r="NJW2" s="5"/>
      <c r="NJX2" s="5"/>
      <c r="NJY2" s="5"/>
      <c r="NJZ2" s="5"/>
      <c r="NKA2" s="5"/>
      <c r="NKB2" s="5"/>
      <c r="NKC2" s="5"/>
      <c r="NKD2" s="5"/>
      <c r="NKE2" s="5"/>
      <c r="NKF2" s="5"/>
      <c r="NKG2" s="5"/>
      <c r="NKH2" s="5"/>
      <c r="NKI2" s="5"/>
      <c r="NKJ2" s="5"/>
      <c r="NKK2" s="5"/>
      <c r="NKL2" s="5"/>
      <c r="NKM2" s="5"/>
      <c r="NKN2" s="5"/>
      <c r="NKO2" s="5"/>
      <c r="NKP2" s="5"/>
      <c r="NKQ2" s="5"/>
      <c r="NKR2" s="5"/>
      <c r="NKS2" s="5"/>
      <c r="NKT2" s="5"/>
      <c r="NKU2" s="5"/>
      <c r="NKV2" s="5"/>
      <c r="NKW2" s="5"/>
      <c r="NKX2" s="5"/>
      <c r="NKY2" s="5"/>
      <c r="NKZ2" s="5"/>
      <c r="NLA2" s="5"/>
      <c r="NLB2" s="5"/>
      <c r="NLC2" s="5"/>
      <c r="NLD2" s="5"/>
      <c r="NLE2" s="5"/>
      <c r="NLF2" s="5"/>
      <c r="NLG2" s="5"/>
      <c r="NLH2" s="5"/>
      <c r="NLI2" s="5"/>
      <c r="NLJ2" s="5"/>
      <c r="NLK2" s="5"/>
      <c r="NLL2" s="5"/>
      <c r="NLM2" s="5"/>
      <c r="NLN2" s="5"/>
      <c r="NLO2" s="5"/>
      <c r="NLP2" s="5"/>
      <c r="NLQ2" s="5"/>
      <c r="NLR2" s="5"/>
      <c r="NLS2" s="5"/>
      <c r="NLT2" s="5"/>
      <c r="NLU2" s="5"/>
      <c r="NLV2" s="5"/>
      <c r="NLW2" s="5"/>
      <c r="NLX2" s="5"/>
      <c r="NLY2" s="5"/>
      <c r="NLZ2" s="5"/>
      <c r="NMA2" s="5"/>
      <c r="NMB2" s="5"/>
      <c r="NMC2" s="5"/>
      <c r="NMD2" s="5"/>
      <c r="NME2" s="5"/>
      <c r="NMF2" s="5"/>
      <c r="NMG2" s="5"/>
      <c r="NMH2" s="5"/>
      <c r="NMI2" s="5"/>
      <c r="NMJ2" s="5"/>
      <c r="NMK2" s="5"/>
      <c r="NML2" s="5"/>
      <c r="NMM2" s="5"/>
      <c r="NMN2" s="5"/>
      <c r="NMO2" s="5"/>
      <c r="NMP2" s="5"/>
      <c r="NMQ2" s="5"/>
      <c r="NMR2" s="5"/>
      <c r="NMS2" s="5"/>
      <c r="NMT2" s="5"/>
      <c r="NMU2" s="5"/>
      <c r="NMV2" s="5"/>
      <c r="NMW2" s="5"/>
      <c r="NMX2" s="5"/>
      <c r="NMY2" s="5"/>
      <c r="NMZ2" s="5"/>
      <c r="NNA2" s="5"/>
      <c r="NNB2" s="5"/>
      <c r="NNC2" s="5"/>
      <c r="NND2" s="5"/>
      <c r="NNE2" s="5"/>
      <c r="NNF2" s="5"/>
      <c r="NNG2" s="5"/>
      <c r="NNH2" s="5"/>
      <c r="NNI2" s="5"/>
      <c r="NNJ2" s="5"/>
      <c r="NNK2" s="5"/>
      <c r="NNL2" s="5"/>
      <c r="NNM2" s="5"/>
      <c r="NNN2" s="5"/>
      <c r="NNO2" s="5"/>
      <c r="NNP2" s="5"/>
      <c r="NNQ2" s="5"/>
      <c r="NNR2" s="5"/>
      <c r="NNS2" s="5"/>
      <c r="NNT2" s="5"/>
      <c r="NNU2" s="5"/>
      <c r="NNV2" s="5"/>
      <c r="NNW2" s="5"/>
      <c r="NNX2" s="5"/>
      <c r="NNY2" s="5"/>
      <c r="NNZ2" s="5"/>
      <c r="NOA2" s="5"/>
      <c r="NOB2" s="5"/>
      <c r="NOC2" s="5"/>
      <c r="NOD2" s="5"/>
      <c r="NOE2" s="5"/>
      <c r="NOF2" s="5"/>
      <c r="NOG2" s="5"/>
      <c r="NOH2" s="5"/>
      <c r="NOI2" s="5"/>
      <c r="NOJ2" s="5"/>
      <c r="NOK2" s="5"/>
      <c r="NOL2" s="5"/>
      <c r="NOM2" s="5"/>
      <c r="NON2" s="5"/>
      <c r="NOO2" s="5"/>
      <c r="NOP2" s="5"/>
      <c r="NOQ2" s="5"/>
      <c r="NOR2" s="5"/>
      <c r="NOS2" s="5"/>
      <c r="NOT2" s="5"/>
      <c r="NOU2" s="5"/>
      <c r="NOV2" s="5"/>
      <c r="NOW2" s="5"/>
      <c r="NOX2" s="5"/>
      <c r="NOY2" s="5"/>
      <c r="NOZ2" s="5"/>
      <c r="NPA2" s="5"/>
      <c r="NPB2" s="5"/>
      <c r="NPC2" s="5"/>
      <c r="NPD2" s="5"/>
      <c r="NPE2" s="5"/>
      <c r="NPF2" s="5"/>
      <c r="NPG2" s="5"/>
      <c r="NPH2" s="5"/>
      <c r="NPI2" s="5"/>
      <c r="NPJ2" s="5"/>
      <c r="NPK2" s="5"/>
      <c r="NPL2" s="5"/>
      <c r="NPM2" s="5"/>
      <c r="NPN2" s="5"/>
      <c r="NPO2" s="5"/>
      <c r="NPP2" s="5"/>
      <c r="NPQ2" s="5"/>
      <c r="NPR2" s="5"/>
      <c r="NPS2" s="5"/>
      <c r="NPT2" s="5"/>
      <c r="NPU2" s="5"/>
      <c r="NPV2" s="5"/>
      <c r="NPW2" s="5"/>
      <c r="NPX2" s="5"/>
      <c r="NPY2" s="5"/>
      <c r="NPZ2" s="5"/>
      <c r="NQA2" s="5"/>
      <c r="NQB2" s="5"/>
      <c r="NQC2" s="5"/>
      <c r="NQD2" s="5"/>
      <c r="NQE2" s="5"/>
      <c r="NQF2" s="5"/>
      <c r="NQG2" s="5"/>
      <c r="NQH2" s="5"/>
      <c r="NQI2" s="5"/>
      <c r="NQJ2" s="5"/>
      <c r="NQK2" s="5"/>
      <c r="NQL2" s="5"/>
      <c r="NQM2" s="5"/>
      <c r="NQN2" s="5"/>
      <c r="NQO2" s="5"/>
      <c r="NQP2" s="5"/>
      <c r="NQQ2" s="5"/>
      <c r="NQR2" s="5"/>
      <c r="NQS2" s="5"/>
      <c r="NQT2" s="5"/>
      <c r="NQU2" s="5"/>
      <c r="NQV2" s="5"/>
      <c r="NQW2" s="5"/>
      <c r="NQX2" s="5"/>
      <c r="NQY2" s="5"/>
      <c r="NQZ2" s="5"/>
      <c r="NRA2" s="5"/>
      <c r="NRB2" s="5"/>
      <c r="NRC2" s="5"/>
      <c r="NRD2" s="5"/>
      <c r="NRE2" s="5"/>
      <c r="NRF2" s="5"/>
      <c r="NRG2" s="5"/>
      <c r="NRH2" s="5"/>
      <c r="NRI2" s="5"/>
      <c r="NRJ2" s="5"/>
      <c r="NRK2" s="5"/>
      <c r="NRL2" s="5"/>
      <c r="NRM2" s="5"/>
      <c r="NRN2" s="5"/>
      <c r="NRO2" s="5"/>
      <c r="NRP2" s="5"/>
      <c r="NRQ2" s="5"/>
      <c r="NRR2" s="5"/>
      <c r="NRS2" s="5"/>
      <c r="NRT2" s="5"/>
      <c r="NRU2" s="5"/>
      <c r="NRV2" s="5"/>
      <c r="NRW2" s="5"/>
      <c r="NRX2" s="5"/>
      <c r="NRY2" s="5"/>
      <c r="NRZ2" s="5"/>
      <c r="NSA2" s="5"/>
      <c r="NSB2" s="5"/>
      <c r="NSC2" s="5"/>
      <c r="NSD2" s="5"/>
      <c r="NSE2" s="5"/>
      <c r="NSF2" s="5"/>
      <c r="NSG2" s="5"/>
      <c r="NSH2" s="5"/>
      <c r="NSI2" s="5"/>
      <c r="NSJ2" s="5"/>
      <c r="NSK2" s="5"/>
      <c r="NSL2" s="5"/>
      <c r="NSM2" s="5"/>
      <c r="NSN2" s="5"/>
      <c r="NSO2" s="5"/>
      <c r="NSP2" s="5"/>
      <c r="NSQ2" s="5"/>
      <c r="NSR2" s="5"/>
      <c r="NSS2" s="5"/>
      <c r="NST2" s="5"/>
      <c r="NSU2" s="5"/>
      <c r="NSV2" s="5"/>
      <c r="NSW2" s="5"/>
      <c r="NSX2" s="5"/>
      <c r="NSY2" s="5"/>
      <c r="NSZ2" s="5"/>
      <c r="NTA2" s="5"/>
      <c r="NTB2" s="5"/>
      <c r="NTC2" s="5"/>
      <c r="NTD2" s="5"/>
      <c r="NTE2" s="5"/>
      <c r="NTF2" s="5"/>
      <c r="NTG2" s="5"/>
      <c r="NTH2" s="5"/>
      <c r="NTI2" s="5"/>
      <c r="NTJ2" s="5"/>
      <c r="NTK2" s="5"/>
      <c r="NTL2" s="5"/>
      <c r="NTM2" s="5"/>
      <c r="NTN2" s="5"/>
      <c r="NTO2" s="5"/>
      <c r="NTP2" s="5"/>
      <c r="NTQ2" s="5"/>
      <c r="NTR2" s="5"/>
      <c r="NTS2" s="5"/>
      <c r="NTT2" s="5"/>
      <c r="NTU2" s="5"/>
      <c r="NTV2" s="5"/>
      <c r="NTW2" s="5"/>
      <c r="NTX2" s="5"/>
      <c r="NTY2" s="5"/>
      <c r="NTZ2" s="5"/>
      <c r="NUA2" s="5"/>
      <c r="NUB2" s="5"/>
      <c r="NUC2" s="5"/>
      <c r="NUD2" s="5"/>
      <c r="NUE2" s="5"/>
      <c r="NUF2" s="5"/>
      <c r="NUG2" s="5"/>
      <c r="NUH2" s="5"/>
      <c r="NUI2" s="5"/>
      <c r="NUJ2" s="5"/>
      <c r="NUK2" s="5"/>
      <c r="NUL2" s="5"/>
      <c r="NUM2" s="5"/>
      <c r="NUN2" s="5"/>
      <c r="NUO2" s="5"/>
      <c r="NUP2" s="5"/>
      <c r="NUQ2" s="5"/>
      <c r="NUR2" s="5"/>
      <c r="NUS2" s="5"/>
      <c r="NUT2" s="5"/>
      <c r="NUU2" s="5"/>
      <c r="NUV2" s="5"/>
      <c r="NUW2" s="5"/>
      <c r="NUX2" s="5"/>
      <c r="NUY2" s="5"/>
      <c r="NUZ2" s="5"/>
      <c r="NVA2" s="5"/>
      <c r="NVB2" s="5"/>
      <c r="NVC2" s="5"/>
      <c r="NVD2" s="5"/>
      <c r="NVE2" s="5"/>
      <c r="NVF2" s="5"/>
      <c r="NVG2" s="5"/>
      <c r="NVH2" s="5"/>
      <c r="NVI2" s="5"/>
      <c r="NVJ2" s="5"/>
      <c r="NVK2" s="5"/>
      <c r="NVL2" s="5"/>
      <c r="NVM2" s="5"/>
      <c r="NVN2" s="5"/>
      <c r="NVO2" s="5"/>
      <c r="NVP2" s="5"/>
      <c r="NVQ2" s="5"/>
      <c r="NVR2" s="5"/>
      <c r="NVS2" s="5"/>
      <c r="NVT2" s="5"/>
      <c r="NVU2" s="5"/>
      <c r="NVV2" s="5"/>
      <c r="NVW2" s="5"/>
      <c r="NVX2" s="5"/>
      <c r="NVY2" s="5"/>
      <c r="NVZ2" s="5"/>
      <c r="NWA2" s="5"/>
      <c r="NWB2" s="5"/>
      <c r="NWC2" s="5"/>
      <c r="NWD2" s="5"/>
      <c r="NWE2" s="5"/>
      <c r="NWF2" s="5"/>
      <c r="NWG2" s="5"/>
      <c r="NWH2" s="5"/>
      <c r="NWI2" s="5"/>
      <c r="NWJ2" s="5"/>
      <c r="NWK2" s="5"/>
      <c r="NWL2" s="5"/>
      <c r="NWM2" s="5"/>
      <c r="NWN2" s="5"/>
      <c r="NWO2" s="5"/>
      <c r="NWP2" s="5"/>
      <c r="NWQ2" s="5"/>
      <c r="NWR2" s="5"/>
      <c r="NWS2" s="5"/>
      <c r="NWT2" s="5"/>
      <c r="NWU2" s="5"/>
      <c r="NWV2" s="5"/>
      <c r="NWW2" s="5"/>
      <c r="NWX2" s="5"/>
      <c r="NWY2" s="5"/>
      <c r="NWZ2" s="5"/>
      <c r="NXA2" s="5"/>
      <c r="NXB2" s="5"/>
      <c r="NXC2" s="5"/>
      <c r="NXD2" s="5"/>
      <c r="NXE2" s="5"/>
      <c r="NXF2" s="5"/>
      <c r="NXG2" s="5"/>
      <c r="NXH2" s="5"/>
      <c r="NXI2" s="5"/>
      <c r="NXJ2" s="5"/>
      <c r="NXK2" s="5"/>
      <c r="NXL2" s="5"/>
      <c r="NXM2" s="5"/>
      <c r="NXN2" s="5"/>
      <c r="NXO2" s="5"/>
      <c r="NXP2" s="5"/>
      <c r="NXQ2" s="5"/>
      <c r="NXR2" s="5"/>
      <c r="NXS2" s="5"/>
      <c r="NXT2" s="5"/>
      <c r="NXU2" s="5"/>
      <c r="NXV2" s="5"/>
      <c r="NXW2" s="5"/>
      <c r="NXX2" s="5"/>
      <c r="NXY2" s="5"/>
      <c r="NXZ2" s="5"/>
      <c r="NYA2" s="5"/>
      <c r="NYB2" s="5"/>
      <c r="NYC2" s="5"/>
      <c r="NYD2" s="5"/>
      <c r="NYE2" s="5"/>
      <c r="NYF2" s="5"/>
      <c r="NYG2" s="5"/>
      <c r="NYH2" s="5"/>
      <c r="NYI2" s="5"/>
      <c r="NYJ2" s="5"/>
      <c r="NYK2" s="5"/>
      <c r="NYL2" s="5"/>
      <c r="NYM2" s="5"/>
      <c r="NYN2" s="5"/>
      <c r="NYO2" s="5"/>
      <c r="NYP2" s="5"/>
      <c r="NYQ2" s="5"/>
      <c r="NYR2" s="5"/>
      <c r="NYS2" s="5"/>
      <c r="NYT2" s="5"/>
      <c r="NYU2" s="5"/>
      <c r="NYV2" s="5"/>
      <c r="NYW2" s="5"/>
      <c r="NYX2" s="5"/>
      <c r="NYY2" s="5"/>
      <c r="NYZ2" s="5"/>
      <c r="NZA2" s="5"/>
      <c r="NZB2" s="5"/>
      <c r="NZC2" s="5"/>
      <c r="NZD2" s="5"/>
      <c r="NZE2" s="5"/>
      <c r="NZF2" s="5"/>
      <c r="NZG2" s="5"/>
      <c r="NZH2" s="5"/>
      <c r="NZI2" s="5"/>
      <c r="NZJ2" s="5"/>
      <c r="NZK2" s="5"/>
      <c r="NZL2" s="5"/>
      <c r="NZM2" s="5"/>
      <c r="NZN2" s="5"/>
      <c r="NZO2" s="5"/>
      <c r="NZP2" s="5"/>
      <c r="NZQ2" s="5"/>
      <c r="NZR2" s="5"/>
      <c r="NZS2" s="5"/>
      <c r="NZT2" s="5"/>
      <c r="NZU2" s="5"/>
      <c r="NZV2" s="5"/>
      <c r="NZW2" s="5"/>
      <c r="NZX2" s="5"/>
      <c r="NZY2" s="5"/>
      <c r="NZZ2" s="5"/>
      <c r="OAA2" s="5"/>
      <c r="OAB2" s="5"/>
      <c r="OAC2" s="5"/>
      <c r="OAD2" s="5"/>
      <c r="OAE2" s="5"/>
      <c r="OAF2" s="5"/>
      <c r="OAG2" s="5"/>
      <c r="OAH2" s="5"/>
      <c r="OAI2" s="5"/>
      <c r="OAJ2" s="5"/>
      <c r="OAK2" s="5"/>
      <c r="OAL2" s="5"/>
      <c r="OAM2" s="5"/>
      <c r="OAN2" s="5"/>
      <c r="OAO2" s="5"/>
      <c r="OAP2" s="5"/>
      <c r="OAQ2" s="5"/>
      <c r="OAR2" s="5"/>
      <c r="OAS2" s="5"/>
      <c r="OAT2" s="5"/>
      <c r="OAU2" s="5"/>
      <c r="OAV2" s="5"/>
      <c r="OAW2" s="5"/>
      <c r="OAX2" s="5"/>
      <c r="OAY2" s="5"/>
      <c r="OAZ2" s="5"/>
      <c r="OBA2" s="5"/>
      <c r="OBB2" s="5"/>
      <c r="OBC2" s="5"/>
      <c r="OBD2" s="5"/>
      <c r="OBE2" s="5"/>
      <c r="OBF2" s="5"/>
      <c r="OBG2" s="5"/>
      <c r="OBH2" s="5"/>
      <c r="OBI2" s="5"/>
      <c r="OBJ2" s="5"/>
      <c r="OBK2" s="5"/>
      <c r="OBL2" s="5"/>
      <c r="OBM2" s="5"/>
      <c r="OBN2" s="5"/>
      <c r="OBO2" s="5"/>
      <c r="OBP2" s="5"/>
      <c r="OBQ2" s="5"/>
      <c r="OBR2" s="5"/>
      <c r="OBS2" s="5"/>
      <c r="OBT2" s="5"/>
      <c r="OBU2" s="5"/>
      <c r="OBV2" s="5"/>
      <c r="OBW2" s="5"/>
      <c r="OBX2" s="5"/>
      <c r="OBY2" s="5"/>
      <c r="OBZ2" s="5"/>
      <c r="OCA2" s="5"/>
      <c r="OCB2" s="5"/>
      <c r="OCC2" s="5"/>
      <c r="OCD2" s="5"/>
      <c r="OCE2" s="5"/>
      <c r="OCF2" s="5"/>
      <c r="OCG2" s="5"/>
      <c r="OCH2" s="5"/>
      <c r="OCI2" s="5"/>
      <c r="OCJ2" s="5"/>
      <c r="OCK2" s="5"/>
      <c r="OCL2" s="5"/>
      <c r="OCM2" s="5"/>
      <c r="OCN2" s="5"/>
      <c r="OCO2" s="5"/>
      <c r="OCP2" s="5"/>
      <c r="OCQ2" s="5"/>
      <c r="OCR2" s="5"/>
      <c r="OCS2" s="5"/>
      <c r="OCT2" s="5"/>
      <c r="OCU2" s="5"/>
      <c r="OCV2" s="5"/>
      <c r="OCW2" s="5"/>
      <c r="OCX2" s="5"/>
      <c r="OCY2" s="5"/>
      <c r="OCZ2" s="5"/>
      <c r="ODA2" s="5"/>
      <c r="ODB2" s="5"/>
      <c r="ODC2" s="5"/>
      <c r="ODD2" s="5"/>
      <c r="ODE2" s="5"/>
      <c r="ODF2" s="5"/>
      <c r="ODG2" s="5"/>
      <c r="ODH2" s="5"/>
      <c r="ODI2" s="5"/>
      <c r="ODJ2" s="5"/>
      <c r="ODK2" s="5"/>
      <c r="ODL2" s="5"/>
      <c r="ODM2" s="5"/>
      <c r="ODN2" s="5"/>
      <c r="ODO2" s="5"/>
      <c r="ODP2" s="5"/>
      <c r="ODQ2" s="5"/>
      <c r="ODR2" s="5"/>
      <c r="ODS2" s="5"/>
      <c r="ODT2" s="5"/>
      <c r="ODU2" s="5"/>
      <c r="ODV2" s="5"/>
      <c r="ODW2" s="5"/>
      <c r="ODX2" s="5"/>
      <c r="ODY2" s="5"/>
      <c r="ODZ2" s="5"/>
      <c r="OEA2" s="5"/>
      <c r="OEB2" s="5"/>
      <c r="OEC2" s="5"/>
      <c r="OED2" s="5"/>
      <c r="OEE2" s="5"/>
      <c r="OEF2" s="5"/>
      <c r="OEG2" s="5"/>
      <c r="OEH2" s="5"/>
      <c r="OEI2" s="5"/>
      <c r="OEJ2" s="5"/>
      <c r="OEK2" s="5"/>
      <c r="OEL2" s="5"/>
      <c r="OEM2" s="5"/>
      <c r="OEN2" s="5"/>
      <c r="OEO2" s="5"/>
      <c r="OEP2" s="5"/>
      <c r="OEQ2" s="5"/>
      <c r="OER2" s="5"/>
      <c r="OES2" s="5"/>
      <c r="OET2" s="5"/>
      <c r="OEU2" s="5"/>
      <c r="OEV2" s="5"/>
      <c r="OEW2" s="5"/>
      <c r="OEX2" s="5"/>
      <c r="OEY2" s="5"/>
      <c r="OEZ2" s="5"/>
      <c r="OFA2" s="5"/>
      <c r="OFB2" s="5"/>
      <c r="OFC2" s="5"/>
      <c r="OFD2" s="5"/>
      <c r="OFE2" s="5"/>
      <c r="OFF2" s="5"/>
      <c r="OFG2" s="5"/>
      <c r="OFH2" s="5"/>
      <c r="OFI2" s="5"/>
      <c r="OFJ2" s="5"/>
      <c r="OFK2" s="5"/>
      <c r="OFL2" s="5"/>
      <c r="OFM2" s="5"/>
      <c r="OFN2" s="5"/>
      <c r="OFO2" s="5"/>
      <c r="OFP2" s="5"/>
      <c r="OFQ2" s="5"/>
      <c r="OFR2" s="5"/>
      <c r="OFS2" s="5"/>
      <c r="OFT2" s="5"/>
      <c r="OFU2" s="5"/>
      <c r="OFV2" s="5"/>
      <c r="OFW2" s="5"/>
      <c r="OFX2" s="5"/>
      <c r="OFY2" s="5"/>
      <c r="OFZ2" s="5"/>
      <c r="OGA2" s="5"/>
      <c r="OGB2" s="5"/>
      <c r="OGC2" s="5"/>
      <c r="OGD2" s="5"/>
      <c r="OGE2" s="5"/>
      <c r="OGF2" s="5"/>
      <c r="OGG2" s="5"/>
      <c r="OGH2" s="5"/>
      <c r="OGI2" s="5"/>
      <c r="OGJ2" s="5"/>
      <c r="OGK2" s="5"/>
      <c r="OGL2" s="5"/>
      <c r="OGM2" s="5"/>
      <c r="OGN2" s="5"/>
      <c r="OGO2" s="5"/>
      <c r="OGP2" s="5"/>
      <c r="OGQ2" s="5"/>
      <c r="OGR2" s="5"/>
      <c r="OGS2" s="5"/>
      <c r="OGT2" s="5"/>
      <c r="OGU2" s="5"/>
      <c r="OGV2" s="5"/>
      <c r="OGW2" s="5"/>
      <c r="OGX2" s="5"/>
      <c r="OGY2" s="5"/>
      <c r="OGZ2" s="5"/>
      <c r="OHA2" s="5"/>
      <c r="OHB2" s="5"/>
      <c r="OHC2" s="5"/>
      <c r="OHD2" s="5"/>
      <c r="OHE2" s="5"/>
      <c r="OHF2" s="5"/>
      <c r="OHG2" s="5"/>
      <c r="OHH2" s="5"/>
      <c r="OHI2" s="5"/>
      <c r="OHJ2" s="5"/>
      <c r="OHK2" s="5"/>
      <c r="OHL2" s="5"/>
      <c r="OHM2" s="5"/>
      <c r="OHN2" s="5"/>
      <c r="OHO2" s="5"/>
      <c r="OHP2" s="5"/>
      <c r="OHQ2" s="5"/>
      <c r="OHR2" s="5"/>
      <c r="OHS2" s="5"/>
      <c r="OHT2" s="5"/>
      <c r="OHU2" s="5"/>
      <c r="OHV2" s="5"/>
      <c r="OHW2" s="5"/>
      <c r="OHX2" s="5"/>
      <c r="OHY2" s="5"/>
      <c r="OHZ2" s="5"/>
      <c r="OIA2" s="5"/>
      <c r="OIB2" s="5"/>
      <c r="OIC2" s="5"/>
      <c r="OID2" s="5"/>
      <c r="OIE2" s="5"/>
      <c r="OIF2" s="5"/>
      <c r="OIG2" s="5"/>
      <c r="OIH2" s="5"/>
      <c r="OII2" s="5"/>
      <c r="OIJ2" s="5"/>
      <c r="OIK2" s="5"/>
      <c r="OIL2" s="5"/>
      <c r="OIM2" s="5"/>
      <c r="OIN2" s="5"/>
      <c r="OIO2" s="5"/>
      <c r="OIP2" s="5"/>
      <c r="OIQ2" s="5"/>
      <c r="OIR2" s="5"/>
      <c r="OIS2" s="5"/>
      <c r="OIT2" s="5"/>
      <c r="OIU2" s="5"/>
      <c r="OIV2" s="5"/>
      <c r="OIW2" s="5"/>
      <c r="OIX2" s="5"/>
      <c r="OIY2" s="5"/>
      <c r="OIZ2" s="5"/>
      <c r="OJA2" s="5"/>
      <c r="OJB2" s="5"/>
      <c r="OJC2" s="5"/>
      <c r="OJD2" s="5"/>
      <c r="OJE2" s="5"/>
      <c r="OJF2" s="5"/>
      <c r="OJG2" s="5"/>
      <c r="OJH2" s="5"/>
      <c r="OJI2" s="5"/>
      <c r="OJJ2" s="5"/>
      <c r="OJK2" s="5"/>
      <c r="OJL2" s="5"/>
      <c r="OJM2" s="5"/>
      <c r="OJN2" s="5"/>
      <c r="OJO2" s="5"/>
      <c r="OJP2" s="5"/>
      <c r="OJQ2" s="5"/>
      <c r="OJR2" s="5"/>
      <c r="OJS2" s="5"/>
      <c r="OJT2" s="5"/>
      <c r="OJU2" s="5"/>
      <c r="OJV2" s="5"/>
      <c r="OJW2" s="5"/>
      <c r="OJX2" s="5"/>
      <c r="OJY2" s="5"/>
      <c r="OJZ2" s="5"/>
      <c r="OKA2" s="5"/>
      <c r="OKB2" s="5"/>
      <c r="OKC2" s="5"/>
      <c r="OKD2" s="5"/>
      <c r="OKE2" s="5"/>
      <c r="OKF2" s="5"/>
      <c r="OKG2" s="5"/>
      <c r="OKH2" s="5"/>
      <c r="OKI2" s="5"/>
      <c r="OKJ2" s="5"/>
      <c r="OKK2" s="5"/>
      <c r="OKL2" s="5"/>
      <c r="OKM2" s="5"/>
      <c r="OKN2" s="5"/>
      <c r="OKO2" s="5"/>
      <c r="OKP2" s="5"/>
      <c r="OKQ2" s="5"/>
      <c r="OKR2" s="5"/>
      <c r="OKS2" s="5"/>
      <c r="OKT2" s="5"/>
      <c r="OKU2" s="5"/>
      <c r="OKV2" s="5"/>
      <c r="OKW2" s="5"/>
      <c r="OKX2" s="5"/>
      <c r="OKY2" s="5"/>
      <c r="OKZ2" s="5"/>
      <c r="OLA2" s="5"/>
      <c r="OLB2" s="5"/>
      <c r="OLC2" s="5"/>
      <c r="OLD2" s="5"/>
      <c r="OLE2" s="5"/>
      <c r="OLF2" s="5"/>
      <c r="OLG2" s="5"/>
      <c r="OLH2" s="5"/>
      <c r="OLI2" s="5"/>
      <c r="OLJ2" s="5"/>
      <c r="OLK2" s="5"/>
      <c r="OLL2" s="5"/>
      <c r="OLM2" s="5"/>
      <c r="OLN2" s="5"/>
      <c r="OLO2" s="5"/>
      <c r="OLP2" s="5"/>
      <c r="OLQ2" s="5"/>
      <c r="OLR2" s="5"/>
      <c r="OLS2" s="5"/>
      <c r="OLT2" s="5"/>
      <c r="OLU2" s="5"/>
      <c r="OLV2" s="5"/>
      <c r="OLW2" s="5"/>
      <c r="OLX2" s="5"/>
      <c r="OLY2" s="5"/>
      <c r="OLZ2" s="5"/>
      <c r="OMA2" s="5"/>
      <c r="OMB2" s="5"/>
      <c r="OMC2" s="5"/>
      <c r="OMD2" s="5"/>
      <c r="OME2" s="5"/>
      <c r="OMF2" s="5"/>
      <c r="OMG2" s="5"/>
      <c r="OMH2" s="5"/>
      <c r="OMI2" s="5"/>
      <c r="OMJ2" s="5"/>
      <c r="OMK2" s="5"/>
      <c r="OML2" s="5"/>
      <c r="OMM2" s="5"/>
      <c r="OMN2" s="5"/>
      <c r="OMO2" s="5"/>
      <c r="OMP2" s="5"/>
      <c r="OMQ2" s="5"/>
      <c r="OMR2" s="5"/>
      <c r="OMS2" s="5"/>
      <c r="OMT2" s="5"/>
      <c r="OMU2" s="5"/>
      <c r="OMV2" s="5"/>
      <c r="OMW2" s="5"/>
      <c r="OMX2" s="5"/>
      <c r="OMY2" s="5"/>
      <c r="OMZ2" s="5"/>
      <c r="ONA2" s="5"/>
      <c r="ONB2" s="5"/>
      <c r="ONC2" s="5"/>
      <c r="OND2" s="5"/>
      <c r="ONE2" s="5"/>
      <c r="ONF2" s="5"/>
      <c r="ONG2" s="5"/>
      <c r="ONH2" s="5"/>
      <c r="ONI2" s="5"/>
      <c r="ONJ2" s="5"/>
      <c r="ONK2" s="5"/>
      <c r="ONL2" s="5"/>
      <c r="ONM2" s="5"/>
      <c r="ONN2" s="5"/>
      <c r="ONO2" s="5"/>
      <c r="ONP2" s="5"/>
      <c r="ONQ2" s="5"/>
      <c r="ONR2" s="5"/>
      <c r="ONS2" s="5"/>
      <c r="ONT2" s="5"/>
      <c r="ONU2" s="5"/>
      <c r="ONV2" s="5"/>
      <c r="ONW2" s="5"/>
      <c r="ONX2" s="5"/>
      <c r="ONY2" s="5"/>
      <c r="ONZ2" s="5"/>
      <c r="OOA2" s="5"/>
      <c r="OOB2" s="5"/>
      <c r="OOC2" s="5"/>
      <c r="OOD2" s="5"/>
      <c r="OOE2" s="5"/>
      <c r="OOF2" s="5"/>
      <c r="OOG2" s="5"/>
      <c r="OOH2" s="5"/>
      <c r="OOI2" s="5"/>
      <c r="OOJ2" s="5"/>
      <c r="OOK2" s="5"/>
      <c r="OOL2" s="5"/>
      <c r="OOM2" s="5"/>
      <c r="OON2" s="5"/>
      <c r="OOO2" s="5"/>
      <c r="OOP2" s="5"/>
      <c r="OOQ2" s="5"/>
      <c r="OOR2" s="5"/>
      <c r="OOS2" s="5"/>
      <c r="OOT2" s="5"/>
      <c r="OOU2" s="5"/>
      <c r="OOV2" s="5"/>
      <c r="OOW2" s="5"/>
      <c r="OOX2" s="5"/>
      <c r="OOY2" s="5"/>
      <c r="OOZ2" s="5"/>
      <c r="OPA2" s="5"/>
      <c r="OPB2" s="5"/>
      <c r="OPC2" s="5"/>
      <c r="OPD2" s="5"/>
      <c r="OPE2" s="5"/>
      <c r="OPF2" s="5"/>
      <c r="OPG2" s="5"/>
      <c r="OPH2" s="5"/>
      <c r="OPI2" s="5"/>
      <c r="OPJ2" s="5"/>
      <c r="OPK2" s="5"/>
      <c r="OPL2" s="5"/>
      <c r="OPM2" s="5"/>
      <c r="OPN2" s="5"/>
      <c r="OPO2" s="5"/>
      <c r="OPP2" s="5"/>
      <c r="OPQ2" s="5"/>
      <c r="OPR2" s="5"/>
      <c r="OPS2" s="5"/>
      <c r="OPT2" s="5"/>
      <c r="OPU2" s="5"/>
      <c r="OPV2" s="5"/>
      <c r="OPW2" s="5"/>
      <c r="OPX2" s="5"/>
      <c r="OPY2" s="5"/>
      <c r="OPZ2" s="5"/>
      <c r="OQA2" s="5"/>
      <c r="OQB2" s="5"/>
      <c r="OQC2" s="5"/>
      <c r="OQD2" s="5"/>
      <c r="OQE2" s="5"/>
      <c r="OQF2" s="5"/>
      <c r="OQG2" s="5"/>
      <c r="OQH2" s="5"/>
      <c r="OQI2" s="5"/>
      <c r="OQJ2" s="5"/>
      <c r="OQK2" s="5"/>
      <c r="OQL2" s="5"/>
      <c r="OQM2" s="5"/>
      <c r="OQN2" s="5"/>
      <c r="OQO2" s="5"/>
      <c r="OQP2" s="5"/>
      <c r="OQQ2" s="5"/>
      <c r="OQR2" s="5"/>
      <c r="OQS2" s="5"/>
      <c r="OQT2" s="5"/>
      <c r="OQU2" s="5"/>
      <c r="OQV2" s="5"/>
      <c r="OQW2" s="5"/>
      <c r="OQX2" s="5"/>
      <c r="OQY2" s="5"/>
      <c r="OQZ2" s="5"/>
      <c r="ORA2" s="5"/>
      <c r="ORB2" s="5"/>
      <c r="ORC2" s="5"/>
      <c r="ORD2" s="5"/>
      <c r="ORE2" s="5"/>
      <c r="ORF2" s="5"/>
      <c r="ORG2" s="5"/>
      <c r="ORH2" s="5"/>
      <c r="ORI2" s="5"/>
      <c r="ORJ2" s="5"/>
      <c r="ORK2" s="5"/>
      <c r="ORL2" s="5"/>
      <c r="ORM2" s="5"/>
      <c r="ORN2" s="5"/>
      <c r="ORO2" s="5"/>
      <c r="ORP2" s="5"/>
      <c r="ORQ2" s="5"/>
      <c r="ORR2" s="5"/>
      <c r="ORS2" s="5"/>
      <c r="ORT2" s="5"/>
      <c r="ORU2" s="5"/>
      <c r="ORV2" s="5"/>
      <c r="ORW2" s="5"/>
      <c r="ORX2" s="5"/>
      <c r="ORY2" s="5"/>
      <c r="ORZ2" s="5"/>
      <c r="OSA2" s="5"/>
      <c r="OSB2" s="5"/>
      <c r="OSC2" s="5"/>
      <c r="OSD2" s="5"/>
      <c r="OSE2" s="5"/>
      <c r="OSF2" s="5"/>
      <c r="OSG2" s="5"/>
      <c r="OSH2" s="5"/>
      <c r="OSI2" s="5"/>
      <c r="OSJ2" s="5"/>
      <c r="OSK2" s="5"/>
      <c r="OSL2" s="5"/>
      <c r="OSM2" s="5"/>
      <c r="OSN2" s="5"/>
      <c r="OSO2" s="5"/>
      <c r="OSP2" s="5"/>
      <c r="OSQ2" s="5"/>
      <c r="OSR2" s="5"/>
      <c r="OSS2" s="5"/>
      <c r="OST2" s="5"/>
      <c r="OSU2" s="5"/>
      <c r="OSV2" s="5"/>
      <c r="OSW2" s="5"/>
      <c r="OSX2" s="5"/>
      <c r="OSY2" s="5"/>
      <c r="OSZ2" s="5"/>
      <c r="OTA2" s="5"/>
      <c r="OTB2" s="5"/>
      <c r="OTC2" s="5"/>
      <c r="OTD2" s="5"/>
      <c r="OTE2" s="5"/>
      <c r="OTF2" s="5"/>
      <c r="OTG2" s="5"/>
      <c r="OTH2" s="5"/>
      <c r="OTI2" s="5"/>
      <c r="OTJ2" s="5"/>
      <c r="OTK2" s="5"/>
      <c r="OTL2" s="5"/>
      <c r="OTM2" s="5"/>
      <c r="OTN2" s="5"/>
      <c r="OTO2" s="5"/>
      <c r="OTP2" s="5"/>
      <c r="OTQ2" s="5"/>
      <c r="OTR2" s="5"/>
      <c r="OTS2" s="5"/>
      <c r="OTT2" s="5"/>
      <c r="OTU2" s="5"/>
      <c r="OTV2" s="5"/>
      <c r="OTW2" s="5"/>
      <c r="OTX2" s="5"/>
      <c r="OTY2" s="5"/>
      <c r="OTZ2" s="5"/>
      <c r="OUA2" s="5"/>
      <c r="OUB2" s="5"/>
      <c r="OUC2" s="5"/>
      <c r="OUD2" s="5"/>
      <c r="OUE2" s="5"/>
      <c r="OUF2" s="5"/>
      <c r="OUG2" s="5"/>
      <c r="OUH2" s="5"/>
      <c r="OUI2" s="5"/>
      <c r="OUJ2" s="5"/>
      <c r="OUK2" s="5"/>
      <c r="OUL2" s="5"/>
      <c r="OUM2" s="5"/>
      <c r="OUN2" s="5"/>
      <c r="OUO2" s="5"/>
      <c r="OUP2" s="5"/>
      <c r="OUQ2" s="5"/>
      <c r="OUR2" s="5"/>
      <c r="OUS2" s="5"/>
      <c r="OUT2" s="5"/>
      <c r="OUU2" s="5"/>
      <c r="OUV2" s="5"/>
      <c r="OUW2" s="5"/>
      <c r="OUX2" s="5"/>
      <c r="OUY2" s="5"/>
      <c r="OUZ2" s="5"/>
      <c r="OVA2" s="5"/>
      <c r="OVB2" s="5"/>
      <c r="OVC2" s="5"/>
      <c r="OVD2" s="5"/>
      <c r="OVE2" s="5"/>
      <c r="OVF2" s="5"/>
      <c r="OVG2" s="5"/>
      <c r="OVH2" s="5"/>
      <c r="OVI2" s="5"/>
      <c r="OVJ2" s="5"/>
      <c r="OVK2" s="5"/>
      <c r="OVL2" s="5"/>
      <c r="OVM2" s="5"/>
      <c r="OVN2" s="5"/>
      <c r="OVO2" s="5"/>
      <c r="OVP2" s="5"/>
      <c r="OVQ2" s="5"/>
      <c r="OVR2" s="5"/>
      <c r="OVS2" s="5"/>
      <c r="OVT2" s="5"/>
      <c r="OVU2" s="5"/>
      <c r="OVV2" s="5"/>
      <c r="OVW2" s="5"/>
      <c r="OVX2" s="5"/>
      <c r="OVY2" s="5"/>
      <c r="OVZ2" s="5"/>
      <c r="OWA2" s="5"/>
      <c r="OWB2" s="5"/>
      <c r="OWC2" s="5"/>
      <c r="OWD2" s="5"/>
      <c r="OWE2" s="5"/>
      <c r="OWF2" s="5"/>
      <c r="OWG2" s="5"/>
      <c r="OWH2" s="5"/>
      <c r="OWI2" s="5"/>
      <c r="OWJ2" s="5"/>
      <c r="OWK2" s="5"/>
      <c r="OWL2" s="5"/>
      <c r="OWM2" s="5"/>
      <c r="OWN2" s="5"/>
      <c r="OWO2" s="5"/>
      <c r="OWP2" s="5"/>
      <c r="OWQ2" s="5"/>
      <c r="OWR2" s="5"/>
      <c r="OWS2" s="5"/>
      <c r="OWT2" s="5"/>
      <c r="OWU2" s="5"/>
      <c r="OWV2" s="5"/>
      <c r="OWW2" s="5"/>
      <c r="OWX2" s="5"/>
      <c r="OWY2" s="5"/>
      <c r="OWZ2" s="5"/>
      <c r="OXA2" s="5"/>
      <c r="OXB2" s="5"/>
      <c r="OXC2" s="5"/>
      <c r="OXD2" s="5"/>
      <c r="OXE2" s="5"/>
      <c r="OXF2" s="5"/>
      <c r="OXG2" s="5"/>
      <c r="OXH2" s="5"/>
      <c r="OXI2" s="5"/>
      <c r="OXJ2" s="5"/>
      <c r="OXK2" s="5"/>
      <c r="OXL2" s="5"/>
      <c r="OXM2" s="5"/>
      <c r="OXN2" s="5"/>
      <c r="OXO2" s="5"/>
      <c r="OXP2" s="5"/>
      <c r="OXQ2" s="5"/>
      <c r="OXR2" s="5"/>
      <c r="OXS2" s="5"/>
      <c r="OXT2" s="5"/>
      <c r="OXU2" s="5"/>
      <c r="OXV2" s="5"/>
      <c r="OXW2" s="5"/>
      <c r="OXX2" s="5"/>
      <c r="OXY2" s="5"/>
      <c r="OXZ2" s="5"/>
      <c r="OYA2" s="5"/>
      <c r="OYB2" s="5"/>
      <c r="OYC2" s="5"/>
      <c r="OYD2" s="5"/>
      <c r="OYE2" s="5"/>
      <c r="OYF2" s="5"/>
      <c r="OYG2" s="5"/>
      <c r="OYH2" s="5"/>
      <c r="OYI2" s="5"/>
      <c r="OYJ2" s="5"/>
      <c r="OYK2" s="5"/>
      <c r="OYL2" s="5"/>
      <c r="OYM2" s="5"/>
      <c r="OYN2" s="5"/>
      <c r="OYO2" s="5"/>
      <c r="OYP2" s="5"/>
      <c r="OYQ2" s="5"/>
      <c r="OYR2" s="5"/>
      <c r="OYS2" s="5"/>
      <c r="OYT2" s="5"/>
      <c r="OYU2" s="5"/>
      <c r="OYV2" s="5"/>
      <c r="OYW2" s="5"/>
      <c r="OYX2" s="5"/>
      <c r="OYY2" s="5"/>
      <c r="OYZ2" s="5"/>
      <c r="OZA2" s="5"/>
      <c r="OZB2" s="5"/>
      <c r="OZC2" s="5"/>
      <c r="OZD2" s="5"/>
      <c r="OZE2" s="5"/>
      <c r="OZF2" s="5"/>
      <c r="OZG2" s="5"/>
      <c r="OZH2" s="5"/>
      <c r="OZI2" s="5"/>
      <c r="OZJ2" s="5"/>
      <c r="OZK2" s="5"/>
      <c r="OZL2" s="5"/>
      <c r="OZM2" s="5"/>
      <c r="OZN2" s="5"/>
      <c r="OZO2" s="5"/>
      <c r="OZP2" s="5"/>
      <c r="OZQ2" s="5"/>
      <c r="OZR2" s="5"/>
      <c r="OZS2" s="5"/>
      <c r="OZT2" s="5"/>
      <c r="OZU2" s="5"/>
      <c r="OZV2" s="5"/>
      <c r="OZW2" s="5"/>
      <c r="OZX2" s="5"/>
      <c r="OZY2" s="5"/>
      <c r="OZZ2" s="5"/>
      <c r="PAA2" s="5"/>
      <c r="PAB2" s="5"/>
      <c r="PAC2" s="5"/>
      <c r="PAD2" s="5"/>
      <c r="PAE2" s="5"/>
      <c r="PAF2" s="5"/>
      <c r="PAG2" s="5"/>
      <c r="PAH2" s="5"/>
      <c r="PAI2" s="5"/>
      <c r="PAJ2" s="5"/>
      <c r="PAK2" s="5"/>
      <c r="PAL2" s="5"/>
      <c r="PAM2" s="5"/>
      <c r="PAN2" s="5"/>
      <c r="PAO2" s="5"/>
      <c r="PAP2" s="5"/>
      <c r="PAQ2" s="5"/>
      <c r="PAR2" s="5"/>
      <c r="PAS2" s="5"/>
      <c r="PAT2" s="5"/>
      <c r="PAU2" s="5"/>
      <c r="PAV2" s="5"/>
      <c r="PAW2" s="5"/>
      <c r="PAX2" s="5"/>
      <c r="PAY2" s="5"/>
      <c r="PAZ2" s="5"/>
      <c r="PBA2" s="5"/>
      <c r="PBB2" s="5"/>
      <c r="PBC2" s="5"/>
      <c r="PBD2" s="5"/>
      <c r="PBE2" s="5"/>
      <c r="PBF2" s="5"/>
      <c r="PBG2" s="5"/>
      <c r="PBH2" s="5"/>
      <c r="PBI2" s="5"/>
      <c r="PBJ2" s="5"/>
      <c r="PBK2" s="5"/>
      <c r="PBL2" s="5"/>
      <c r="PBM2" s="5"/>
      <c r="PBN2" s="5"/>
      <c r="PBO2" s="5"/>
      <c r="PBP2" s="5"/>
      <c r="PBQ2" s="5"/>
      <c r="PBR2" s="5"/>
      <c r="PBS2" s="5"/>
      <c r="PBT2" s="5"/>
      <c r="PBU2" s="5"/>
      <c r="PBV2" s="5"/>
      <c r="PBW2" s="5"/>
      <c r="PBX2" s="5"/>
      <c r="PBY2" s="5"/>
      <c r="PBZ2" s="5"/>
      <c r="PCA2" s="5"/>
      <c r="PCB2" s="5"/>
      <c r="PCC2" s="5"/>
      <c r="PCD2" s="5"/>
      <c r="PCE2" s="5"/>
      <c r="PCF2" s="5"/>
      <c r="PCG2" s="5"/>
      <c r="PCH2" s="5"/>
      <c r="PCI2" s="5"/>
      <c r="PCJ2" s="5"/>
      <c r="PCK2" s="5"/>
      <c r="PCL2" s="5"/>
      <c r="PCM2" s="5"/>
      <c r="PCN2" s="5"/>
      <c r="PCO2" s="5"/>
      <c r="PCP2" s="5"/>
      <c r="PCQ2" s="5"/>
      <c r="PCR2" s="5"/>
      <c r="PCS2" s="5"/>
      <c r="PCT2" s="5"/>
      <c r="PCU2" s="5"/>
      <c r="PCV2" s="5"/>
      <c r="PCW2" s="5"/>
      <c r="PCX2" s="5"/>
      <c r="PCY2" s="5"/>
      <c r="PCZ2" s="5"/>
      <c r="PDA2" s="5"/>
      <c r="PDB2" s="5"/>
      <c r="PDC2" s="5"/>
      <c r="PDD2" s="5"/>
      <c r="PDE2" s="5"/>
      <c r="PDF2" s="5"/>
      <c r="PDG2" s="5"/>
      <c r="PDH2" s="5"/>
      <c r="PDI2" s="5"/>
      <c r="PDJ2" s="5"/>
      <c r="PDK2" s="5"/>
      <c r="PDL2" s="5"/>
      <c r="PDM2" s="5"/>
      <c r="PDN2" s="5"/>
      <c r="PDO2" s="5"/>
      <c r="PDP2" s="5"/>
      <c r="PDQ2" s="5"/>
      <c r="PDR2" s="5"/>
      <c r="PDS2" s="5"/>
      <c r="PDT2" s="5"/>
      <c r="PDU2" s="5"/>
      <c r="PDV2" s="5"/>
      <c r="PDW2" s="5"/>
      <c r="PDX2" s="5"/>
      <c r="PDY2" s="5"/>
      <c r="PDZ2" s="5"/>
      <c r="PEA2" s="5"/>
      <c r="PEB2" s="5"/>
      <c r="PEC2" s="5"/>
      <c r="PED2" s="5"/>
      <c r="PEE2" s="5"/>
      <c r="PEF2" s="5"/>
      <c r="PEG2" s="5"/>
      <c r="PEH2" s="5"/>
      <c r="PEI2" s="5"/>
      <c r="PEJ2" s="5"/>
      <c r="PEK2" s="5"/>
      <c r="PEL2" s="5"/>
      <c r="PEM2" s="5"/>
      <c r="PEN2" s="5"/>
      <c r="PEO2" s="5"/>
      <c r="PEP2" s="5"/>
      <c r="PEQ2" s="5"/>
      <c r="PER2" s="5"/>
      <c r="PES2" s="5"/>
      <c r="PET2" s="5"/>
      <c r="PEU2" s="5"/>
      <c r="PEV2" s="5"/>
      <c r="PEW2" s="5"/>
      <c r="PEX2" s="5"/>
      <c r="PEY2" s="5"/>
      <c r="PEZ2" s="5"/>
      <c r="PFA2" s="5"/>
      <c r="PFB2" s="5"/>
      <c r="PFC2" s="5"/>
      <c r="PFD2" s="5"/>
      <c r="PFE2" s="5"/>
      <c r="PFF2" s="5"/>
      <c r="PFG2" s="5"/>
      <c r="PFH2" s="5"/>
      <c r="PFI2" s="5"/>
      <c r="PFJ2" s="5"/>
      <c r="PFK2" s="5"/>
      <c r="PFL2" s="5"/>
      <c r="PFM2" s="5"/>
      <c r="PFN2" s="5"/>
      <c r="PFO2" s="5"/>
      <c r="PFP2" s="5"/>
      <c r="PFQ2" s="5"/>
      <c r="PFR2" s="5"/>
      <c r="PFS2" s="5"/>
      <c r="PFT2" s="5"/>
      <c r="PFU2" s="5"/>
      <c r="PFV2" s="5"/>
      <c r="PFW2" s="5"/>
      <c r="PFX2" s="5"/>
      <c r="PFY2" s="5"/>
      <c r="PFZ2" s="5"/>
      <c r="PGA2" s="5"/>
      <c r="PGB2" s="5"/>
      <c r="PGC2" s="5"/>
      <c r="PGD2" s="5"/>
      <c r="PGE2" s="5"/>
      <c r="PGF2" s="5"/>
      <c r="PGG2" s="5"/>
      <c r="PGH2" s="5"/>
      <c r="PGI2" s="5"/>
      <c r="PGJ2" s="5"/>
      <c r="PGK2" s="5"/>
      <c r="PGL2" s="5"/>
      <c r="PGM2" s="5"/>
      <c r="PGN2" s="5"/>
      <c r="PGO2" s="5"/>
      <c r="PGP2" s="5"/>
      <c r="PGQ2" s="5"/>
      <c r="PGR2" s="5"/>
      <c r="PGS2" s="5"/>
      <c r="PGT2" s="5"/>
      <c r="PGU2" s="5"/>
      <c r="PGV2" s="5"/>
      <c r="PGW2" s="5"/>
      <c r="PGX2" s="5"/>
      <c r="PGY2" s="5"/>
      <c r="PGZ2" s="5"/>
      <c r="PHA2" s="5"/>
      <c r="PHB2" s="5"/>
      <c r="PHC2" s="5"/>
      <c r="PHD2" s="5"/>
      <c r="PHE2" s="5"/>
      <c r="PHF2" s="5"/>
      <c r="PHG2" s="5"/>
      <c r="PHH2" s="5"/>
      <c r="PHI2" s="5"/>
      <c r="PHJ2" s="5"/>
      <c r="PHK2" s="5"/>
      <c r="PHL2" s="5"/>
      <c r="PHM2" s="5"/>
      <c r="PHN2" s="5"/>
      <c r="PHO2" s="5"/>
      <c r="PHP2" s="5"/>
      <c r="PHQ2" s="5"/>
      <c r="PHR2" s="5"/>
      <c r="PHS2" s="5"/>
      <c r="PHT2" s="5"/>
      <c r="PHU2" s="5"/>
      <c r="PHV2" s="5"/>
      <c r="PHW2" s="5"/>
      <c r="PHX2" s="5"/>
      <c r="PHY2" s="5"/>
      <c r="PHZ2" s="5"/>
      <c r="PIA2" s="5"/>
      <c r="PIB2" s="5"/>
      <c r="PIC2" s="5"/>
      <c r="PID2" s="5"/>
      <c r="PIE2" s="5"/>
      <c r="PIF2" s="5"/>
      <c r="PIG2" s="5"/>
      <c r="PIH2" s="5"/>
      <c r="PII2" s="5"/>
      <c r="PIJ2" s="5"/>
      <c r="PIK2" s="5"/>
      <c r="PIL2" s="5"/>
      <c r="PIM2" s="5"/>
      <c r="PIN2" s="5"/>
      <c r="PIO2" s="5"/>
      <c r="PIP2" s="5"/>
      <c r="PIQ2" s="5"/>
      <c r="PIR2" s="5"/>
      <c r="PIS2" s="5"/>
      <c r="PIT2" s="5"/>
      <c r="PIU2" s="5"/>
      <c r="PIV2" s="5"/>
      <c r="PIW2" s="5"/>
      <c r="PIX2" s="5"/>
      <c r="PIY2" s="5"/>
      <c r="PIZ2" s="5"/>
      <c r="PJA2" s="5"/>
      <c r="PJB2" s="5"/>
      <c r="PJC2" s="5"/>
      <c r="PJD2" s="5"/>
      <c r="PJE2" s="5"/>
      <c r="PJF2" s="5"/>
      <c r="PJG2" s="5"/>
      <c r="PJH2" s="5"/>
      <c r="PJI2" s="5"/>
      <c r="PJJ2" s="5"/>
      <c r="PJK2" s="5"/>
      <c r="PJL2" s="5"/>
      <c r="PJM2" s="5"/>
      <c r="PJN2" s="5"/>
      <c r="PJO2" s="5"/>
      <c r="PJP2" s="5"/>
      <c r="PJQ2" s="5"/>
      <c r="PJR2" s="5"/>
      <c r="PJS2" s="5"/>
      <c r="PJT2" s="5"/>
      <c r="PJU2" s="5"/>
      <c r="PJV2" s="5"/>
      <c r="PJW2" s="5"/>
      <c r="PJX2" s="5"/>
      <c r="PJY2" s="5"/>
      <c r="PJZ2" s="5"/>
      <c r="PKA2" s="5"/>
      <c r="PKB2" s="5"/>
      <c r="PKC2" s="5"/>
      <c r="PKD2" s="5"/>
      <c r="PKE2" s="5"/>
      <c r="PKF2" s="5"/>
      <c r="PKG2" s="5"/>
      <c r="PKH2" s="5"/>
      <c r="PKI2" s="5"/>
      <c r="PKJ2" s="5"/>
      <c r="PKK2" s="5"/>
      <c r="PKL2" s="5"/>
      <c r="PKM2" s="5"/>
      <c r="PKN2" s="5"/>
      <c r="PKO2" s="5"/>
      <c r="PKP2" s="5"/>
      <c r="PKQ2" s="5"/>
      <c r="PKR2" s="5"/>
      <c r="PKS2" s="5"/>
      <c r="PKT2" s="5"/>
      <c r="PKU2" s="5"/>
      <c r="PKV2" s="5"/>
      <c r="PKW2" s="5"/>
      <c r="PKX2" s="5"/>
      <c r="PKY2" s="5"/>
      <c r="PKZ2" s="5"/>
      <c r="PLA2" s="5"/>
      <c r="PLB2" s="5"/>
      <c r="PLC2" s="5"/>
      <c r="PLD2" s="5"/>
      <c r="PLE2" s="5"/>
      <c r="PLF2" s="5"/>
      <c r="PLG2" s="5"/>
      <c r="PLH2" s="5"/>
      <c r="PLI2" s="5"/>
      <c r="PLJ2" s="5"/>
      <c r="PLK2" s="5"/>
      <c r="PLL2" s="5"/>
      <c r="PLM2" s="5"/>
      <c r="PLN2" s="5"/>
      <c r="PLO2" s="5"/>
      <c r="PLP2" s="5"/>
      <c r="PLQ2" s="5"/>
      <c r="PLR2" s="5"/>
      <c r="PLS2" s="5"/>
      <c r="PLT2" s="5"/>
      <c r="PLU2" s="5"/>
      <c r="PLV2" s="5"/>
      <c r="PLW2" s="5"/>
      <c r="PLX2" s="5"/>
      <c r="PLY2" s="5"/>
      <c r="PLZ2" s="5"/>
      <c r="PMA2" s="5"/>
      <c r="PMB2" s="5"/>
      <c r="PMC2" s="5"/>
      <c r="PMD2" s="5"/>
      <c r="PME2" s="5"/>
      <c r="PMF2" s="5"/>
      <c r="PMG2" s="5"/>
      <c r="PMH2" s="5"/>
      <c r="PMI2" s="5"/>
      <c r="PMJ2" s="5"/>
      <c r="PMK2" s="5"/>
      <c r="PML2" s="5"/>
      <c r="PMM2" s="5"/>
      <c r="PMN2" s="5"/>
      <c r="PMO2" s="5"/>
      <c r="PMP2" s="5"/>
      <c r="PMQ2" s="5"/>
      <c r="PMR2" s="5"/>
      <c r="PMS2" s="5"/>
      <c r="PMT2" s="5"/>
      <c r="PMU2" s="5"/>
      <c r="PMV2" s="5"/>
      <c r="PMW2" s="5"/>
      <c r="PMX2" s="5"/>
      <c r="PMY2" s="5"/>
      <c r="PMZ2" s="5"/>
      <c r="PNA2" s="5"/>
      <c r="PNB2" s="5"/>
      <c r="PNC2" s="5"/>
      <c r="PND2" s="5"/>
      <c r="PNE2" s="5"/>
      <c r="PNF2" s="5"/>
      <c r="PNG2" s="5"/>
      <c r="PNH2" s="5"/>
      <c r="PNI2" s="5"/>
      <c r="PNJ2" s="5"/>
      <c r="PNK2" s="5"/>
      <c r="PNL2" s="5"/>
      <c r="PNM2" s="5"/>
      <c r="PNN2" s="5"/>
      <c r="PNO2" s="5"/>
      <c r="PNP2" s="5"/>
      <c r="PNQ2" s="5"/>
      <c r="PNR2" s="5"/>
      <c r="PNS2" s="5"/>
      <c r="PNT2" s="5"/>
      <c r="PNU2" s="5"/>
      <c r="PNV2" s="5"/>
      <c r="PNW2" s="5"/>
      <c r="PNX2" s="5"/>
      <c r="PNY2" s="5"/>
      <c r="PNZ2" s="5"/>
      <c r="POA2" s="5"/>
      <c r="POB2" s="5"/>
      <c r="POC2" s="5"/>
      <c r="POD2" s="5"/>
      <c r="POE2" s="5"/>
      <c r="POF2" s="5"/>
      <c r="POG2" s="5"/>
      <c r="POH2" s="5"/>
      <c r="POI2" s="5"/>
      <c r="POJ2" s="5"/>
      <c r="POK2" s="5"/>
      <c r="POL2" s="5"/>
      <c r="POM2" s="5"/>
      <c r="PON2" s="5"/>
      <c r="POO2" s="5"/>
      <c r="POP2" s="5"/>
      <c r="POQ2" s="5"/>
      <c r="POR2" s="5"/>
      <c r="POS2" s="5"/>
      <c r="POT2" s="5"/>
      <c r="POU2" s="5"/>
      <c r="POV2" s="5"/>
      <c r="POW2" s="5"/>
      <c r="POX2" s="5"/>
      <c r="POY2" s="5"/>
      <c r="POZ2" s="5"/>
      <c r="PPA2" s="5"/>
      <c r="PPB2" s="5"/>
      <c r="PPC2" s="5"/>
      <c r="PPD2" s="5"/>
      <c r="PPE2" s="5"/>
      <c r="PPF2" s="5"/>
      <c r="PPG2" s="5"/>
      <c r="PPH2" s="5"/>
      <c r="PPI2" s="5"/>
      <c r="PPJ2" s="5"/>
      <c r="PPK2" s="5"/>
      <c r="PPL2" s="5"/>
      <c r="PPM2" s="5"/>
      <c r="PPN2" s="5"/>
      <c r="PPO2" s="5"/>
      <c r="PPP2" s="5"/>
      <c r="PPQ2" s="5"/>
      <c r="PPR2" s="5"/>
      <c r="PPS2" s="5"/>
      <c r="PPT2" s="5"/>
      <c r="PPU2" s="5"/>
      <c r="PPV2" s="5"/>
      <c r="PPW2" s="5"/>
      <c r="PPX2" s="5"/>
      <c r="PPY2" s="5"/>
      <c r="PPZ2" s="5"/>
      <c r="PQA2" s="5"/>
      <c r="PQB2" s="5"/>
      <c r="PQC2" s="5"/>
      <c r="PQD2" s="5"/>
      <c r="PQE2" s="5"/>
      <c r="PQF2" s="5"/>
      <c r="PQG2" s="5"/>
      <c r="PQH2" s="5"/>
      <c r="PQI2" s="5"/>
      <c r="PQJ2" s="5"/>
      <c r="PQK2" s="5"/>
      <c r="PQL2" s="5"/>
      <c r="PQM2" s="5"/>
      <c r="PQN2" s="5"/>
      <c r="PQO2" s="5"/>
      <c r="PQP2" s="5"/>
      <c r="PQQ2" s="5"/>
      <c r="PQR2" s="5"/>
      <c r="PQS2" s="5"/>
      <c r="PQT2" s="5"/>
      <c r="PQU2" s="5"/>
      <c r="PQV2" s="5"/>
      <c r="PQW2" s="5"/>
      <c r="PQX2" s="5"/>
      <c r="PQY2" s="5"/>
      <c r="PQZ2" s="5"/>
      <c r="PRA2" s="5"/>
      <c r="PRB2" s="5"/>
      <c r="PRC2" s="5"/>
      <c r="PRD2" s="5"/>
      <c r="PRE2" s="5"/>
      <c r="PRF2" s="5"/>
      <c r="PRG2" s="5"/>
      <c r="PRH2" s="5"/>
      <c r="PRI2" s="5"/>
      <c r="PRJ2" s="5"/>
      <c r="PRK2" s="5"/>
      <c r="PRL2" s="5"/>
      <c r="PRM2" s="5"/>
      <c r="PRN2" s="5"/>
      <c r="PRO2" s="5"/>
      <c r="PRP2" s="5"/>
      <c r="PRQ2" s="5"/>
      <c r="PRR2" s="5"/>
      <c r="PRS2" s="5"/>
      <c r="PRT2" s="5"/>
      <c r="PRU2" s="5"/>
      <c r="PRV2" s="5"/>
      <c r="PRW2" s="5"/>
      <c r="PRX2" s="5"/>
      <c r="PRY2" s="5"/>
      <c r="PRZ2" s="5"/>
      <c r="PSA2" s="5"/>
      <c r="PSB2" s="5"/>
      <c r="PSC2" s="5"/>
      <c r="PSD2" s="5"/>
      <c r="PSE2" s="5"/>
      <c r="PSF2" s="5"/>
      <c r="PSG2" s="5"/>
      <c r="PSH2" s="5"/>
      <c r="PSI2" s="5"/>
      <c r="PSJ2" s="5"/>
      <c r="PSK2" s="5"/>
      <c r="PSL2" s="5"/>
      <c r="PSM2" s="5"/>
      <c r="PSN2" s="5"/>
      <c r="PSO2" s="5"/>
      <c r="PSP2" s="5"/>
      <c r="PSQ2" s="5"/>
      <c r="PSR2" s="5"/>
      <c r="PSS2" s="5"/>
      <c r="PST2" s="5"/>
      <c r="PSU2" s="5"/>
      <c r="PSV2" s="5"/>
      <c r="PSW2" s="5"/>
      <c r="PSX2" s="5"/>
      <c r="PSY2" s="5"/>
      <c r="PSZ2" s="5"/>
      <c r="PTA2" s="5"/>
      <c r="PTB2" s="5"/>
      <c r="PTC2" s="5"/>
      <c r="PTD2" s="5"/>
      <c r="PTE2" s="5"/>
      <c r="PTF2" s="5"/>
      <c r="PTG2" s="5"/>
      <c r="PTH2" s="5"/>
      <c r="PTI2" s="5"/>
      <c r="PTJ2" s="5"/>
      <c r="PTK2" s="5"/>
      <c r="PTL2" s="5"/>
      <c r="PTM2" s="5"/>
      <c r="PTN2" s="5"/>
      <c r="PTO2" s="5"/>
      <c r="PTP2" s="5"/>
      <c r="PTQ2" s="5"/>
      <c r="PTR2" s="5"/>
      <c r="PTS2" s="5"/>
      <c r="PTT2" s="5"/>
      <c r="PTU2" s="5"/>
      <c r="PTV2" s="5"/>
      <c r="PTW2" s="5"/>
      <c r="PTX2" s="5"/>
      <c r="PTY2" s="5"/>
      <c r="PTZ2" s="5"/>
      <c r="PUA2" s="5"/>
      <c r="PUB2" s="5"/>
      <c r="PUC2" s="5"/>
      <c r="PUD2" s="5"/>
      <c r="PUE2" s="5"/>
      <c r="PUF2" s="5"/>
      <c r="PUG2" s="5"/>
      <c r="PUH2" s="5"/>
      <c r="PUI2" s="5"/>
      <c r="PUJ2" s="5"/>
      <c r="PUK2" s="5"/>
      <c r="PUL2" s="5"/>
      <c r="PUM2" s="5"/>
      <c r="PUN2" s="5"/>
      <c r="PUO2" s="5"/>
      <c r="PUP2" s="5"/>
      <c r="PUQ2" s="5"/>
      <c r="PUR2" s="5"/>
      <c r="PUS2" s="5"/>
      <c r="PUT2" s="5"/>
      <c r="PUU2" s="5"/>
      <c r="PUV2" s="5"/>
      <c r="PUW2" s="5"/>
      <c r="PUX2" s="5"/>
      <c r="PUY2" s="5"/>
      <c r="PUZ2" s="5"/>
      <c r="PVA2" s="5"/>
      <c r="PVB2" s="5"/>
      <c r="PVC2" s="5"/>
      <c r="PVD2" s="5"/>
      <c r="PVE2" s="5"/>
      <c r="PVF2" s="5"/>
      <c r="PVG2" s="5"/>
      <c r="PVH2" s="5"/>
      <c r="PVI2" s="5"/>
      <c r="PVJ2" s="5"/>
      <c r="PVK2" s="5"/>
      <c r="PVL2" s="5"/>
      <c r="PVM2" s="5"/>
      <c r="PVN2" s="5"/>
      <c r="PVO2" s="5"/>
      <c r="PVP2" s="5"/>
      <c r="PVQ2" s="5"/>
      <c r="PVR2" s="5"/>
      <c r="PVS2" s="5"/>
      <c r="PVT2" s="5"/>
      <c r="PVU2" s="5"/>
      <c r="PVV2" s="5"/>
      <c r="PVW2" s="5"/>
      <c r="PVX2" s="5"/>
      <c r="PVY2" s="5"/>
      <c r="PVZ2" s="5"/>
      <c r="PWA2" s="5"/>
      <c r="PWB2" s="5"/>
      <c r="PWC2" s="5"/>
      <c r="PWD2" s="5"/>
      <c r="PWE2" s="5"/>
      <c r="PWF2" s="5"/>
      <c r="PWG2" s="5"/>
      <c r="PWH2" s="5"/>
      <c r="PWI2" s="5"/>
      <c r="PWJ2" s="5"/>
      <c r="PWK2" s="5"/>
      <c r="PWL2" s="5"/>
      <c r="PWM2" s="5"/>
      <c r="PWN2" s="5"/>
      <c r="PWO2" s="5"/>
      <c r="PWP2" s="5"/>
      <c r="PWQ2" s="5"/>
      <c r="PWR2" s="5"/>
      <c r="PWS2" s="5"/>
      <c r="PWT2" s="5"/>
      <c r="PWU2" s="5"/>
      <c r="PWV2" s="5"/>
      <c r="PWW2" s="5"/>
      <c r="PWX2" s="5"/>
      <c r="PWY2" s="5"/>
      <c r="PWZ2" s="5"/>
      <c r="PXA2" s="5"/>
      <c r="PXB2" s="5"/>
      <c r="PXC2" s="5"/>
      <c r="PXD2" s="5"/>
      <c r="PXE2" s="5"/>
      <c r="PXF2" s="5"/>
      <c r="PXG2" s="5"/>
      <c r="PXH2" s="5"/>
      <c r="PXI2" s="5"/>
      <c r="PXJ2" s="5"/>
      <c r="PXK2" s="5"/>
      <c r="PXL2" s="5"/>
      <c r="PXM2" s="5"/>
      <c r="PXN2" s="5"/>
      <c r="PXO2" s="5"/>
      <c r="PXP2" s="5"/>
      <c r="PXQ2" s="5"/>
      <c r="PXR2" s="5"/>
      <c r="PXS2" s="5"/>
      <c r="PXT2" s="5"/>
      <c r="PXU2" s="5"/>
      <c r="PXV2" s="5"/>
      <c r="PXW2" s="5"/>
      <c r="PXX2" s="5"/>
      <c r="PXY2" s="5"/>
      <c r="PXZ2" s="5"/>
      <c r="PYA2" s="5"/>
      <c r="PYB2" s="5"/>
      <c r="PYC2" s="5"/>
      <c r="PYD2" s="5"/>
      <c r="PYE2" s="5"/>
      <c r="PYF2" s="5"/>
      <c r="PYG2" s="5"/>
      <c r="PYH2" s="5"/>
      <c r="PYI2" s="5"/>
      <c r="PYJ2" s="5"/>
      <c r="PYK2" s="5"/>
      <c r="PYL2" s="5"/>
      <c r="PYM2" s="5"/>
      <c r="PYN2" s="5"/>
      <c r="PYO2" s="5"/>
      <c r="PYP2" s="5"/>
      <c r="PYQ2" s="5"/>
      <c r="PYR2" s="5"/>
      <c r="PYS2" s="5"/>
      <c r="PYT2" s="5"/>
      <c r="PYU2" s="5"/>
      <c r="PYV2" s="5"/>
      <c r="PYW2" s="5"/>
      <c r="PYX2" s="5"/>
      <c r="PYY2" s="5"/>
      <c r="PYZ2" s="5"/>
      <c r="PZA2" s="5"/>
      <c r="PZB2" s="5"/>
      <c r="PZC2" s="5"/>
      <c r="PZD2" s="5"/>
      <c r="PZE2" s="5"/>
      <c r="PZF2" s="5"/>
      <c r="PZG2" s="5"/>
      <c r="PZH2" s="5"/>
      <c r="PZI2" s="5"/>
      <c r="PZJ2" s="5"/>
      <c r="PZK2" s="5"/>
      <c r="PZL2" s="5"/>
      <c r="PZM2" s="5"/>
      <c r="PZN2" s="5"/>
      <c r="PZO2" s="5"/>
      <c r="PZP2" s="5"/>
      <c r="PZQ2" s="5"/>
      <c r="PZR2" s="5"/>
      <c r="PZS2" s="5"/>
      <c r="PZT2" s="5"/>
      <c r="PZU2" s="5"/>
      <c r="PZV2" s="5"/>
      <c r="PZW2" s="5"/>
      <c r="PZX2" s="5"/>
      <c r="PZY2" s="5"/>
      <c r="PZZ2" s="5"/>
      <c r="QAA2" s="5"/>
      <c r="QAB2" s="5"/>
      <c r="QAC2" s="5"/>
      <c r="QAD2" s="5"/>
      <c r="QAE2" s="5"/>
      <c r="QAF2" s="5"/>
      <c r="QAG2" s="5"/>
      <c r="QAH2" s="5"/>
      <c r="QAI2" s="5"/>
      <c r="QAJ2" s="5"/>
      <c r="QAK2" s="5"/>
      <c r="QAL2" s="5"/>
      <c r="QAM2" s="5"/>
      <c r="QAN2" s="5"/>
      <c r="QAO2" s="5"/>
      <c r="QAP2" s="5"/>
      <c r="QAQ2" s="5"/>
      <c r="QAR2" s="5"/>
      <c r="QAS2" s="5"/>
      <c r="QAT2" s="5"/>
      <c r="QAU2" s="5"/>
      <c r="QAV2" s="5"/>
      <c r="QAW2" s="5"/>
      <c r="QAX2" s="5"/>
      <c r="QAY2" s="5"/>
      <c r="QAZ2" s="5"/>
      <c r="QBA2" s="5"/>
      <c r="QBB2" s="5"/>
      <c r="QBC2" s="5"/>
      <c r="QBD2" s="5"/>
      <c r="QBE2" s="5"/>
      <c r="QBF2" s="5"/>
      <c r="QBG2" s="5"/>
      <c r="QBH2" s="5"/>
      <c r="QBI2" s="5"/>
      <c r="QBJ2" s="5"/>
      <c r="QBK2" s="5"/>
      <c r="QBL2" s="5"/>
      <c r="QBM2" s="5"/>
      <c r="QBN2" s="5"/>
      <c r="QBO2" s="5"/>
      <c r="QBP2" s="5"/>
      <c r="QBQ2" s="5"/>
      <c r="QBR2" s="5"/>
      <c r="QBS2" s="5"/>
      <c r="QBT2" s="5"/>
      <c r="QBU2" s="5"/>
      <c r="QBV2" s="5"/>
      <c r="QBW2" s="5"/>
      <c r="QBX2" s="5"/>
      <c r="QBY2" s="5"/>
      <c r="QBZ2" s="5"/>
      <c r="QCA2" s="5"/>
      <c r="QCB2" s="5"/>
      <c r="QCC2" s="5"/>
      <c r="QCD2" s="5"/>
      <c r="QCE2" s="5"/>
      <c r="QCF2" s="5"/>
      <c r="QCG2" s="5"/>
      <c r="QCH2" s="5"/>
      <c r="QCI2" s="5"/>
      <c r="QCJ2" s="5"/>
      <c r="QCK2" s="5"/>
      <c r="QCL2" s="5"/>
      <c r="QCM2" s="5"/>
      <c r="QCN2" s="5"/>
      <c r="QCO2" s="5"/>
      <c r="QCP2" s="5"/>
      <c r="QCQ2" s="5"/>
      <c r="QCR2" s="5"/>
      <c r="QCS2" s="5"/>
      <c r="QCT2" s="5"/>
      <c r="QCU2" s="5"/>
      <c r="QCV2" s="5"/>
      <c r="QCW2" s="5"/>
      <c r="QCX2" s="5"/>
      <c r="QCY2" s="5"/>
      <c r="QCZ2" s="5"/>
      <c r="QDA2" s="5"/>
      <c r="QDB2" s="5"/>
      <c r="QDC2" s="5"/>
      <c r="QDD2" s="5"/>
      <c r="QDE2" s="5"/>
      <c r="QDF2" s="5"/>
      <c r="QDG2" s="5"/>
      <c r="QDH2" s="5"/>
      <c r="QDI2" s="5"/>
      <c r="QDJ2" s="5"/>
      <c r="QDK2" s="5"/>
      <c r="QDL2" s="5"/>
      <c r="QDM2" s="5"/>
      <c r="QDN2" s="5"/>
      <c r="QDO2" s="5"/>
      <c r="QDP2" s="5"/>
      <c r="QDQ2" s="5"/>
      <c r="QDR2" s="5"/>
      <c r="QDS2" s="5"/>
      <c r="QDT2" s="5"/>
      <c r="QDU2" s="5"/>
      <c r="QDV2" s="5"/>
      <c r="QDW2" s="5"/>
      <c r="QDX2" s="5"/>
      <c r="QDY2" s="5"/>
      <c r="QDZ2" s="5"/>
      <c r="QEA2" s="5"/>
      <c r="QEB2" s="5"/>
      <c r="QEC2" s="5"/>
      <c r="QED2" s="5"/>
      <c r="QEE2" s="5"/>
      <c r="QEF2" s="5"/>
      <c r="QEG2" s="5"/>
      <c r="QEH2" s="5"/>
      <c r="QEI2" s="5"/>
      <c r="QEJ2" s="5"/>
      <c r="QEK2" s="5"/>
      <c r="QEL2" s="5"/>
      <c r="QEM2" s="5"/>
      <c r="QEN2" s="5"/>
      <c r="QEO2" s="5"/>
      <c r="QEP2" s="5"/>
      <c r="QEQ2" s="5"/>
      <c r="QER2" s="5"/>
      <c r="QES2" s="5"/>
      <c r="QET2" s="5"/>
      <c r="QEU2" s="5"/>
      <c r="QEV2" s="5"/>
      <c r="QEW2" s="5"/>
      <c r="QEX2" s="5"/>
      <c r="QEY2" s="5"/>
      <c r="QEZ2" s="5"/>
      <c r="QFA2" s="5"/>
      <c r="QFB2" s="5"/>
      <c r="QFC2" s="5"/>
      <c r="QFD2" s="5"/>
      <c r="QFE2" s="5"/>
      <c r="QFF2" s="5"/>
      <c r="QFG2" s="5"/>
      <c r="QFH2" s="5"/>
      <c r="QFI2" s="5"/>
      <c r="QFJ2" s="5"/>
      <c r="QFK2" s="5"/>
      <c r="QFL2" s="5"/>
      <c r="QFM2" s="5"/>
      <c r="QFN2" s="5"/>
      <c r="QFO2" s="5"/>
      <c r="QFP2" s="5"/>
      <c r="QFQ2" s="5"/>
      <c r="QFR2" s="5"/>
      <c r="QFS2" s="5"/>
      <c r="QFT2" s="5"/>
      <c r="QFU2" s="5"/>
      <c r="QFV2" s="5"/>
      <c r="QFW2" s="5"/>
      <c r="QFX2" s="5"/>
      <c r="QFY2" s="5"/>
      <c r="QFZ2" s="5"/>
      <c r="QGA2" s="5"/>
      <c r="QGB2" s="5"/>
      <c r="QGC2" s="5"/>
      <c r="QGD2" s="5"/>
      <c r="QGE2" s="5"/>
      <c r="QGF2" s="5"/>
      <c r="QGG2" s="5"/>
      <c r="QGH2" s="5"/>
      <c r="QGI2" s="5"/>
      <c r="QGJ2" s="5"/>
      <c r="QGK2" s="5"/>
      <c r="QGL2" s="5"/>
      <c r="QGM2" s="5"/>
      <c r="QGN2" s="5"/>
      <c r="QGO2" s="5"/>
      <c r="QGP2" s="5"/>
      <c r="QGQ2" s="5"/>
      <c r="QGR2" s="5"/>
      <c r="QGS2" s="5"/>
      <c r="QGT2" s="5"/>
      <c r="QGU2" s="5"/>
      <c r="QGV2" s="5"/>
      <c r="QGW2" s="5"/>
      <c r="QGX2" s="5"/>
      <c r="QGY2" s="5"/>
      <c r="QGZ2" s="5"/>
      <c r="QHA2" s="5"/>
      <c r="QHB2" s="5"/>
      <c r="QHC2" s="5"/>
      <c r="QHD2" s="5"/>
      <c r="QHE2" s="5"/>
      <c r="QHF2" s="5"/>
      <c r="QHG2" s="5"/>
      <c r="QHH2" s="5"/>
      <c r="QHI2" s="5"/>
      <c r="QHJ2" s="5"/>
      <c r="QHK2" s="5"/>
      <c r="QHL2" s="5"/>
      <c r="QHM2" s="5"/>
      <c r="QHN2" s="5"/>
      <c r="QHO2" s="5"/>
      <c r="QHP2" s="5"/>
      <c r="QHQ2" s="5"/>
      <c r="QHR2" s="5"/>
      <c r="QHS2" s="5"/>
      <c r="QHT2" s="5"/>
      <c r="QHU2" s="5"/>
      <c r="QHV2" s="5"/>
      <c r="QHW2" s="5"/>
      <c r="QHX2" s="5"/>
      <c r="QHY2" s="5"/>
      <c r="QHZ2" s="5"/>
      <c r="QIA2" s="5"/>
      <c r="QIB2" s="5"/>
      <c r="QIC2" s="5"/>
      <c r="QID2" s="5"/>
      <c r="QIE2" s="5"/>
      <c r="QIF2" s="5"/>
      <c r="QIG2" s="5"/>
      <c r="QIH2" s="5"/>
      <c r="QII2" s="5"/>
      <c r="QIJ2" s="5"/>
      <c r="QIK2" s="5"/>
      <c r="QIL2" s="5"/>
      <c r="QIM2" s="5"/>
      <c r="QIN2" s="5"/>
      <c r="QIO2" s="5"/>
      <c r="QIP2" s="5"/>
      <c r="QIQ2" s="5"/>
      <c r="QIR2" s="5"/>
      <c r="QIS2" s="5"/>
      <c r="QIT2" s="5"/>
      <c r="QIU2" s="5"/>
      <c r="QIV2" s="5"/>
      <c r="QIW2" s="5"/>
      <c r="QIX2" s="5"/>
      <c r="QIY2" s="5"/>
      <c r="QIZ2" s="5"/>
      <c r="QJA2" s="5"/>
      <c r="QJB2" s="5"/>
      <c r="QJC2" s="5"/>
      <c r="QJD2" s="5"/>
      <c r="QJE2" s="5"/>
      <c r="QJF2" s="5"/>
      <c r="QJG2" s="5"/>
      <c r="QJH2" s="5"/>
      <c r="QJI2" s="5"/>
      <c r="QJJ2" s="5"/>
      <c r="QJK2" s="5"/>
      <c r="QJL2" s="5"/>
      <c r="QJM2" s="5"/>
      <c r="QJN2" s="5"/>
      <c r="QJO2" s="5"/>
      <c r="QJP2" s="5"/>
      <c r="QJQ2" s="5"/>
      <c r="QJR2" s="5"/>
      <c r="QJS2" s="5"/>
      <c r="QJT2" s="5"/>
      <c r="QJU2" s="5"/>
      <c r="QJV2" s="5"/>
      <c r="QJW2" s="5"/>
      <c r="QJX2" s="5"/>
      <c r="QJY2" s="5"/>
      <c r="QJZ2" s="5"/>
      <c r="QKA2" s="5"/>
      <c r="QKB2" s="5"/>
      <c r="QKC2" s="5"/>
      <c r="QKD2" s="5"/>
      <c r="QKE2" s="5"/>
      <c r="QKF2" s="5"/>
      <c r="QKG2" s="5"/>
      <c r="QKH2" s="5"/>
      <c r="QKI2" s="5"/>
      <c r="QKJ2" s="5"/>
      <c r="QKK2" s="5"/>
      <c r="QKL2" s="5"/>
      <c r="QKM2" s="5"/>
      <c r="QKN2" s="5"/>
      <c r="QKO2" s="5"/>
      <c r="QKP2" s="5"/>
      <c r="QKQ2" s="5"/>
      <c r="QKR2" s="5"/>
      <c r="QKS2" s="5"/>
      <c r="QKT2" s="5"/>
      <c r="QKU2" s="5"/>
      <c r="QKV2" s="5"/>
      <c r="QKW2" s="5"/>
      <c r="QKX2" s="5"/>
      <c r="QKY2" s="5"/>
      <c r="QKZ2" s="5"/>
      <c r="QLA2" s="5"/>
      <c r="QLB2" s="5"/>
      <c r="QLC2" s="5"/>
      <c r="QLD2" s="5"/>
      <c r="QLE2" s="5"/>
      <c r="QLF2" s="5"/>
      <c r="QLG2" s="5"/>
      <c r="QLH2" s="5"/>
      <c r="QLI2" s="5"/>
      <c r="QLJ2" s="5"/>
      <c r="QLK2" s="5"/>
      <c r="QLL2" s="5"/>
      <c r="QLM2" s="5"/>
      <c r="QLN2" s="5"/>
      <c r="QLO2" s="5"/>
      <c r="QLP2" s="5"/>
      <c r="QLQ2" s="5"/>
      <c r="QLR2" s="5"/>
      <c r="QLS2" s="5"/>
      <c r="QLT2" s="5"/>
      <c r="QLU2" s="5"/>
      <c r="QLV2" s="5"/>
      <c r="QLW2" s="5"/>
      <c r="QLX2" s="5"/>
      <c r="QLY2" s="5"/>
      <c r="QLZ2" s="5"/>
      <c r="QMA2" s="5"/>
      <c r="QMB2" s="5"/>
      <c r="QMC2" s="5"/>
      <c r="QMD2" s="5"/>
      <c r="QME2" s="5"/>
      <c r="QMF2" s="5"/>
      <c r="QMG2" s="5"/>
      <c r="QMH2" s="5"/>
      <c r="QMI2" s="5"/>
      <c r="QMJ2" s="5"/>
      <c r="QMK2" s="5"/>
      <c r="QML2" s="5"/>
      <c r="QMM2" s="5"/>
      <c r="QMN2" s="5"/>
      <c r="QMO2" s="5"/>
      <c r="QMP2" s="5"/>
      <c r="QMQ2" s="5"/>
      <c r="QMR2" s="5"/>
      <c r="QMS2" s="5"/>
      <c r="QMT2" s="5"/>
      <c r="QMU2" s="5"/>
      <c r="QMV2" s="5"/>
      <c r="QMW2" s="5"/>
      <c r="QMX2" s="5"/>
      <c r="QMY2" s="5"/>
      <c r="QMZ2" s="5"/>
      <c r="QNA2" s="5"/>
      <c r="QNB2" s="5"/>
      <c r="QNC2" s="5"/>
      <c r="QND2" s="5"/>
      <c r="QNE2" s="5"/>
      <c r="QNF2" s="5"/>
      <c r="QNG2" s="5"/>
      <c r="QNH2" s="5"/>
      <c r="QNI2" s="5"/>
      <c r="QNJ2" s="5"/>
      <c r="QNK2" s="5"/>
      <c r="QNL2" s="5"/>
      <c r="QNM2" s="5"/>
      <c r="QNN2" s="5"/>
      <c r="QNO2" s="5"/>
      <c r="QNP2" s="5"/>
      <c r="QNQ2" s="5"/>
      <c r="QNR2" s="5"/>
      <c r="QNS2" s="5"/>
      <c r="QNT2" s="5"/>
      <c r="QNU2" s="5"/>
      <c r="QNV2" s="5"/>
      <c r="QNW2" s="5"/>
      <c r="QNX2" s="5"/>
      <c r="QNY2" s="5"/>
      <c r="QNZ2" s="5"/>
      <c r="QOA2" s="5"/>
      <c r="QOB2" s="5"/>
      <c r="QOC2" s="5"/>
      <c r="QOD2" s="5"/>
      <c r="QOE2" s="5"/>
      <c r="QOF2" s="5"/>
      <c r="QOG2" s="5"/>
      <c r="QOH2" s="5"/>
      <c r="QOI2" s="5"/>
      <c r="QOJ2" s="5"/>
      <c r="QOK2" s="5"/>
      <c r="QOL2" s="5"/>
      <c r="QOM2" s="5"/>
      <c r="QON2" s="5"/>
      <c r="QOO2" s="5"/>
      <c r="QOP2" s="5"/>
      <c r="QOQ2" s="5"/>
      <c r="QOR2" s="5"/>
      <c r="QOS2" s="5"/>
      <c r="QOT2" s="5"/>
      <c r="QOU2" s="5"/>
      <c r="QOV2" s="5"/>
      <c r="QOW2" s="5"/>
      <c r="QOX2" s="5"/>
      <c r="QOY2" s="5"/>
      <c r="QOZ2" s="5"/>
      <c r="QPA2" s="5"/>
      <c r="QPB2" s="5"/>
      <c r="QPC2" s="5"/>
      <c r="QPD2" s="5"/>
      <c r="QPE2" s="5"/>
      <c r="QPF2" s="5"/>
      <c r="QPG2" s="5"/>
      <c r="QPH2" s="5"/>
      <c r="QPI2" s="5"/>
      <c r="QPJ2" s="5"/>
      <c r="QPK2" s="5"/>
      <c r="QPL2" s="5"/>
      <c r="QPM2" s="5"/>
      <c r="QPN2" s="5"/>
      <c r="QPO2" s="5"/>
      <c r="QPP2" s="5"/>
      <c r="QPQ2" s="5"/>
      <c r="QPR2" s="5"/>
      <c r="QPS2" s="5"/>
      <c r="QPT2" s="5"/>
      <c r="QPU2" s="5"/>
      <c r="QPV2" s="5"/>
      <c r="QPW2" s="5"/>
      <c r="QPX2" s="5"/>
      <c r="QPY2" s="5"/>
      <c r="QPZ2" s="5"/>
      <c r="QQA2" s="5"/>
      <c r="QQB2" s="5"/>
      <c r="QQC2" s="5"/>
      <c r="QQD2" s="5"/>
      <c r="QQE2" s="5"/>
      <c r="QQF2" s="5"/>
      <c r="QQG2" s="5"/>
      <c r="QQH2" s="5"/>
      <c r="QQI2" s="5"/>
      <c r="QQJ2" s="5"/>
      <c r="QQK2" s="5"/>
      <c r="QQL2" s="5"/>
      <c r="QQM2" s="5"/>
      <c r="QQN2" s="5"/>
      <c r="QQO2" s="5"/>
      <c r="QQP2" s="5"/>
      <c r="QQQ2" s="5"/>
      <c r="QQR2" s="5"/>
      <c r="QQS2" s="5"/>
      <c r="QQT2" s="5"/>
      <c r="QQU2" s="5"/>
      <c r="QQV2" s="5"/>
      <c r="QQW2" s="5"/>
      <c r="QQX2" s="5"/>
      <c r="QQY2" s="5"/>
      <c r="QQZ2" s="5"/>
      <c r="QRA2" s="5"/>
      <c r="QRB2" s="5"/>
      <c r="QRC2" s="5"/>
      <c r="QRD2" s="5"/>
      <c r="QRE2" s="5"/>
      <c r="QRF2" s="5"/>
      <c r="QRG2" s="5"/>
      <c r="QRH2" s="5"/>
      <c r="QRI2" s="5"/>
      <c r="QRJ2" s="5"/>
      <c r="QRK2" s="5"/>
      <c r="QRL2" s="5"/>
      <c r="QRM2" s="5"/>
      <c r="QRN2" s="5"/>
      <c r="QRO2" s="5"/>
      <c r="QRP2" s="5"/>
      <c r="QRQ2" s="5"/>
      <c r="QRR2" s="5"/>
      <c r="QRS2" s="5"/>
      <c r="QRT2" s="5"/>
      <c r="QRU2" s="5"/>
      <c r="QRV2" s="5"/>
      <c r="QRW2" s="5"/>
      <c r="QRX2" s="5"/>
      <c r="QRY2" s="5"/>
      <c r="QRZ2" s="5"/>
      <c r="QSA2" s="5"/>
      <c r="QSB2" s="5"/>
      <c r="QSC2" s="5"/>
      <c r="QSD2" s="5"/>
      <c r="QSE2" s="5"/>
      <c r="QSF2" s="5"/>
      <c r="QSG2" s="5"/>
      <c r="QSH2" s="5"/>
      <c r="QSI2" s="5"/>
      <c r="QSJ2" s="5"/>
      <c r="QSK2" s="5"/>
      <c r="QSL2" s="5"/>
      <c r="QSM2" s="5"/>
      <c r="QSN2" s="5"/>
      <c r="QSO2" s="5"/>
      <c r="QSP2" s="5"/>
      <c r="QSQ2" s="5"/>
      <c r="QSR2" s="5"/>
      <c r="QSS2" s="5"/>
      <c r="QST2" s="5"/>
      <c r="QSU2" s="5"/>
      <c r="QSV2" s="5"/>
      <c r="QSW2" s="5"/>
      <c r="QSX2" s="5"/>
      <c r="QSY2" s="5"/>
      <c r="QSZ2" s="5"/>
      <c r="QTA2" s="5"/>
      <c r="QTB2" s="5"/>
      <c r="QTC2" s="5"/>
      <c r="QTD2" s="5"/>
      <c r="QTE2" s="5"/>
      <c r="QTF2" s="5"/>
      <c r="QTG2" s="5"/>
      <c r="QTH2" s="5"/>
      <c r="QTI2" s="5"/>
      <c r="QTJ2" s="5"/>
      <c r="QTK2" s="5"/>
      <c r="QTL2" s="5"/>
      <c r="QTM2" s="5"/>
      <c r="QTN2" s="5"/>
      <c r="QTO2" s="5"/>
      <c r="QTP2" s="5"/>
      <c r="QTQ2" s="5"/>
      <c r="QTR2" s="5"/>
      <c r="QTS2" s="5"/>
      <c r="QTT2" s="5"/>
      <c r="QTU2" s="5"/>
      <c r="QTV2" s="5"/>
      <c r="QTW2" s="5"/>
      <c r="QTX2" s="5"/>
      <c r="QTY2" s="5"/>
      <c r="QTZ2" s="5"/>
      <c r="QUA2" s="5"/>
      <c r="QUB2" s="5"/>
      <c r="QUC2" s="5"/>
      <c r="QUD2" s="5"/>
      <c r="QUE2" s="5"/>
      <c r="QUF2" s="5"/>
      <c r="QUG2" s="5"/>
      <c r="QUH2" s="5"/>
      <c r="QUI2" s="5"/>
      <c r="QUJ2" s="5"/>
      <c r="QUK2" s="5"/>
      <c r="QUL2" s="5"/>
      <c r="QUM2" s="5"/>
      <c r="QUN2" s="5"/>
      <c r="QUO2" s="5"/>
      <c r="QUP2" s="5"/>
      <c r="QUQ2" s="5"/>
      <c r="QUR2" s="5"/>
      <c r="QUS2" s="5"/>
      <c r="QUT2" s="5"/>
      <c r="QUU2" s="5"/>
      <c r="QUV2" s="5"/>
      <c r="QUW2" s="5"/>
      <c r="QUX2" s="5"/>
      <c r="QUY2" s="5"/>
      <c r="QUZ2" s="5"/>
      <c r="QVA2" s="5"/>
      <c r="QVB2" s="5"/>
      <c r="QVC2" s="5"/>
      <c r="QVD2" s="5"/>
      <c r="QVE2" s="5"/>
      <c r="QVF2" s="5"/>
      <c r="QVG2" s="5"/>
      <c r="QVH2" s="5"/>
      <c r="QVI2" s="5"/>
      <c r="QVJ2" s="5"/>
      <c r="QVK2" s="5"/>
      <c r="QVL2" s="5"/>
      <c r="QVM2" s="5"/>
      <c r="QVN2" s="5"/>
      <c r="QVO2" s="5"/>
      <c r="QVP2" s="5"/>
      <c r="QVQ2" s="5"/>
      <c r="QVR2" s="5"/>
      <c r="QVS2" s="5"/>
      <c r="QVT2" s="5"/>
      <c r="QVU2" s="5"/>
      <c r="QVV2" s="5"/>
      <c r="QVW2" s="5"/>
      <c r="QVX2" s="5"/>
      <c r="QVY2" s="5"/>
      <c r="QVZ2" s="5"/>
      <c r="QWA2" s="5"/>
      <c r="QWB2" s="5"/>
      <c r="QWC2" s="5"/>
      <c r="QWD2" s="5"/>
      <c r="QWE2" s="5"/>
      <c r="QWF2" s="5"/>
      <c r="QWG2" s="5"/>
      <c r="QWH2" s="5"/>
      <c r="QWI2" s="5"/>
      <c r="QWJ2" s="5"/>
      <c r="QWK2" s="5"/>
      <c r="QWL2" s="5"/>
      <c r="QWM2" s="5"/>
      <c r="QWN2" s="5"/>
      <c r="QWO2" s="5"/>
      <c r="QWP2" s="5"/>
      <c r="QWQ2" s="5"/>
      <c r="QWR2" s="5"/>
      <c r="QWS2" s="5"/>
      <c r="QWT2" s="5"/>
      <c r="QWU2" s="5"/>
      <c r="QWV2" s="5"/>
      <c r="QWW2" s="5"/>
      <c r="QWX2" s="5"/>
      <c r="QWY2" s="5"/>
      <c r="QWZ2" s="5"/>
      <c r="QXA2" s="5"/>
      <c r="QXB2" s="5"/>
      <c r="QXC2" s="5"/>
      <c r="QXD2" s="5"/>
      <c r="QXE2" s="5"/>
      <c r="QXF2" s="5"/>
      <c r="QXG2" s="5"/>
      <c r="QXH2" s="5"/>
      <c r="QXI2" s="5"/>
      <c r="QXJ2" s="5"/>
      <c r="QXK2" s="5"/>
      <c r="QXL2" s="5"/>
      <c r="QXM2" s="5"/>
      <c r="QXN2" s="5"/>
      <c r="QXO2" s="5"/>
      <c r="QXP2" s="5"/>
      <c r="QXQ2" s="5"/>
      <c r="QXR2" s="5"/>
      <c r="QXS2" s="5"/>
      <c r="QXT2" s="5"/>
      <c r="QXU2" s="5"/>
      <c r="QXV2" s="5"/>
      <c r="QXW2" s="5"/>
      <c r="QXX2" s="5"/>
      <c r="QXY2" s="5"/>
      <c r="QXZ2" s="5"/>
      <c r="QYA2" s="5"/>
      <c r="QYB2" s="5"/>
      <c r="QYC2" s="5"/>
      <c r="QYD2" s="5"/>
      <c r="QYE2" s="5"/>
      <c r="QYF2" s="5"/>
      <c r="QYG2" s="5"/>
      <c r="QYH2" s="5"/>
      <c r="QYI2" s="5"/>
      <c r="QYJ2" s="5"/>
      <c r="QYK2" s="5"/>
      <c r="QYL2" s="5"/>
      <c r="QYM2" s="5"/>
      <c r="QYN2" s="5"/>
      <c r="QYO2" s="5"/>
      <c r="QYP2" s="5"/>
      <c r="QYQ2" s="5"/>
      <c r="QYR2" s="5"/>
      <c r="QYS2" s="5"/>
      <c r="QYT2" s="5"/>
      <c r="QYU2" s="5"/>
      <c r="QYV2" s="5"/>
      <c r="QYW2" s="5"/>
      <c r="QYX2" s="5"/>
      <c r="QYY2" s="5"/>
      <c r="QYZ2" s="5"/>
      <c r="QZA2" s="5"/>
      <c r="QZB2" s="5"/>
      <c r="QZC2" s="5"/>
      <c r="QZD2" s="5"/>
      <c r="QZE2" s="5"/>
      <c r="QZF2" s="5"/>
      <c r="QZG2" s="5"/>
      <c r="QZH2" s="5"/>
      <c r="QZI2" s="5"/>
      <c r="QZJ2" s="5"/>
      <c r="QZK2" s="5"/>
      <c r="QZL2" s="5"/>
      <c r="QZM2" s="5"/>
      <c r="QZN2" s="5"/>
      <c r="QZO2" s="5"/>
      <c r="QZP2" s="5"/>
      <c r="QZQ2" s="5"/>
      <c r="QZR2" s="5"/>
      <c r="QZS2" s="5"/>
      <c r="QZT2" s="5"/>
      <c r="QZU2" s="5"/>
      <c r="QZV2" s="5"/>
      <c r="QZW2" s="5"/>
      <c r="QZX2" s="5"/>
      <c r="QZY2" s="5"/>
      <c r="QZZ2" s="5"/>
      <c r="RAA2" s="5"/>
      <c r="RAB2" s="5"/>
      <c r="RAC2" s="5"/>
      <c r="RAD2" s="5"/>
      <c r="RAE2" s="5"/>
      <c r="RAF2" s="5"/>
      <c r="RAG2" s="5"/>
      <c r="RAH2" s="5"/>
      <c r="RAI2" s="5"/>
      <c r="RAJ2" s="5"/>
      <c r="RAK2" s="5"/>
      <c r="RAL2" s="5"/>
      <c r="RAM2" s="5"/>
      <c r="RAN2" s="5"/>
      <c r="RAO2" s="5"/>
      <c r="RAP2" s="5"/>
      <c r="RAQ2" s="5"/>
      <c r="RAR2" s="5"/>
      <c r="RAS2" s="5"/>
      <c r="RAT2" s="5"/>
      <c r="RAU2" s="5"/>
      <c r="RAV2" s="5"/>
      <c r="RAW2" s="5"/>
      <c r="RAX2" s="5"/>
      <c r="RAY2" s="5"/>
      <c r="RAZ2" s="5"/>
      <c r="RBA2" s="5"/>
      <c r="RBB2" s="5"/>
      <c r="RBC2" s="5"/>
      <c r="RBD2" s="5"/>
      <c r="RBE2" s="5"/>
      <c r="RBF2" s="5"/>
      <c r="RBG2" s="5"/>
      <c r="RBH2" s="5"/>
      <c r="RBI2" s="5"/>
      <c r="RBJ2" s="5"/>
      <c r="RBK2" s="5"/>
      <c r="RBL2" s="5"/>
      <c r="RBM2" s="5"/>
      <c r="RBN2" s="5"/>
      <c r="RBO2" s="5"/>
      <c r="RBP2" s="5"/>
      <c r="RBQ2" s="5"/>
      <c r="RBR2" s="5"/>
      <c r="RBS2" s="5"/>
      <c r="RBT2" s="5"/>
      <c r="RBU2" s="5"/>
      <c r="RBV2" s="5"/>
      <c r="RBW2" s="5"/>
      <c r="RBX2" s="5"/>
      <c r="RBY2" s="5"/>
      <c r="RBZ2" s="5"/>
      <c r="RCA2" s="5"/>
      <c r="RCB2" s="5"/>
      <c r="RCC2" s="5"/>
      <c r="RCD2" s="5"/>
      <c r="RCE2" s="5"/>
      <c r="RCF2" s="5"/>
      <c r="RCG2" s="5"/>
      <c r="RCH2" s="5"/>
      <c r="RCI2" s="5"/>
      <c r="RCJ2" s="5"/>
      <c r="RCK2" s="5"/>
      <c r="RCL2" s="5"/>
      <c r="RCM2" s="5"/>
      <c r="RCN2" s="5"/>
      <c r="RCO2" s="5"/>
      <c r="RCP2" s="5"/>
      <c r="RCQ2" s="5"/>
      <c r="RCR2" s="5"/>
      <c r="RCS2" s="5"/>
      <c r="RCT2" s="5"/>
      <c r="RCU2" s="5"/>
      <c r="RCV2" s="5"/>
      <c r="RCW2" s="5"/>
      <c r="RCX2" s="5"/>
      <c r="RCY2" s="5"/>
      <c r="RCZ2" s="5"/>
      <c r="RDA2" s="5"/>
      <c r="RDB2" s="5"/>
      <c r="RDC2" s="5"/>
      <c r="RDD2" s="5"/>
      <c r="RDE2" s="5"/>
      <c r="RDF2" s="5"/>
      <c r="RDG2" s="5"/>
      <c r="RDH2" s="5"/>
      <c r="RDI2" s="5"/>
      <c r="RDJ2" s="5"/>
      <c r="RDK2" s="5"/>
      <c r="RDL2" s="5"/>
      <c r="RDM2" s="5"/>
      <c r="RDN2" s="5"/>
      <c r="RDO2" s="5"/>
      <c r="RDP2" s="5"/>
      <c r="RDQ2" s="5"/>
      <c r="RDR2" s="5"/>
      <c r="RDS2" s="5"/>
      <c r="RDT2" s="5"/>
      <c r="RDU2" s="5"/>
      <c r="RDV2" s="5"/>
      <c r="RDW2" s="5"/>
      <c r="RDX2" s="5"/>
      <c r="RDY2" s="5"/>
      <c r="RDZ2" s="5"/>
      <c r="REA2" s="5"/>
      <c r="REB2" s="5"/>
      <c r="REC2" s="5"/>
      <c r="RED2" s="5"/>
      <c r="REE2" s="5"/>
      <c r="REF2" s="5"/>
      <c r="REG2" s="5"/>
      <c r="REH2" s="5"/>
      <c r="REI2" s="5"/>
      <c r="REJ2" s="5"/>
      <c r="REK2" s="5"/>
      <c r="REL2" s="5"/>
      <c r="REM2" s="5"/>
      <c r="REN2" s="5"/>
      <c r="REO2" s="5"/>
      <c r="REP2" s="5"/>
      <c r="REQ2" s="5"/>
      <c r="RER2" s="5"/>
      <c r="RES2" s="5"/>
      <c r="RET2" s="5"/>
      <c r="REU2" s="5"/>
      <c r="REV2" s="5"/>
      <c r="REW2" s="5"/>
      <c r="REX2" s="5"/>
      <c r="REY2" s="5"/>
      <c r="REZ2" s="5"/>
      <c r="RFA2" s="5"/>
      <c r="RFB2" s="5"/>
      <c r="RFC2" s="5"/>
      <c r="RFD2" s="5"/>
      <c r="RFE2" s="5"/>
      <c r="RFF2" s="5"/>
      <c r="RFG2" s="5"/>
      <c r="RFH2" s="5"/>
      <c r="RFI2" s="5"/>
      <c r="RFJ2" s="5"/>
      <c r="RFK2" s="5"/>
      <c r="RFL2" s="5"/>
      <c r="RFM2" s="5"/>
      <c r="RFN2" s="5"/>
      <c r="RFO2" s="5"/>
      <c r="RFP2" s="5"/>
      <c r="RFQ2" s="5"/>
      <c r="RFR2" s="5"/>
      <c r="RFS2" s="5"/>
      <c r="RFT2" s="5"/>
      <c r="RFU2" s="5"/>
      <c r="RFV2" s="5"/>
      <c r="RFW2" s="5"/>
      <c r="RFX2" s="5"/>
      <c r="RFY2" s="5"/>
      <c r="RFZ2" s="5"/>
      <c r="RGA2" s="5"/>
      <c r="RGB2" s="5"/>
      <c r="RGC2" s="5"/>
      <c r="RGD2" s="5"/>
      <c r="RGE2" s="5"/>
      <c r="RGF2" s="5"/>
      <c r="RGG2" s="5"/>
      <c r="RGH2" s="5"/>
      <c r="RGI2" s="5"/>
      <c r="RGJ2" s="5"/>
      <c r="RGK2" s="5"/>
      <c r="RGL2" s="5"/>
      <c r="RGM2" s="5"/>
      <c r="RGN2" s="5"/>
      <c r="RGO2" s="5"/>
      <c r="RGP2" s="5"/>
      <c r="RGQ2" s="5"/>
      <c r="RGR2" s="5"/>
      <c r="RGS2" s="5"/>
      <c r="RGT2" s="5"/>
      <c r="RGU2" s="5"/>
      <c r="RGV2" s="5"/>
      <c r="RGW2" s="5"/>
      <c r="RGX2" s="5"/>
      <c r="RGY2" s="5"/>
      <c r="RGZ2" s="5"/>
      <c r="RHA2" s="5"/>
      <c r="RHB2" s="5"/>
      <c r="RHC2" s="5"/>
      <c r="RHD2" s="5"/>
      <c r="RHE2" s="5"/>
      <c r="RHF2" s="5"/>
      <c r="RHG2" s="5"/>
      <c r="RHH2" s="5"/>
      <c r="RHI2" s="5"/>
      <c r="RHJ2" s="5"/>
      <c r="RHK2" s="5"/>
      <c r="RHL2" s="5"/>
      <c r="RHM2" s="5"/>
      <c r="RHN2" s="5"/>
      <c r="RHO2" s="5"/>
      <c r="RHP2" s="5"/>
      <c r="RHQ2" s="5"/>
      <c r="RHR2" s="5"/>
      <c r="RHS2" s="5"/>
      <c r="RHT2" s="5"/>
      <c r="RHU2" s="5"/>
      <c r="RHV2" s="5"/>
      <c r="RHW2" s="5"/>
      <c r="RHX2" s="5"/>
      <c r="RHY2" s="5"/>
      <c r="RHZ2" s="5"/>
      <c r="RIA2" s="5"/>
      <c r="RIB2" s="5"/>
      <c r="RIC2" s="5"/>
      <c r="RID2" s="5"/>
      <c r="RIE2" s="5"/>
      <c r="RIF2" s="5"/>
      <c r="RIG2" s="5"/>
      <c r="RIH2" s="5"/>
      <c r="RII2" s="5"/>
      <c r="RIJ2" s="5"/>
      <c r="RIK2" s="5"/>
      <c r="RIL2" s="5"/>
      <c r="RIM2" s="5"/>
      <c r="RIN2" s="5"/>
      <c r="RIO2" s="5"/>
      <c r="RIP2" s="5"/>
      <c r="RIQ2" s="5"/>
      <c r="RIR2" s="5"/>
      <c r="RIS2" s="5"/>
      <c r="RIT2" s="5"/>
      <c r="RIU2" s="5"/>
      <c r="RIV2" s="5"/>
      <c r="RIW2" s="5"/>
      <c r="RIX2" s="5"/>
      <c r="RIY2" s="5"/>
      <c r="RIZ2" s="5"/>
      <c r="RJA2" s="5"/>
      <c r="RJB2" s="5"/>
      <c r="RJC2" s="5"/>
      <c r="RJD2" s="5"/>
      <c r="RJE2" s="5"/>
      <c r="RJF2" s="5"/>
      <c r="RJG2" s="5"/>
      <c r="RJH2" s="5"/>
      <c r="RJI2" s="5"/>
      <c r="RJJ2" s="5"/>
      <c r="RJK2" s="5"/>
      <c r="RJL2" s="5"/>
      <c r="RJM2" s="5"/>
      <c r="RJN2" s="5"/>
      <c r="RJO2" s="5"/>
      <c r="RJP2" s="5"/>
      <c r="RJQ2" s="5"/>
      <c r="RJR2" s="5"/>
      <c r="RJS2" s="5"/>
      <c r="RJT2" s="5"/>
      <c r="RJU2" s="5"/>
      <c r="RJV2" s="5"/>
      <c r="RJW2" s="5"/>
      <c r="RJX2" s="5"/>
      <c r="RJY2" s="5"/>
      <c r="RJZ2" s="5"/>
      <c r="RKA2" s="5"/>
      <c r="RKB2" s="5"/>
      <c r="RKC2" s="5"/>
      <c r="RKD2" s="5"/>
      <c r="RKE2" s="5"/>
      <c r="RKF2" s="5"/>
      <c r="RKG2" s="5"/>
      <c r="RKH2" s="5"/>
      <c r="RKI2" s="5"/>
      <c r="RKJ2" s="5"/>
      <c r="RKK2" s="5"/>
      <c r="RKL2" s="5"/>
      <c r="RKM2" s="5"/>
      <c r="RKN2" s="5"/>
      <c r="RKO2" s="5"/>
      <c r="RKP2" s="5"/>
      <c r="RKQ2" s="5"/>
      <c r="RKR2" s="5"/>
      <c r="RKS2" s="5"/>
      <c r="RKT2" s="5"/>
      <c r="RKU2" s="5"/>
      <c r="RKV2" s="5"/>
      <c r="RKW2" s="5"/>
      <c r="RKX2" s="5"/>
      <c r="RKY2" s="5"/>
      <c r="RKZ2" s="5"/>
      <c r="RLA2" s="5"/>
      <c r="RLB2" s="5"/>
      <c r="RLC2" s="5"/>
      <c r="RLD2" s="5"/>
      <c r="RLE2" s="5"/>
      <c r="RLF2" s="5"/>
      <c r="RLG2" s="5"/>
      <c r="RLH2" s="5"/>
      <c r="RLI2" s="5"/>
      <c r="RLJ2" s="5"/>
      <c r="RLK2" s="5"/>
      <c r="RLL2" s="5"/>
      <c r="RLM2" s="5"/>
      <c r="RLN2" s="5"/>
      <c r="RLO2" s="5"/>
      <c r="RLP2" s="5"/>
      <c r="RLQ2" s="5"/>
      <c r="RLR2" s="5"/>
      <c r="RLS2" s="5"/>
      <c r="RLT2" s="5"/>
      <c r="RLU2" s="5"/>
      <c r="RLV2" s="5"/>
      <c r="RLW2" s="5"/>
      <c r="RLX2" s="5"/>
      <c r="RLY2" s="5"/>
      <c r="RLZ2" s="5"/>
      <c r="RMA2" s="5"/>
      <c r="RMB2" s="5"/>
      <c r="RMC2" s="5"/>
      <c r="RMD2" s="5"/>
      <c r="RME2" s="5"/>
      <c r="RMF2" s="5"/>
      <c r="RMG2" s="5"/>
      <c r="RMH2" s="5"/>
      <c r="RMI2" s="5"/>
      <c r="RMJ2" s="5"/>
      <c r="RMK2" s="5"/>
      <c r="RML2" s="5"/>
      <c r="RMM2" s="5"/>
      <c r="RMN2" s="5"/>
      <c r="RMO2" s="5"/>
      <c r="RMP2" s="5"/>
      <c r="RMQ2" s="5"/>
      <c r="RMR2" s="5"/>
      <c r="RMS2" s="5"/>
      <c r="RMT2" s="5"/>
      <c r="RMU2" s="5"/>
      <c r="RMV2" s="5"/>
      <c r="RMW2" s="5"/>
      <c r="RMX2" s="5"/>
      <c r="RMY2" s="5"/>
      <c r="RMZ2" s="5"/>
      <c r="RNA2" s="5"/>
      <c r="RNB2" s="5"/>
      <c r="RNC2" s="5"/>
      <c r="RND2" s="5"/>
      <c r="RNE2" s="5"/>
      <c r="RNF2" s="5"/>
      <c r="RNG2" s="5"/>
      <c r="RNH2" s="5"/>
      <c r="RNI2" s="5"/>
      <c r="RNJ2" s="5"/>
      <c r="RNK2" s="5"/>
      <c r="RNL2" s="5"/>
      <c r="RNM2" s="5"/>
      <c r="RNN2" s="5"/>
      <c r="RNO2" s="5"/>
      <c r="RNP2" s="5"/>
      <c r="RNQ2" s="5"/>
      <c r="RNR2" s="5"/>
      <c r="RNS2" s="5"/>
      <c r="RNT2" s="5"/>
      <c r="RNU2" s="5"/>
      <c r="RNV2" s="5"/>
      <c r="RNW2" s="5"/>
      <c r="RNX2" s="5"/>
      <c r="RNY2" s="5"/>
      <c r="RNZ2" s="5"/>
      <c r="ROA2" s="5"/>
      <c r="ROB2" s="5"/>
      <c r="ROC2" s="5"/>
      <c r="ROD2" s="5"/>
      <c r="ROE2" s="5"/>
      <c r="ROF2" s="5"/>
      <c r="ROG2" s="5"/>
      <c r="ROH2" s="5"/>
      <c r="ROI2" s="5"/>
      <c r="ROJ2" s="5"/>
      <c r="ROK2" s="5"/>
      <c r="ROL2" s="5"/>
      <c r="ROM2" s="5"/>
      <c r="RON2" s="5"/>
      <c r="ROO2" s="5"/>
      <c r="ROP2" s="5"/>
      <c r="ROQ2" s="5"/>
      <c r="ROR2" s="5"/>
      <c r="ROS2" s="5"/>
      <c r="ROT2" s="5"/>
      <c r="ROU2" s="5"/>
      <c r="ROV2" s="5"/>
      <c r="ROW2" s="5"/>
      <c r="ROX2" s="5"/>
      <c r="ROY2" s="5"/>
      <c r="ROZ2" s="5"/>
      <c r="RPA2" s="5"/>
      <c r="RPB2" s="5"/>
      <c r="RPC2" s="5"/>
      <c r="RPD2" s="5"/>
      <c r="RPE2" s="5"/>
      <c r="RPF2" s="5"/>
      <c r="RPG2" s="5"/>
      <c r="RPH2" s="5"/>
      <c r="RPI2" s="5"/>
      <c r="RPJ2" s="5"/>
      <c r="RPK2" s="5"/>
      <c r="RPL2" s="5"/>
      <c r="RPM2" s="5"/>
      <c r="RPN2" s="5"/>
      <c r="RPO2" s="5"/>
      <c r="RPP2" s="5"/>
      <c r="RPQ2" s="5"/>
      <c r="RPR2" s="5"/>
      <c r="RPS2" s="5"/>
      <c r="RPT2" s="5"/>
      <c r="RPU2" s="5"/>
      <c r="RPV2" s="5"/>
      <c r="RPW2" s="5"/>
      <c r="RPX2" s="5"/>
      <c r="RPY2" s="5"/>
      <c r="RPZ2" s="5"/>
      <c r="RQA2" s="5"/>
      <c r="RQB2" s="5"/>
      <c r="RQC2" s="5"/>
      <c r="RQD2" s="5"/>
      <c r="RQE2" s="5"/>
      <c r="RQF2" s="5"/>
      <c r="RQG2" s="5"/>
      <c r="RQH2" s="5"/>
      <c r="RQI2" s="5"/>
      <c r="RQJ2" s="5"/>
      <c r="RQK2" s="5"/>
      <c r="RQL2" s="5"/>
      <c r="RQM2" s="5"/>
      <c r="RQN2" s="5"/>
      <c r="RQO2" s="5"/>
      <c r="RQP2" s="5"/>
      <c r="RQQ2" s="5"/>
      <c r="RQR2" s="5"/>
      <c r="RQS2" s="5"/>
      <c r="RQT2" s="5"/>
      <c r="RQU2" s="5"/>
      <c r="RQV2" s="5"/>
      <c r="RQW2" s="5"/>
      <c r="RQX2" s="5"/>
      <c r="RQY2" s="5"/>
      <c r="RQZ2" s="5"/>
      <c r="RRA2" s="5"/>
      <c r="RRB2" s="5"/>
      <c r="RRC2" s="5"/>
      <c r="RRD2" s="5"/>
      <c r="RRE2" s="5"/>
      <c r="RRF2" s="5"/>
      <c r="RRG2" s="5"/>
      <c r="RRH2" s="5"/>
      <c r="RRI2" s="5"/>
      <c r="RRJ2" s="5"/>
      <c r="RRK2" s="5"/>
      <c r="RRL2" s="5"/>
      <c r="RRM2" s="5"/>
      <c r="RRN2" s="5"/>
      <c r="RRO2" s="5"/>
      <c r="RRP2" s="5"/>
      <c r="RRQ2" s="5"/>
      <c r="RRR2" s="5"/>
      <c r="RRS2" s="5"/>
      <c r="RRT2" s="5"/>
      <c r="RRU2" s="5"/>
      <c r="RRV2" s="5"/>
      <c r="RRW2" s="5"/>
      <c r="RRX2" s="5"/>
      <c r="RRY2" s="5"/>
      <c r="RRZ2" s="5"/>
      <c r="RSA2" s="5"/>
      <c r="RSB2" s="5"/>
      <c r="RSC2" s="5"/>
      <c r="RSD2" s="5"/>
      <c r="RSE2" s="5"/>
      <c r="RSF2" s="5"/>
      <c r="RSG2" s="5"/>
      <c r="RSH2" s="5"/>
      <c r="RSI2" s="5"/>
      <c r="RSJ2" s="5"/>
      <c r="RSK2" s="5"/>
      <c r="RSL2" s="5"/>
      <c r="RSM2" s="5"/>
      <c r="RSN2" s="5"/>
      <c r="RSO2" s="5"/>
      <c r="RSP2" s="5"/>
      <c r="RSQ2" s="5"/>
      <c r="RSR2" s="5"/>
      <c r="RSS2" s="5"/>
      <c r="RST2" s="5"/>
      <c r="RSU2" s="5"/>
      <c r="RSV2" s="5"/>
      <c r="RSW2" s="5"/>
      <c r="RSX2" s="5"/>
      <c r="RSY2" s="5"/>
      <c r="RSZ2" s="5"/>
      <c r="RTA2" s="5"/>
      <c r="RTB2" s="5"/>
      <c r="RTC2" s="5"/>
      <c r="RTD2" s="5"/>
      <c r="RTE2" s="5"/>
      <c r="RTF2" s="5"/>
      <c r="RTG2" s="5"/>
      <c r="RTH2" s="5"/>
      <c r="RTI2" s="5"/>
      <c r="RTJ2" s="5"/>
      <c r="RTK2" s="5"/>
      <c r="RTL2" s="5"/>
      <c r="RTM2" s="5"/>
      <c r="RTN2" s="5"/>
      <c r="RTO2" s="5"/>
      <c r="RTP2" s="5"/>
      <c r="RTQ2" s="5"/>
      <c r="RTR2" s="5"/>
      <c r="RTS2" s="5"/>
      <c r="RTT2" s="5"/>
      <c r="RTU2" s="5"/>
      <c r="RTV2" s="5"/>
      <c r="RTW2" s="5"/>
      <c r="RTX2" s="5"/>
      <c r="RTY2" s="5"/>
      <c r="RTZ2" s="5"/>
      <c r="RUA2" s="5"/>
      <c r="RUB2" s="5"/>
      <c r="RUC2" s="5"/>
      <c r="RUD2" s="5"/>
      <c r="RUE2" s="5"/>
      <c r="RUF2" s="5"/>
      <c r="RUG2" s="5"/>
      <c r="RUH2" s="5"/>
      <c r="RUI2" s="5"/>
      <c r="RUJ2" s="5"/>
      <c r="RUK2" s="5"/>
      <c r="RUL2" s="5"/>
      <c r="RUM2" s="5"/>
      <c r="RUN2" s="5"/>
      <c r="RUO2" s="5"/>
      <c r="RUP2" s="5"/>
      <c r="RUQ2" s="5"/>
      <c r="RUR2" s="5"/>
      <c r="RUS2" s="5"/>
      <c r="RUT2" s="5"/>
      <c r="RUU2" s="5"/>
      <c r="RUV2" s="5"/>
      <c r="RUW2" s="5"/>
      <c r="RUX2" s="5"/>
      <c r="RUY2" s="5"/>
      <c r="RUZ2" s="5"/>
      <c r="RVA2" s="5"/>
      <c r="RVB2" s="5"/>
      <c r="RVC2" s="5"/>
      <c r="RVD2" s="5"/>
      <c r="RVE2" s="5"/>
      <c r="RVF2" s="5"/>
      <c r="RVG2" s="5"/>
      <c r="RVH2" s="5"/>
      <c r="RVI2" s="5"/>
      <c r="RVJ2" s="5"/>
      <c r="RVK2" s="5"/>
      <c r="RVL2" s="5"/>
      <c r="RVM2" s="5"/>
      <c r="RVN2" s="5"/>
      <c r="RVO2" s="5"/>
      <c r="RVP2" s="5"/>
      <c r="RVQ2" s="5"/>
      <c r="RVR2" s="5"/>
      <c r="RVS2" s="5"/>
      <c r="RVT2" s="5"/>
      <c r="RVU2" s="5"/>
      <c r="RVV2" s="5"/>
      <c r="RVW2" s="5"/>
      <c r="RVX2" s="5"/>
      <c r="RVY2" s="5"/>
      <c r="RVZ2" s="5"/>
      <c r="RWA2" s="5"/>
      <c r="RWB2" s="5"/>
      <c r="RWC2" s="5"/>
      <c r="RWD2" s="5"/>
      <c r="RWE2" s="5"/>
      <c r="RWF2" s="5"/>
      <c r="RWG2" s="5"/>
      <c r="RWH2" s="5"/>
      <c r="RWI2" s="5"/>
      <c r="RWJ2" s="5"/>
      <c r="RWK2" s="5"/>
      <c r="RWL2" s="5"/>
      <c r="RWM2" s="5"/>
      <c r="RWN2" s="5"/>
      <c r="RWO2" s="5"/>
      <c r="RWP2" s="5"/>
      <c r="RWQ2" s="5"/>
      <c r="RWR2" s="5"/>
      <c r="RWS2" s="5"/>
      <c r="RWT2" s="5"/>
      <c r="RWU2" s="5"/>
      <c r="RWV2" s="5"/>
      <c r="RWW2" s="5"/>
      <c r="RWX2" s="5"/>
      <c r="RWY2" s="5"/>
      <c r="RWZ2" s="5"/>
      <c r="RXA2" s="5"/>
      <c r="RXB2" s="5"/>
      <c r="RXC2" s="5"/>
      <c r="RXD2" s="5"/>
      <c r="RXE2" s="5"/>
      <c r="RXF2" s="5"/>
      <c r="RXG2" s="5"/>
      <c r="RXH2" s="5"/>
      <c r="RXI2" s="5"/>
      <c r="RXJ2" s="5"/>
      <c r="RXK2" s="5"/>
      <c r="RXL2" s="5"/>
      <c r="RXM2" s="5"/>
      <c r="RXN2" s="5"/>
      <c r="RXO2" s="5"/>
      <c r="RXP2" s="5"/>
      <c r="RXQ2" s="5"/>
      <c r="RXR2" s="5"/>
      <c r="RXS2" s="5"/>
      <c r="RXT2" s="5"/>
      <c r="RXU2" s="5"/>
      <c r="RXV2" s="5"/>
      <c r="RXW2" s="5"/>
      <c r="RXX2" s="5"/>
      <c r="RXY2" s="5"/>
      <c r="RXZ2" s="5"/>
      <c r="RYA2" s="5"/>
      <c r="RYB2" s="5"/>
      <c r="RYC2" s="5"/>
      <c r="RYD2" s="5"/>
      <c r="RYE2" s="5"/>
      <c r="RYF2" s="5"/>
      <c r="RYG2" s="5"/>
      <c r="RYH2" s="5"/>
      <c r="RYI2" s="5"/>
      <c r="RYJ2" s="5"/>
      <c r="RYK2" s="5"/>
      <c r="RYL2" s="5"/>
      <c r="RYM2" s="5"/>
      <c r="RYN2" s="5"/>
      <c r="RYO2" s="5"/>
      <c r="RYP2" s="5"/>
      <c r="RYQ2" s="5"/>
      <c r="RYR2" s="5"/>
      <c r="RYS2" s="5"/>
      <c r="RYT2" s="5"/>
      <c r="RYU2" s="5"/>
      <c r="RYV2" s="5"/>
      <c r="RYW2" s="5"/>
      <c r="RYX2" s="5"/>
      <c r="RYY2" s="5"/>
      <c r="RYZ2" s="5"/>
      <c r="RZA2" s="5"/>
      <c r="RZB2" s="5"/>
      <c r="RZC2" s="5"/>
      <c r="RZD2" s="5"/>
      <c r="RZE2" s="5"/>
      <c r="RZF2" s="5"/>
      <c r="RZG2" s="5"/>
      <c r="RZH2" s="5"/>
      <c r="RZI2" s="5"/>
      <c r="RZJ2" s="5"/>
      <c r="RZK2" s="5"/>
      <c r="RZL2" s="5"/>
      <c r="RZM2" s="5"/>
      <c r="RZN2" s="5"/>
      <c r="RZO2" s="5"/>
      <c r="RZP2" s="5"/>
      <c r="RZQ2" s="5"/>
      <c r="RZR2" s="5"/>
      <c r="RZS2" s="5"/>
      <c r="RZT2" s="5"/>
      <c r="RZU2" s="5"/>
      <c r="RZV2" s="5"/>
      <c r="RZW2" s="5"/>
      <c r="RZX2" s="5"/>
      <c r="RZY2" s="5"/>
      <c r="RZZ2" s="5"/>
      <c r="SAA2" s="5"/>
      <c r="SAB2" s="5"/>
      <c r="SAC2" s="5"/>
      <c r="SAD2" s="5"/>
      <c r="SAE2" s="5"/>
      <c r="SAF2" s="5"/>
      <c r="SAG2" s="5"/>
      <c r="SAH2" s="5"/>
      <c r="SAI2" s="5"/>
      <c r="SAJ2" s="5"/>
      <c r="SAK2" s="5"/>
      <c r="SAL2" s="5"/>
      <c r="SAM2" s="5"/>
      <c r="SAN2" s="5"/>
      <c r="SAO2" s="5"/>
      <c r="SAP2" s="5"/>
      <c r="SAQ2" s="5"/>
      <c r="SAR2" s="5"/>
      <c r="SAS2" s="5"/>
      <c r="SAT2" s="5"/>
      <c r="SAU2" s="5"/>
      <c r="SAV2" s="5"/>
      <c r="SAW2" s="5"/>
      <c r="SAX2" s="5"/>
      <c r="SAY2" s="5"/>
      <c r="SAZ2" s="5"/>
      <c r="SBA2" s="5"/>
      <c r="SBB2" s="5"/>
      <c r="SBC2" s="5"/>
      <c r="SBD2" s="5"/>
      <c r="SBE2" s="5"/>
      <c r="SBF2" s="5"/>
      <c r="SBG2" s="5"/>
      <c r="SBH2" s="5"/>
      <c r="SBI2" s="5"/>
      <c r="SBJ2" s="5"/>
      <c r="SBK2" s="5"/>
      <c r="SBL2" s="5"/>
      <c r="SBM2" s="5"/>
      <c r="SBN2" s="5"/>
      <c r="SBO2" s="5"/>
      <c r="SBP2" s="5"/>
      <c r="SBQ2" s="5"/>
      <c r="SBR2" s="5"/>
      <c r="SBS2" s="5"/>
      <c r="SBT2" s="5"/>
      <c r="SBU2" s="5"/>
      <c r="SBV2" s="5"/>
      <c r="SBW2" s="5"/>
      <c r="SBX2" s="5"/>
      <c r="SBY2" s="5"/>
      <c r="SBZ2" s="5"/>
      <c r="SCA2" s="5"/>
      <c r="SCB2" s="5"/>
      <c r="SCC2" s="5"/>
      <c r="SCD2" s="5"/>
      <c r="SCE2" s="5"/>
      <c r="SCF2" s="5"/>
      <c r="SCG2" s="5"/>
      <c r="SCH2" s="5"/>
      <c r="SCI2" s="5"/>
      <c r="SCJ2" s="5"/>
      <c r="SCK2" s="5"/>
      <c r="SCL2" s="5"/>
      <c r="SCM2" s="5"/>
      <c r="SCN2" s="5"/>
      <c r="SCO2" s="5"/>
      <c r="SCP2" s="5"/>
      <c r="SCQ2" s="5"/>
      <c r="SCR2" s="5"/>
      <c r="SCS2" s="5"/>
      <c r="SCT2" s="5"/>
      <c r="SCU2" s="5"/>
      <c r="SCV2" s="5"/>
      <c r="SCW2" s="5"/>
      <c r="SCX2" s="5"/>
      <c r="SCY2" s="5"/>
      <c r="SCZ2" s="5"/>
      <c r="SDA2" s="5"/>
      <c r="SDB2" s="5"/>
      <c r="SDC2" s="5"/>
      <c r="SDD2" s="5"/>
      <c r="SDE2" s="5"/>
      <c r="SDF2" s="5"/>
      <c r="SDG2" s="5"/>
      <c r="SDH2" s="5"/>
      <c r="SDI2" s="5"/>
      <c r="SDJ2" s="5"/>
      <c r="SDK2" s="5"/>
      <c r="SDL2" s="5"/>
      <c r="SDM2" s="5"/>
      <c r="SDN2" s="5"/>
      <c r="SDO2" s="5"/>
      <c r="SDP2" s="5"/>
      <c r="SDQ2" s="5"/>
      <c r="SDR2" s="5"/>
      <c r="SDS2" s="5"/>
      <c r="SDT2" s="5"/>
      <c r="SDU2" s="5"/>
      <c r="SDV2" s="5"/>
      <c r="SDW2" s="5"/>
      <c r="SDX2" s="5"/>
      <c r="SDY2" s="5"/>
      <c r="SDZ2" s="5"/>
      <c r="SEA2" s="5"/>
      <c r="SEB2" s="5"/>
      <c r="SEC2" s="5"/>
      <c r="SED2" s="5"/>
      <c r="SEE2" s="5"/>
      <c r="SEF2" s="5"/>
      <c r="SEG2" s="5"/>
      <c r="SEH2" s="5"/>
      <c r="SEI2" s="5"/>
      <c r="SEJ2" s="5"/>
      <c r="SEK2" s="5"/>
      <c r="SEL2" s="5"/>
      <c r="SEM2" s="5"/>
      <c r="SEN2" s="5"/>
      <c r="SEO2" s="5"/>
      <c r="SEP2" s="5"/>
      <c r="SEQ2" s="5"/>
      <c r="SER2" s="5"/>
      <c r="SES2" s="5"/>
      <c r="SET2" s="5"/>
      <c r="SEU2" s="5"/>
      <c r="SEV2" s="5"/>
      <c r="SEW2" s="5"/>
      <c r="SEX2" s="5"/>
      <c r="SEY2" s="5"/>
      <c r="SEZ2" s="5"/>
      <c r="SFA2" s="5"/>
      <c r="SFB2" s="5"/>
      <c r="SFC2" s="5"/>
      <c r="SFD2" s="5"/>
      <c r="SFE2" s="5"/>
      <c r="SFF2" s="5"/>
      <c r="SFG2" s="5"/>
      <c r="SFH2" s="5"/>
      <c r="SFI2" s="5"/>
      <c r="SFJ2" s="5"/>
      <c r="SFK2" s="5"/>
      <c r="SFL2" s="5"/>
      <c r="SFM2" s="5"/>
      <c r="SFN2" s="5"/>
      <c r="SFO2" s="5"/>
      <c r="SFP2" s="5"/>
      <c r="SFQ2" s="5"/>
      <c r="SFR2" s="5"/>
      <c r="SFS2" s="5"/>
      <c r="SFT2" s="5"/>
      <c r="SFU2" s="5"/>
      <c r="SFV2" s="5"/>
      <c r="SFW2" s="5"/>
      <c r="SFX2" s="5"/>
      <c r="SFY2" s="5"/>
      <c r="SFZ2" s="5"/>
      <c r="SGA2" s="5"/>
      <c r="SGB2" s="5"/>
      <c r="SGC2" s="5"/>
      <c r="SGD2" s="5"/>
      <c r="SGE2" s="5"/>
      <c r="SGF2" s="5"/>
      <c r="SGG2" s="5"/>
      <c r="SGH2" s="5"/>
      <c r="SGI2" s="5"/>
      <c r="SGJ2" s="5"/>
      <c r="SGK2" s="5"/>
      <c r="SGL2" s="5"/>
      <c r="SGM2" s="5"/>
      <c r="SGN2" s="5"/>
      <c r="SGO2" s="5"/>
      <c r="SGP2" s="5"/>
      <c r="SGQ2" s="5"/>
      <c r="SGR2" s="5"/>
      <c r="SGS2" s="5"/>
      <c r="SGT2" s="5"/>
      <c r="SGU2" s="5"/>
      <c r="SGV2" s="5"/>
      <c r="SGW2" s="5"/>
      <c r="SGX2" s="5"/>
      <c r="SGY2" s="5"/>
      <c r="SGZ2" s="5"/>
      <c r="SHA2" s="5"/>
      <c r="SHB2" s="5"/>
      <c r="SHC2" s="5"/>
      <c r="SHD2" s="5"/>
      <c r="SHE2" s="5"/>
      <c r="SHF2" s="5"/>
      <c r="SHG2" s="5"/>
      <c r="SHH2" s="5"/>
      <c r="SHI2" s="5"/>
      <c r="SHJ2" s="5"/>
      <c r="SHK2" s="5"/>
      <c r="SHL2" s="5"/>
      <c r="SHM2" s="5"/>
      <c r="SHN2" s="5"/>
      <c r="SHO2" s="5"/>
      <c r="SHP2" s="5"/>
      <c r="SHQ2" s="5"/>
      <c r="SHR2" s="5"/>
      <c r="SHS2" s="5"/>
      <c r="SHT2" s="5"/>
      <c r="SHU2" s="5"/>
      <c r="SHV2" s="5"/>
      <c r="SHW2" s="5"/>
      <c r="SHX2" s="5"/>
      <c r="SHY2" s="5"/>
      <c r="SHZ2" s="5"/>
      <c r="SIA2" s="5"/>
      <c r="SIB2" s="5"/>
      <c r="SIC2" s="5"/>
      <c r="SID2" s="5"/>
      <c r="SIE2" s="5"/>
      <c r="SIF2" s="5"/>
      <c r="SIG2" s="5"/>
      <c r="SIH2" s="5"/>
      <c r="SII2" s="5"/>
      <c r="SIJ2" s="5"/>
      <c r="SIK2" s="5"/>
      <c r="SIL2" s="5"/>
      <c r="SIM2" s="5"/>
      <c r="SIN2" s="5"/>
      <c r="SIO2" s="5"/>
      <c r="SIP2" s="5"/>
      <c r="SIQ2" s="5"/>
      <c r="SIR2" s="5"/>
      <c r="SIS2" s="5"/>
      <c r="SIT2" s="5"/>
      <c r="SIU2" s="5"/>
      <c r="SIV2" s="5"/>
      <c r="SIW2" s="5"/>
      <c r="SIX2" s="5"/>
      <c r="SIY2" s="5"/>
      <c r="SIZ2" s="5"/>
      <c r="SJA2" s="5"/>
      <c r="SJB2" s="5"/>
      <c r="SJC2" s="5"/>
      <c r="SJD2" s="5"/>
      <c r="SJE2" s="5"/>
      <c r="SJF2" s="5"/>
      <c r="SJG2" s="5"/>
      <c r="SJH2" s="5"/>
      <c r="SJI2" s="5"/>
      <c r="SJJ2" s="5"/>
      <c r="SJK2" s="5"/>
      <c r="SJL2" s="5"/>
      <c r="SJM2" s="5"/>
      <c r="SJN2" s="5"/>
      <c r="SJO2" s="5"/>
      <c r="SJP2" s="5"/>
      <c r="SJQ2" s="5"/>
      <c r="SJR2" s="5"/>
      <c r="SJS2" s="5"/>
      <c r="SJT2" s="5"/>
      <c r="SJU2" s="5"/>
      <c r="SJV2" s="5"/>
      <c r="SJW2" s="5"/>
      <c r="SJX2" s="5"/>
      <c r="SJY2" s="5"/>
      <c r="SJZ2" s="5"/>
      <c r="SKA2" s="5"/>
      <c r="SKB2" s="5"/>
      <c r="SKC2" s="5"/>
      <c r="SKD2" s="5"/>
      <c r="SKE2" s="5"/>
      <c r="SKF2" s="5"/>
      <c r="SKG2" s="5"/>
      <c r="SKH2" s="5"/>
      <c r="SKI2" s="5"/>
      <c r="SKJ2" s="5"/>
      <c r="SKK2" s="5"/>
      <c r="SKL2" s="5"/>
      <c r="SKM2" s="5"/>
      <c r="SKN2" s="5"/>
      <c r="SKO2" s="5"/>
      <c r="SKP2" s="5"/>
      <c r="SKQ2" s="5"/>
      <c r="SKR2" s="5"/>
      <c r="SKS2" s="5"/>
      <c r="SKT2" s="5"/>
      <c r="SKU2" s="5"/>
      <c r="SKV2" s="5"/>
      <c r="SKW2" s="5"/>
      <c r="SKX2" s="5"/>
      <c r="SKY2" s="5"/>
      <c r="SKZ2" s="5"/>
      <c r="SLA2" s="5"/>
      <c r="SLB2" s="5"/>
      <c r="SLC2" s="5"/>
      <c r="SLD2" s="5"/>
      <c r="SLE2" s="5"/>
      <c r="SLF2" s="5"/>
      <c r="SLG2" s="5"/>
      <c r="SLH2" s="5"/>
      <c r="SLI2" s="5"/>
      <c r="SLJ2" s="5"/>
      <c r="SLK2" s="5"/>
      <c r="SLL2" s="5"/>
      <c r="SLM2" s="5"/>
      <c r="SLN2" s="5"/>
      <c r="SLO2" s="5"/>
      <c r="SLP2" s="5"/>
      <c r="SLQ2" s="5"/>
      <c r="SLR2" s="5"/>
      <c r="SLS2" s="5"/>
      <c r="SLT2" s="5"/>
      <c r="SLU2" s="5"/>
      <c r="SLV2" s="5"/>
      <c r="SLW2" s="5"/>
      <c r="SLX2" s="5"/>
      <c r="SLY2" s="5"/>
      <c r="SLZ2" s="5"/>
      <c r="SMA2" s="5"/>
      <c r="SMB2" s="5"/>
      <c r="SMC2" s="5"/>
      <c r="SMD2" s="5"/>
      <c r="SME2" s="5"/>
      <c r="SMF2" s="5"/>
      <c r="SMG2" s="5"/>
      <c r="SMH2" s="5"/>
      <c r="SMI2" s="5"/>
      <c r="SMJ2" s="5"/>
      <c r="SMK2" s="5"/>
      <c r="SML2" s="5"/>
      <c r="SMM2" s="5"/>
      <c r="SMN2" s="5"/>
      <c r="SMO2" s="5"/>
      <c r="SMP2" s="5"/>
      <c r="SMQ2" s="5"/>
      <c r="SMR2" s="5"/>
      <c r="SMS2" s="5"/>
      <c r="SMT2" s="5"/>
      <c r="SMU2" s="5"/>
      <c r="SMV2" s="5"/>
      <c r="SMW2" s="5"/>
      <c r="SMX2" s="5"/>
      <c r="SMY2" s="5"/>
      <c r="SMZ2" s="5"/>
      <c r="SNA2" s="5"/>
      <c r="SNB2" s="5"/>
      <c r="SNC2" s="5"/>
      <c r="SND2" s="5"/>
      <c r="SNE2" s="5"/>
      <c r="SNF2" s="5"/>
      <c r="SNG2" s="5"/>
      <c r="SNH2" s="5"/>
      <c r="SNI2" s="5"/>
      <c r="SNJ2" s="5"/>
      <c r="SNK2" s="5"/>
      <c r="SNL2" s="5"/>
      <c r="SNM2" s="5"/>
      <c r="SNN2" s="5"/>
      <c r="SNO2" s="5"/>
      <c r="SNP2" s="5"/>
      <c r="SNQ2" s="5"/>
      <c r="SNR2" s="5"/>
      <c r="SNS2" s="5"/>
      <c r="SNT2" s="5"/>
      <c r="SNU2" s="5"/>
      <c r="SNV2" s="5"/>
      <c r="SNW2" s="5"/>
      <c r="SNX2" s="5"/>
      <c r="SNY2" s="5"/>
      <c r="SNZ2" s="5"/>
      <c r="SOA2" s="5"/>
      <c r="SOB2" s="5"/>
      <c r="SOC2" s="5"/>
      <c r="SOD2" s="5"/>
      <c r="SOE2" s="5"/>
      <c r="SOF2" s="5"/>
      <c r="SOG2" s="5"/>
      <c r="SOH2" s="5"/>
      <c r="SOI2" s="5"/>
      <c r="SOJ2" s="5"/>
      <c r="SOK2" s="5"/>
      <c r="SOL2" s="5"/>
      <c r="SOM2" s="5"/>
      <c r="SON2" s="5"/>
      <c r="SOO2" s="5"/>
      <c r="SOP2" s="5"/>
      <c r="SOQ2" s="5"/>
      <c r="SOR2" s="5"/>
      <c r="SOS2" s="5"/>
      <c r="SOT2" s="5"/>
      <c r="SOU2" s="5"/>
      <c r="SOV2" s="5"/>
      <c r="SOW2" s="5"/>
      <c r="SOX2" s="5"/>
      <c r="SOY2" s="5"/>
      <c r="SOZ2" s="5"/>
      <c r="SPA2" s="5"/>
      <c r="SPB2" s="5"/>
      <c r="SPC2" s="5"/>
      <c r="SPD2" s="5"/>
      <c r="SPE2" s="5"/>
      <c r="SPF2" s="5"/>
      <c r="SPG2" s="5"/>
      <c r="SPH2" s="5"/>
      <c r="SPI2" s="5"/>
      <c r="SPJ2" s="5"/>
      <c r="SPK2" s="5"/>
      <c r="SPL2" s="5"/>
      <c r="SPM2" s="5"/>
      <c r="SPN2" s="5"/>
      <c r="SPO2" s="5"/>
      <c r="SPP2" s="5"/>
      <c r="SPQ2" s="5"/>
      <c r="SPR2" s="5"/>
      <c r="SPS2" s="5"/>
      <c r="SPT2" s="5"/>
      <c r="SPU2" s="5"/>
      <c r="SPV2" s="5"/>
      <c r="SPW2" s="5"/>
      <c r="SPX2" s="5"/>
      <c r="SPY2" s="5"/>
      <c r="SPZ2" s="5"/>
      <c r="SQA2" s="5"/>
      <c r="SQB2" s="5"/>
      <c r="SQC2" s="5"/>
      <c r="SQD2" s="5"/>
      <c r="SQE2" s="5"/>
      <c r="SQF2" s="5"/>
      <c r="SQG2" s="5"/>
      <c r="SQH2" s="5"/>
      <c r="SQI2" s="5"/>
      <c r="SQJ2" s="5"/>
      <c r="SQK2" s="5"/>
      <c r="SQL2" s="5"/>
      <c r="SQM2" s="5"/>
      <c r="SQN2" s="5"/>
      <c r="SQO2" s="5"/>
      <c r="SQP2" s="5"/>
      <c r="SQQ2" s="5"/>
      <c r="SQR2" s="5"/>
      <c r="SQS2" s="5"/>
      <c r="SQT2" s="5"/>
      <c r="SQU2" s="5"/>
      <c r="SQV2" s="5"/>
      <c r="SQW2" s="5"/>
      <c r="SQX2" s="5"/>
      <c r="SQY2" s="5"/>
      <c r="SQZ2" s="5"/>
      <c r="SRA2" s="5"/>
      <c r="SRB2" s="5"/>
      <c r="SRC2" s="5"/>
      <c r="SRD2" s="5"/>
      <c r="SRE2" s="5"/>
      <c r="SRF2" s="5"/>
      <c r="SRG2" s="5"/>
      <c r="SRH2" s="5"/>
      <c r="SRI2" s="5"/>
      <c r="SRJ2" s="5"/>
      <c r="SRK2" s="5"/>
      <c r="SRL2" s="5"/>
      <c r="SRM2" s="5"/>
      <c r="SRN2" s="5"/>
      <c r="SRO2" s="5"/>
      <c r="SRP2" s="5"/>
      <c r="SRQ2" s="5"/>
      <c r="SRR2" s="5"/>
      <c r="SRS2" s="5"/>
      <c r="SRT2" s="5"/>
      <c r="SRU2" s="5"/>
      <c r="SRV2" s="5"/>
      <c r="SRW2" s="5"/>
      <c r="SRX2" s="5"/>
      <c r="SRY2" s="5"/>
      <c r="SRZ2" s="5"/>
      <c r="SSA2" s="5"/>
      <c r="SSB2" s="5"/>
      <c r="SSC2" s="5"/>
      <c r="SSD2" s="5"/>
      <c r="SSE2" s="5"/>
      <c r="SSF2" s="5"/>
      <c r="SSG2" s="5"/>
      <c r="SSH2" s="5"/>
      <c r="SSI2" s="5"/>
      <c r="SSJ2" s="5"/>
      <c r="SSK2" s="5"/>
      <c r="SSL2" s="5"/>
      <c r="SSM2" s="5"/>
      <c r="SSN2" s="5"/>
      <c r="SSO2" s="5"/>
      <c r="SSP2" s="5"/>
      <c r="SSQ2" s="5"/>
      <c r="SSR2" s="5"/>
      <c r="SSS2" s="5"/>
      <c r="SST2" s="5"/>
      <c r="SSU2" s="5"/>
      <c r="SSV2" s="5"/>
      <c r="SSW2" s="5"/>
      <c r="SSX2" s="5"/>
      <c r="SSY2" s="5"/>
      <c r="SSZ2" s="5"/>
      <c r="STA2" s="5"/>
      <c r="STB2" s="5"/>
      <c r="STC2" s="5"/>
      <c r="STD2" s="5"/>
      <c r="STE2" s="5"/>
      <c r="STF2" s="5"/>
      <c r="STG2" s="5"/>
      <c r="STH2" s="5"/>
      <c r="STI2" s="5"/>
      <c r="STJ2" s="5"/>
      <c r="STK2" s="5"/>
      <c r="STL2" s="5"/>
      <c r="STM2" s="5"/>
      <c r="STN2" s="5"/>
      <c r="STO2" s="5"/>
      <c r="STP2" s="5"/>
      <c r="STQ2" s="5"/>
      <c r="STR2" s="5"/>
      <c r="STS2" s="5"/>
      <c r="STT2" s="5"/>
      <c r="STU2" s="5"/>
      <c r="STV2" s="5"/>
      <c r="STW2" s="5"/>
      <c r="STX2" s="5"/>
      <c r="STY2" s="5"/>
      <c r="STZ2" s="5"/>
      <c r="SUA2" s="5"/>
      <c r="SUB2" s="5"/>
      <c r="SUC2" s="5"/>
      <c r="SUD2" s="5"/>
      <c r="SUE2" s="5"/>
      <c r="SUF2" s="5"/>
      <c r="SUG2" s="5"/>
      <c r="SUH2" s="5"/>
      <c r="SUI2" s="5"/>
      <c r="SUJ2" s="5"/>
      <c r="SUK2" s="5"/>
      <c r="SUL2" s="5"/>
      <c r="SUM2" s="5"/>
      <c r="SUN2" s="5"/>
      <c r="SUO2" s="5"/>
      <c r="SUP2" s="5"/>
      <c r="SUQ2" s="5"/>
      <c r="SUR2" s="5"/>
      <c r="SUS2" s="5"/>
      <c r="SUT2" s="5"/>
      <c r="SUU2" s="5"/>
      <c r="SUV2" s="5"/>
      <c r="SUW2" s="5"/>
      <c r="SUX2" s="5"/>
      <c r="SUY2" s="5"/>
      <c r="SUZ2" s="5"/>
      <c r="SVA2" s="5"/>
      <c r="SVB2" s="5"/>
      <c r="SVC2" s="5"/>
      <c r="SVD2" s="5"/>
      <c r="SVE2" s="5"/>
      <c r="SVF2" s="5"/>
      <c r="SVG2" s="5"/>
      <c r="SVH2" s="5"/>
      <c r="SVI2" s="5"/>
      <c r="SVJ2" s="5"/>
      <c r="SVK2" s="5"/>
      <c r="SVL2" s="5"/>
      <c r="SVM2" s="5"/>
      <c r="SVN2" s="5"/>
      <c r="SVO2" s="5"/>
      <c r="SVP2" s="5"/>
      <c r="SVQ2" s="5"/>
      <c r="SVR2" s="5"/>
      <c r="SVS2" s="5"/>
      <c r="SVT2" s="5"/>
      <c r="SVU2" s="5"/>
      <c r="SVV2" s="5"/>
      <c r="SVW2" s="5"/>
      <c r="SVX2" s="5"/>
      <c r="SVY2" s="5"/>
      <c r="SVZ2" s="5"/>
      <c r="SWA2" s="5"/>
      <c r="SWB2" s="5"/>
      <c r="SWC2" s="5"/>
      <c r="SWD2" s="5"/>
      <c r="SWE2" s="5"/>
      <c r="SWF2" s="5"/>
      <c r="SWG2" s="5"/>
      <c r="SWH2" s="5"/>
      <c r="SWI2" s="5"/>
      <c r="SWJ2" s="5"/>
      <c r="SWK2" s="5"/>
      <c r="SWL2" s="5"/>
      <c r="SWM2" s="5"/>
      <c r="SWN2" s="5"/>
      <c r="SWO2" s="5"/>
      <c r="SWP2" s="5"/>
      <c r="SWQ2" s="5"/>
      <c r="SWR2" s="5"/>
      <c r="SWS2" s="5"/>
      <c r="SWT2" s="5"/>
      <c r="SWU2" s="5"/>
      <c r="SWV2" s="5"/>
      <c r="SWW2" s="5"/>
      <c r="SWX2" s="5"/>
      <c r="SWY2" s="5"/>
      <c r="SWZ2" s="5"/>
      <c r="SXA2" s="5"/>
      <c r="SXB2" s="5"/>
      <c r="SXC2" s="5"/>
      <c r="SXD2" s="5"/>
      <c r="SXE2" s="5"/>
      <c r="SXF2" s="5"/>
      <c r="SXG2" s="5"/>
      <c r="SXH2" s="5"/>
      <c r="SXI2" s="5"/>
      <c r="SXJ2" s="5"/>
      <c r="SXK2" s="5"/>
      <c r="SXL2" s="5"/>
      <c r="SXM2" s="5"/>
      <c r="SXN2" s="5"/>
      <c r="SXO2" s="5"/>
      <c r="SXP2" s="5"/>
      <c r="SXQ2" s="5"/>
      <c r="SXR2" s="5"/>
      <c r="SXS2" s="5"/>
      <c r="SXT2" s="5"/>
      <c r="SXU2" s="5"/>
      <c r="SXV2" s="5"/>
      <c r="SXW2" s="5"/>
      <c r="SXX2" s="5"/>
      <c r="SXY2" s="5"/>
      <c r="SXZ2" s="5"/>
      <c r="SYA2" s="5"/>
      <c r="SYB2" s="5"/>
      <c r="SYC2" s="5"/>
      <c r="SYD2" s="5"/>
      <c r="SYE2" s="5"/>
      <c r="SYF2" s="5"/>
      <c r="SYG2" s="5"/>
      <c r="SYH2" s="5"/>
      <c r="SYI2" s="5"/>
      <c r="SYJ2" s="5"/>
      <c r="SYK2" s="5"/>
      <c r="SYL2" s="5"/>
      <c r="SYM2" s="5"/>
      <c r="SYN2" s="5"/>
      <c r="SYO2" s="5"/>
      <c r="SYP2" s="5"/>
      <c r="SYQ2" s="5"/>
      <c r="SYR2" s="5"/>
      <c r="SYS2" s="5"/>
      <c r="SYT2" s="5"/>
      <c r="SYU2" s="5"/>
      <c r="SYV2" s="5"/>
      <c r="SYW2" s="5"/>
      <c r="SYX2" s="5"/>
      <c r="SYY2" s="5"/>
      <c r="SYZ2" s="5"/>
      <c r="SZA2" s="5"/>
      <c r="SZB2" s="5"/>
      <c r="SZC2" s="5"/>
      <c r="SZD2" s="5"/>
      <c r="SZE2" s="5"/>
      <c r="SZF2" s="5"/>
      <c r="SZG2" s="5"/>
      <c r="SZH2" s="5"/>
      <c r="SZI2" s="5"/>
      <c r="SZJ2" s="5"/>
      <c r="SZK2" s="5"/>
      <c r="SZL2" s="5"/>
      <c r="SZM2" s="5"/>
      <c r="SZN2" s="5"/>
      <c r="SZO2" s="5"/>
      <c r="SZP2" s="5"/>
      <c r="SZQ2" s="5"/>
      <c r="SZR2" s="5"/>
      <c r="SZS2" s="5"/>
      <c r="SZT2" s="5"/>
      <c r="SZU2" s="5"/>
      <c r="SZV2" s="5"/>
      <c r="SZW2" s="5"/>
      <c r="SZX2" s="5"/>
      <c r="SZY2" s="5"/>
      <c r="SZZ2" s="5"/>
      <c r="TAA2" s="5"/>
      <c r="TAB2" s="5"/>
      <c r="TAC2" s="5"/>
      <c r="TAD2" s="5"/>
      <c r="TAE2" s="5"/>
      <c r="TAF2" s="5"/>
      <c r="TAG2" s="5"/>
      <c r="TAH2" s="5"/>
      <c r="TAI2" s="5"/>
      <c r="TAJ2" s="5"/>
      <c r="TAK2" s="5"/>
      <c r="TAL2" s="5"/>
      <c r="TAM2" s="5"/>
      <c r="TAN2" s="5"/>
      <c r="TAO2" s="5"/>
      <c r="TAP2" s="5"/>
      <c r="TAQ2" s="5"/>
      <c r="TAR2" s="5"/>
      <c r="TAS2" s="5"/>
      <c r="TAT2" s="5"/>
      <c r="TAU2" s="5"/>
      <c r="TAV2" s="5"/>
      <c r="TAW2" s="5"/>
      <c r="TAX2" s="5"/>
      <c r="TAY2" s="5"/>
      <c r="TAZ2" s="5"/>
      <c r="TBA2" s="5"/>
      <c r="TBB2" s="5"/>
      <c r="TBC2" s="5"/>
      <c r="TBD2" s="5"/>
      <c r="TBE2" s="5"/>
      <c r="TBF2" s="5"/>
      <c r="TBG2" s="5"/>
      <c r="TBH2" s="5"/>
      <c r="TBI2" s="5"/>
      <c r="TBJ2" s="5"/>
      <c r="TBK2" s="5"/>
      <c r="TBL2" s="5"/>
      <c r="TBM2" s="5"/>
      <c r="TBN2" s="5"/>
      <c r="TBO2" s="5"/>
      <c r="TBP2" s="5"/>
      <c r="TBQ2" s="5"/>
      <c r="TBR2" s="5"/>
      <c r="TBS2" s="5"/>
      <c r="TBT2" s="5"/>
      <c r="TBU2" s="5"/>
      <c r="TBV2" s="5"/>
      <c r="TBW2" s="5"/>
      <c r="TBX2" s="5"/>
      <c r="TBY2" s="5"/>
      <c r="TBZ2" s="5"/>
      <c r="TCA2" s="5"/>
      <c r="TCB2" s="5"/>
      <c r="TCC2" s="5"/>
      <c r="TCD2" s="5"/>
      <c r="TCE2" s="5"/>
      <c r="TCF2" s="5"/>
      <c r="TCG2" s="5"/>
      <c r="TCH2" s="5"/>
      <c r="TCI2" s="5"/>
      <c r="TCJ2" s="5"/>
      <c r="TCK2" s="5"/>
      <c r="TCL2" s="5"/>
      <c r="TCM2" s="5"/>
      <c r="TCN2" s="5"/>
      <c r="TCO2" s="5"/>
      <c r="TCP2" s="5"/>
      <c r="TCQ2" s="5"/>
      <c r="TCR2" s="5"/>
      <c r="TCS2" s="5"/>
      <c r="TCT2" s="5"/>
      <c r="TCU2" s="5"/>
      <c r="TCV2" s="5"/>
      <c r="TCW2" s="5"/>
      <c r="TCX2" s="5"/>
      <c r="TCY2" s="5"/>
      <c r="TCZ2" s="5"/>
      <c r="TDA2" s="5"/>
      <c r="TDB2" s="5"/>
      <c r="TDC2" s="5"/>
      <c r="TDD2" s="5"/>
      <c r="TDE2" s="5"/>
      <c r="TDF2" s="5"/>
      <c r="TDG2" s="5"/>
      <c r="TDH2" s="5"/>
      <c r="TDI2" s="5"/>
      <c r="TDJ2" s="5"/>
      <c r="TDK2" s="5"/>
      <c r="TDL2" s="5"/>
      <c r="TDM2" s="5"/>
      <c r="TDN2" s="5"/>
      <c r="TDO2" s="5"/>
      <c r="TDP2" s="5"/>
      <c r="TDQ2" s="5"/>
      <c r="TDR2" s="5"/>
      <c r="TDS2" s="5"/>
      <c r="TDT2" s="5"/>
      <c r="TDU2" s="5"/>
      <c r="TDV2" s="5"/>
      <c r="TDW2" s="5"/>
      <c r="TDX2" s="5"/>
      <c r="TDY2" s="5"/>
      <c r="TDZ2" s="5"/>
      <c r="TEA2" s="5"/>
      <c r="TEB2" s="5"/>
      <c r="TEC2" s="5"/>
      <c r="TED2" s="5"/>
      <c r="TEE2" s="5"/>
      <c r="TEF2" s="5"/>
      <c r="TEG2" s="5"/>
      <c r="TEH2" s="5"/>
      <c r="TEI2" s="5"/>
      <c r="TEJ2" s="5"/>
      <c r="TEK2" s="5"/>
      <c r="TEL2" s="5"/>
      <c r="TEM2" s="5"/>
      <c r="TEN2" s="5"/>
      <c r="TEO2" s="5"/>
      <c r="TEP2" s="5"/>
      <c r="TEQ2" s="5"/>
      <c r="TER2" s="5"/>
      <c r="TES2" s="5"/>
      <c r="TET2" s="5"/>
      <c r="TEU2" s="5"/>
      <c r="TEV2" s="5"/>
      <c r="TEW2" s="5"/>
      <c r="TEX2" s="5"/>
      <c r="TEY2" s="5"/>
      <c r="TEZ2" s="5"/>
      <c r="TFA2" s="5"/>
      <c r="TFB2" s="5"/>
      <c r="TFC2" s="5"/>
      <c r="TFD2" s="5"/>
      <c r="TFE2" s="5"/>
      <c r="TFF2" s="5"/>
      <c r="TFG2" s="5"/>
      <c r="TFH2" s="5"/>
      <c r="TFI2" s="5"/>
      <c r="TFJ2" s="5"/>
      <c r="TFK2" s="5"/>
      <c r="TFL2" s="5"/>
      <c r="TFM2" s="5"/>
      <c r="TFN2" s="5"/>
      <c r="TFO2" s="5"/>
      <c r="TFP2" s="5"/>
      <c r="TFQ2" s="5"/>
      <c r="TFR2" s="5"/>
      <c r="TFS2" s="5"/>
      <c r="TFT2" s="5"/>
      <c r="TFU2" s="5"/>
      <c r="TFV2" s="5"/>
      <c r="TFW2" s="5"/>
      <c r="TFX2" s="5"/>
      <c r="TFY2" s="5"/>
      <c r="TFZ2" s="5"/>
      <c r="TGA2" s="5"/>
      <c r="TGB2" s="5"/>
      <c r="TGC2" s="5"/>
      <c r="TGD2" s="5"/>
      <c r="TGE2" s="5"/>
      <c r="TGF2" s="5"/>
      <c r="TGG2" s="5"/>
      <c r="TGH2" s="5"/>
      <c r="TGI2" s="5"/>
      <c r="TGJ2" s="5"/>
      <c r="TGK2" s="5"/>
      <c r="TGL2" s="5"/>
      <c r="TGM2" s="5"/>
      <c r="TGN2" s="5"/>
      <c r="TGO2" s="5"/>
      <c r="TGP2" s="5"/>
      <c r="TGQ2" s="5"/>
      <c r="TGR2" s="5"/>
      <c r="TGS2" s="5"/>
      <c r="TGT2" s="5"/>
      <c r="TGU2" s="5"/>
      <c r="TGV2" s="5"/>
      <c r="TGW2" s="5"/>
      <c r="TGX2" s="5"/>
      <c r="TGY2" s="5"/>
      <c r="TGZ2" s="5"/>
      <c r="THA2" s="5"/>
      <c r="THB2" s="5"/>
      <c r="THC2" s="5"/>
      <c r="THD2" s="5"/>
      <c r="THE2" s="5"/>
      <c r="THF2" s="5"/>
      <c r="THG2" s="5"/>
      <c r="THH2" s="5"/>
      <c r="THI2" s="5"/>
      <c r="THJ2" s="5"/>
      <c r="THK2" s="5"/>
      <c r="THL2" s="5"/>
      <c r="THM2" s="5"/>
      <c r="THN2" s="5"/>
      <c r="THO2" s="5"/>
      <c r="THP2" s="5"/>
      <c r="THQ2" s="5"/>
      <c r="THR2" s="5"/>
      <c r="THS2" s="5"/>
      <c r="THT2" s="5"/>
      <c r="THU2" s="5"/>
      <c r="THV2" s="5"/>
      <c r="THW2" s="5"/>
      <c r="THX2" s="5"/>
      <c r="THY2" s="5"/>
      <c r="THZ2" s="5"/>
      <c r="TIA2" s="5"/>
      <c r="TIB2" s="5"/>
      <c r="TIC2" s="5"/>
      <c r="TID2" s="5"/>
      <c r="TIE2" s="5"/>
      <c r="TIF2" s="5"/>
      <c r="TIG2" s="5"/>
      <c r="TIH2" s="5"/>
      <c r="TII2" s="5"/>
      <c r="TIJ2" s="5"/>
      <c r="TIK2" s="5"/>
      <c r="TIL2" s="5"/>
      <c r="TIM2" s="5"/>
      <c r="TIN2" s="5"/>
      <c r="TIO2" s="5"/>
      <c r="TIP2" s="5"/>
      <c r="TIQ2" s="5"/>
      <c r="TIR2" s="5"/>
      <c r="TIS2" s="5"/>
      <c r="TIT2" s="5"/>
      <c r="TIU2" s="5"/>
      <c r="TIV2" s="5"/>
      <c r="TIW2" s="5"/>
      <c r="TIX2" s="5"/>
      <c r="TIY2" s="5"/>
      <c r="TIZ2" s="5"/>
      <c r="TJA2" s="5"/>
      <c r="TJB2" s="5"/>
      <c r="TJC2" s="5"/>
      <c r="TJD2" s="5"/>
      <c r="TJE2" s="5"/>
      <c r="TJF2" s="5"/>
      <c r="TJG2" s="5"/>
      <c r="TJH2" s="5"/>
      <c r="TJI2" s="5"/>
      <c r="TJJ2" s="5"/>
      <c r="TJK2" s="5"/>
      <c r="TJL2" s="5"/>
      <c r="TJM2" s="5"/>
      <c r="TJN2" s="5"/>
      <c r="TJO2" s="5"/>
      <c r="TJP2" s="5"/>
      <c r="TJQ2" s="5"/>
      <c r="TJR2" s="5"/>
      <c r="TJS2" s="5"/>
      <c r="TJT2" s="5"/>
      <c r="TJU2" s="5"/>
      <c r="TJV2" s="5"/>
      <c r="TJW2" s="5"/>
      <c r="TJX2" s="5"/>
      <c r="TJY2" s="5"/>
      <c r="TJZ2" s="5"/>
      <c r="TKA2" s="5"/>
      <c r="TKB2" s="5"/>
      <c r="TKC2" s="5"/>
      <c r="TKD2" s="5"/>
      <c r="TKE2" s="5"/>
      <c r="TKF2" s="5"/>
      <c r="TKG2" s="5"/>
      <c r="TKH2" s="5"/>
      <c r="TKI2" s="5"/>
      <c r="TKJ2" s="5"/>
      <c r="TKK2" s="5"/>
      <c r="TKL2" s="5"/>
      <c r="TKM2" s="5"/>
      <c r="TKN2" s="5"/>
      <c r="TKO2" s="5"/>
      <c r="TKP2" s="5"/>
      <c r="TKQ2" s="5"/>
      <c r="TKR2" s="5"/>
      <c r="TKS2" s="5"/>
      <c r="TKT2" s="5"/>
      <c r="TKU2" s="5"/>
      <c r="TKV2" s="5"/>
      <c r="TKW2" s="5"/>
      <c r="TKX2" s="5"/>
      <c r="TKY2" s="5"/>
      <c r="TKZ2" s="5"/>
      <c r="TLA2" s="5"/>
      <c r="TLB2" s="5"/>
      <c r="TLC2" s="5"/>
      <c r="TLD2" s="5"/>
      <c r="TLE2" s="5"/>
      <c r="TLF2" s="5"/>
      <c r="TLG2" s="5"/>
      <c r="TLH2" s="5"/>
      <c r="TLI2" s="5"/>
      <c r="TLJ2" s="5"/>
      <c r="TLK2" s="5"/>
      <c r="TLL2" s="5"/>
      <c r="TLM2" s="5"/>
      <c r="TLN2" s="5"/>
      <c r="TLO2" s="5"/>
      <c r="TLP2" s="5"/>
      <c r="TLQ2" s="5"/>
      <c r="TLR2" s="5"/>
      <c r="TLS2" s="5"/>
      <c r="TLT2" s="5"/>
      <c r="TLU2" s="5"/>
      <c r="TLV2" s="5"/>
      <c r="TLW2" s="5"/>
      <c r="TLX2" s="5"/>
      <c r="TLY2" s="5"/>
      <c r="TLZ2" s="5"/>
      <c r="TMA2" s="5"/>
      <c r="TMB2" s="5"/>
      <c r="TMC2" s="5"/>
      <c r="TMD2" s="5"/>
      <c r="TME2" s="5"/>
      <c r="TMF2" s="5"/>
      <c r="TMG2" s="5"/>
      <c r="TMH2" s="5"/>
      <c r="TMI2" s="5"/>
      <c r="TMJ2" s="5"/>
      <c r="TMK2" s="5"/>
      <c r="TML2" s="5"/>
      <c r="TMM2" s="5"/>
      <c r="TMN2" s="5"/>
      <c r="TMO2" s="5"/>
      <c r="TMP2" s="5"/>
      <c r="TMQ2" s="5"/>
      <c r="TMR2" s="5"/>
      <c r="TMS2" s="5"/>
      <c r="TMT2" s="5"/>
      <c r="TMU2" s="5"/>
      <c r="TMV2" s="5"/>
      <c r="TMW2" s="5"/>
      <c r="TMX2" s="5"/>
      <c r="TMY2" s="5"/>
      <c r="TMZ2" s="5"/>
      <c r="TNA2" s="5"/>
      <c r="TNB2" s="5"/>
      <c r="TNC2" s="5"/>
      <c r="TND2" s="5"/>
      <c r="TNE2" s="5"/>
      <c r="TNF2" s="5"/>
      <c r="TNG2" s="5"/>
      <c r="TNH2" s="5"/>
      <c r="TNI2" s="5"/>
      <c r="TNJ2" s="5"/>
      <c r="TNK2" s="5"/>
      <c r="TNL2" s="5"/>
      <c r="TNM2" s="5"/>
      <c r="TNN2" s="5"/>
      <c r="TNO2" s="5"/>
      <c r="TNP2" s="5"/>
      <c r="TNQ2" s="5"/>
      <c r="TNR2" s="5"/>
      <c r="TNS2" s="5"/>
      <c r="TNT2" s="5"/>
      <c r="TNU2" s="5"/>
      <c r="TNV2" s="5"/>
      <c r="TNW2" s="5"/>
      <c r="TNX2" s="5"/>
      <c r="TNY2" s="5"/>
      <c r="TNZ2" s="5"/>
      <c r="TOA2" s="5"/>
      <c r="TOB2" s="5"/>
      <c r="TOC2" s="5"/>
      <c r="TOD2" s="5"/>
      <c r="TOE2" s="5"/>
      <c r="TOF2" s="5"/>
      <c r="TOG2" s="5"/>
      <c r="TOH2" s="5"/>
      <c r="TOI2" s="5"/>
      <c r="TOJ2" s="5"/>
      <c r="TOK2" s="5"/>
      <c r="TOL2" s="5"/>
      <c r="TOM2" s="5"/>
      <c r="TON2" s="5"/>
      <c r="TOO2" s="5"/>
      <c r="TOP2" s="5"/>
      <c r="TOQ2" s="5"/>
      <c r="TOR2" s="5"/>
      <c r="TOS2" s="5"/>
      <c r="TOT2" s="5"/>
      <c r="TOU2" s="5"/>
      <c r="TOV2" s="5"/>
      <c r="TOW2" s="5"/>
      <c r="TOX2" s="5"/>
      <c r="TOY2" s="5"/>
      <c r="TOZ2" s="5"/>
      <c r="TPA2" s="5"/>
      <c r="TPB2" s="5"/>
      <c r="TPC2" s="5"/>
      <c r="TPD2" s="5"/>
      <c r="TPE2" s="5"/>
      <c r="TPF2" s="5"/>
      <c r="TPG2" s="5"/>
      <c r="TPH2" s="5"/>
      <c r="TPI2" s="5"/>
      <c r="TPJ2" s="5"/>
      <c r="TPK2" s="5"/>
      <c r="TPL2" s="5"/>
      <c r="TPM2" s="5"/>
      <c r="TPN2" s="5"/>
      <c r="TPO2" s="5"/>
      <c r="TPP2" s="5"/>
      <c r="TPQ2" s="5"/>
      <c r="TPR2" s="5"/>
      <c r="TPS2" s="5"/>
      <c r="TPT2" s="5"/>
      <c r="TPU2" s="5"/>
      <c r="TPV2" s="5"/>
      <c r="TPW2" s="5"/>
      <c r="TPX2" s="5"/>
      <c r="TPY2" s="5"/>
      <c r="TPZ2" s="5"/>
      <c r="TQA2" s="5"/>
      <c r="TQB2" s="5"/>
      <c r="TQC2" s="5"/>
      <c r="TQD2" s="5"/>
      <c r="TQE2" s="5"/>
      <c r="TQF2" s="5"/>
      <c r="TQG2" s="5"/>
      <c r="TQH2" s="5"/>
      <c r="TQI2" s="5"/>
      <c r="TQJ2" s="5"/>
      <c r="TQK2" s="5"/>
      <c r="TQL2" s="5"/>
      <c r="TQM2" s="5"/>
      <c r="TQN2" s="5"/>
      <c r="TQO2" s="5"/>
      <c r="TQP2" s="5"/>
      <c r="TQQ2" s="5"/>
      <c r="TQR2" s="5"/>
      <c r="TQS2" s="5"/>
      <c r="TQT2" s="5"/>
      <c r="TQU2" s="5"/>
      <c r="TQV2" s="5"/>
      <c r="TQW2" s="5"/>
      <c r="TQX2" s="5"/>
      <c r="TQY2" s="5"/>
      <c r="TQZ2" s="5"/>
      <c r="TRA2" s="5"/>
      <c r="TRB2" s="5"/>
      <c r="TRC2" s="5"/>
      <c r="TRD2" s="5"/>
      <c r="TRE2" s="5"/>
      <c r="TRF2" s="5"/>
      <c r="TRG2" s="5"/>
      <c r="TRH2" s="5"/>
      <c r="TRI2" s="5"/>
      <c r="TRJ2" s="5"/>
      <c r="TRK2" s="5"/>
      <c r="TRL2" s="5"/>
      <c r="TRM2" s="5"/>
      <c r="TRN2" s="5"/>
      <c r="TRO2" s="5"/>
      <c r="TRP2" s="5"/>
      <c r="TRQ2" s="5"/>
      <c r="TRR2" s="5"/>
      <c r="TRS2" s="5"/>
      <c r="TRT2" s="5"/>
      <c r="TRU2" s="5"/>
      <c r="TRV2" s="5"/>
      <c r="TRW2" s="5"/>
      <c r="TRX2" s="5"/>
      <c r="TRY2" s="5"/>
      <c r="TRZ2" s="5"/>
      <c r="TSA2" s="5"/>
      <c r="TSB2" s="5"/>
      <c r="TSC2" s="5"/>
      <c r="TSD2" s="5"/>
      <c r="TSE2" s="5"/>
      <c r="TSF2" s="5"/>
      <c r="TSG2" s="5"/>
      <c r="TSH2" s="5"/>
      <c r="TSI2" s="5"/>
      <c r="TSJ2" s="5"/>
      <c r="TSK2" s="5"/>
      <c r="TSL2" s="5"/>
      <c r="TSM2" s="5"/>
      <c r="TSN2" s="5"/>
      <c r="TSO2" s="5"/>
      <c r="TSP2" s="5"/>
      <c r="TSQ2" s="5"/>
      <c r="TSR2" s="5"/>
      <c r="TSS2" s="5"/>
      <c r="TST2" s="5"/>
      <c r="TSU2" s="5"/>
      <c r="TSV2" s="5"/>
      <c r="TSW2" s="5"/>
      <c r="TSX2" s="5"/>
      <c r="TSY2" s="5"/>
      <c r="TSZ2" s="5"/>
      <c r="TTA2" s="5"/>
      <c r="TTB2" s="5"/>
      <c r="TTC2" s="5"/>
      <c r="TTD2" s="5"/>
      <c r="TTE2" s="5"/>
      <c r="TTF2" s="5"/>
      <c r="TTG2" s="5"/>
      <c r="TTH2" s="5"/>
      <c r="TTI2" s="5"/>
      <c r="TTJ2" s="5"/>
      <c r="TTK2" s="5"/>
      <c r="TTL2" s="5"/>
      <c r="TTM2" s="5"/>
      <c r="TTN2" s="5"/>
      <c r="TTO2" s="5"/>
      <c r="TTP2" s="5"/>
      <c r="TTQ2" s="5"/>
      <c r="TTR2" s="5"/>
      <c r="TTS2" s="5"/>
      <c r="TTT2" s="5"/>
      <c r="TTU2" s="5"/>
      <c r="TTV2" s="5"/>
      <c r="TTW2" s="5"/>
      <c r="TTX2" s="5"/>
      <c r="TTY2" s="5"/>
      <c r="TTZ2" s="5"/>
      <c r="TUA2" s="5"/>
      <c r="TUB2" s="5"/>
      <c r="TUC2" s="5"/>
      <c r="TUD2" s="5"/>
      <c r="TUE2" s="5"/>
      <c r="TUF2" s="5"/>
      <c r="TUG2" s="5"/>
      <c r="TUH2" s="5"/>
      <c r="TUI2" s="5"/>
      <c r="TUJ2" s="5"/>
      <c r="TUK2" s="5"/>
      <c r="TUL2" s="5"/>
      <c r="TUM2" s="5"/>
      <c r="TUN2" s="5"/>
      <c r="TUO2" s="5"/>
      <c r="TUP2" s="5"/>
      <c r="TUQ2" s="5"/>
      <c r="TUR2" s="5"/>
      <c r="TUS2" s="5"/>
      <c r="TUT2" s="5"/>
      <c r="TUU2" s="5"/>
      <c r="TUV2" s="5"/>
      <c r="TUW2" s="5"/>
      <c r="TUX2" s="5"/>
      <c r="TUY2" s="5"/>
      <c r="TUZ2" s="5"/>
      <c r="TVA2" s="5"/>
      <c r="TVB2" s="5"/>
      <c r="TVC2" s="5"/>
      <c r="TVD2" s="5"/>
      <c r="TVE2" s="5"/>
      <c r="TVF2" s="5"/>
      <c r="TVG2" s="5"/>
      <c r="TVH2" s="5"/>
      <c r="TVI2" s="5"/>
      <c r="TVJ2" s="5"/>
      <c r="TVK2" s="5"/>
      <c r="TVL2" s="5"/>
      <c r="TVM2" s="5"/>
      <c r="TVN2" s="5"/>
      <c r="TVO2" s="5"/>
      <c r="TVP2" s="5"/>
      <c r="TVQ2" s="5"/>
      <c r="TVR2" s="5"/>
      <c r="TVS2" s="5"/>
      <c r="TVT2" s="5"/>
      <c r="TVU2" s="5"/>
      <c r="TVV2" s="5"/>
      <c r="TVW2" s="5"/>
      <c r="TVX2" s="5"/>
      <c r="TVY2" s="5"/>
      <c r="TVZ2" s="5"/>
      <c r="TWA2" s="5"/>
      <c r="TWB2" s="5"/>
      <c r="TWC2" s="5"/>
      <c r="TWD2" s="5"/>
      <c r="TWE2" s="5"/>
      <c r="TWF2" s="5"/>
      <c r="TWG2" s="5"/>
      <c r="TWH2" s="5"/>
      <c r="TWI2" s="5"/>
      <c r="TWJ2" s="5"/>
      <c r="TWK2" s="5"/>
      <c r="TWL2" s="5"/>
      <c r="TWM2" s="5"/>
      <c r="TWN2" s="5"/>
      <c r="TWO2" s="5"/>
      <c r="TWP2" s="5"/>
      <c r="TWQ2" s="5"/>
      <c r="TWR2" s="5"/>
      <c r="TWS2" s="5"/>
      <c r="TWT2" s="5"/>
      <c r="TWU2" s="5"/>
      <c r="TWV2" s="5"/>
      <c r="TWW2" s="5"/>
      <c r="TWX2" s="5"/>
      <c r="TWY2" s="5"/>
      <c r="TWZ2" s="5"/>
      <c r="TXA2" s="5"/>
      <c r="TXB2" s="5"/>
      <c r="TXC2" s="5"/>
      <c r="TXD2" s="5"/>
      <c r="TXE2" s="5"/>
      <c r="TXF2" s="5"/>
      <c r="TXG2" s="5"/>
      <c r="TXH2" s="5"/>
      <c r="TXI2" s="5"/>
      <c r="TXJ2" s="5"/>
      <c r="TXK2" s="5"/>
      <c r="TXL2" s="5"/>
      <c r="TXM2" s="5"/>
      <c r="TXN2" s="5"/>
      <c r="TXO2" s="5"/>
      <c r="TXP2" s="5"/>
      <c r="TXQ2" s="5"/>
      <c r="TXR2" s="5"/>
      <c r="TXS2" s="5"/>
      <c r="TXT2" s="5"/>
      <c r="TXU2" s="5"/>
      <c r="TXV2" s="5"/>
      <c r="TXW2" s="5"/>
      <c r="TXX2" s="5"/>
      <c r="TXY2" s="5"/>
      <c r="TXZ2" s="5"/>
      <c r="TYA2" s="5"/>
      <c r="TYB2" s="5"/>
      <c r="TYC2" s="5"/>
      <c r="TYD2" s="5"/>
      <c r="TYE2" s="5"/>
      <c r="TYF2" s="5"/>
      <c r="TYG2" s="5"/>
      <c r="TYH2" s="5"/>
      <c r="TYI2" s="5"/>
      <c r="TYJ2" s="5"/>
      <c r="TYK2" s="5"/>
      <c r="TYL2" s="5"/>
      <c r="TYM2" s="5"/>
      <c r="TYN2" s="5"/>
      <c r="TYO2" s="5"/>
      <c r="TYP2" s="5"/>
      <c r="TYQ2" s="5"/>
      <c r="TYR2" s="5"/>
      <c r="TYS2" s="5"/>
      <c r="TYT2" s="5"/>
      <c r="TYU2" s="5"/>
      <c r="TYV2" s="5"/>
      <c r="TYW2" s="5"/>
      <c r="TYX2" s="5"/>
      <c r="TYY2" s="5"/>
      <c r="TYZ2" s="5"/>
      <c r="TZA2" s="5"/>
      <c r="TZB2" s="5"/>
      <c r="TZC2" s="5"/>
      <c r="TZD2" s="5"/>
      <c r="TZE2" s="5"/>
      <c r="TZF2" s="5"/>
      <c r="TZG2" s="5"/>
      <c r="TZH2" s="5"/>
      <c r="TZI2" s="5"/>
      <c r="TZJ2" s="5"/>
      <c r="TZK2" s="5"/>
      <c r="TZL2" s="5"/>
      <c r="TZM2" s="5"/>
      <c r="TZN2" s="5"/>
      <c r="TZO2" s="5"/>
      <c r="TZP2" s="5"/>
      <c r="TZQ2" s="5"/>
      <c r="TZR2" s="5"/>
      <c r="TZS2" s="5"/>
      <c r="TZT2" s="5"/>
      <c r="TZU2" s="5"/>
      <c r="TZV2" s="5"/>
      <c r="TZW2" s="5"/>
      <c r="TZX2" s="5"/>
      <c r="TZY2" s="5"/>
      <c r="TZZ2" s="5"/>
      <c r="UAA2" s="5"/>
      <c r="UAB2" s="5"/>
      <c r="UAC2" s="5"/>
      <c r="UAD2" s="5"/>
      <c r="UAE2" s="5"/>
      <c r="UAF2" s="5"/>
      <c r="UAG2" s="5"/>
      <c r="UAH2" s="5"/>
      <c r="UAI2" s="5"/>
      <c r="UAJ2" s="5"/>
      <c r="UAK2" s="5"/>
      <c r="UAL2" s="5"/>
      <c r="UAM2" s="5"/>
      <c r="UAN2" s="5"/>
      <c r="UAO2" s="5"/>
      <c r="UAP2" s="5"/>
      <c r="UAQ2" s="5"/>
      <c r="UAR2" s="5"/>
      <c r="UAS2" s="5"/>
      <c r="UAT2" s="5"/>
      <c r="UAU2" s="5"/>
      <c r="UAV2" s="5"/>
      <c r="UAW2" s="5"/>
      <c r="UAX2" s="5"/>
      <c r="UAY2" s="5"/>
      <c r="UAZ2" s="5"/>
      <c r="UBA2" s="5"/>
      <c r="UBB2" s="5"/>
      <c r="UBC2" s="5"/>
      <c r="UBD2" s="5"/>
      <c r="UBE2" s="5"/>
      <c r="UBF2" s="5"/>
      <c r="UBG2" s="5"/>
      <c r="UBH2" s="5"/>
      <c r="UBI2" s="5"/>
      <c r="UBJ2" s="5"/>
      <c r="UBK2" s="5"/>
      <c r="UBL2" s="5"/>
      <c r="UBM2" s="5"/>
      <c r="UBN2" s="5"/>
      <c r="UBO2" s="5"/>
      <c r="UBP2" s="5"/>
      <c r="UBQ2" s="5"/>
      <c r="UBR2" s="5"/>
      <c r="UBS2" s="5"/>
      <c r="UBT2" s="5"/>
      <c r="UBU2" s="5"/>
      <c r="UBV2" s="5"/>
      <c r="UBW2" s="5"/>
      <c r="UBX2" s="5"/>
      <c r="UBY2" s="5"/>
      <c r="UBZ2" s="5"/>
      <c r="UCA2" s="5"/>
      <c r="UCB2" s="5"/>
      <c r="UCC2" s="5"/>
      <c r="UCD2" s="5"/>
      <c r="UCE2" s="5"/>
      <c r="UCF2" s="5"/>
      <c r="UCG2" s="5"/>
      <c r="UCH2" s="5"/>
      <c r="UCI2" s="5"/>
      <c r="UCJ2" s="5"/>
      <c r="UCK2" s="5"/>
      <c r="UCL2" s="5"/>
      <c r="UCM2" s="5"/>
      <c r="UCN2" s="5"/>
      <c r="UCO2" s="5"/>
      <c r="UCP2" s="5"/>
      <c r="UCQ2" s="5"/>
      <c r="UCR2" s="5"/>
      <c r="UCS2" s="5"/>
      <c r="UCT2" s="5"/>
      <c r="UCU2" s="5"/>
      <c r="UCV2" s="5"/>
      <c r="UCW2" s="5"/>
      <c r="UCX2" s="5"/>
      <c r="UCY2" s="5"/>
      <c r="UCZ2" s="5"/>
      <c r="UDA2" s="5"/>
      <c r="UDB2" s="5"/>
      <c r="UDC2" s="5"/>
      <c r="UDD2" s="5"/>
      <c r="UDE2" s="5"/>
      <c r="UDF2" s="5"/>
      <c r="UDG2" s="5"/>
      <c r="UDH2" s="5"/>
      <c r="UDI2" s="5"/>
      <c r="UDJ2" s="5"/>
      <c r="UDK2" s="5"/>
      <c r="UDL2" s="5"/>
      <c r="UDM2" s="5"/>
      <c r="UDN2" s="5"/>
      <c r="UDO2" s="5"/>
      <c r="UDP2" s="5"/>
      <c r="UDQ2" s="5"/>
      <c r="UDR2" s="5"/>
      <c r="UDS2" s="5"/>
      <c r="UDT2" s="5"/>
      <c r="UDU2" s="5"/>
      <c r="UDV2" s="5"/>
      <c r="UDW2" s="5"/>
      <c r="UDX2" s="5"/>
      <c r="UDY2" s="5"/>
      <c r="UDZ2" s="5"/>
      <c r="UEA2" s="5"/>
      <c r="UEB2" s="5"/>
      <c r="UEC2" s="5"/>
      <c r="UED2" s="5"/>
      <c r="UEE2" s="5"/>
      <c r="UEF2" s="5"/>
      <c r="UEG2" s="5"/>
      <c r="UEH2" s="5"/>
      <c r="UEI2" s="5"/>
      <c r="UEJ2" s="5"/>
      <c r="UEK2" s="5"/>
      <c r="UEL2" s="5"/>
      <c r="UEM2" s="5"/>
      <c r="UEN2" s="5"/>
      <c r="UEO2" s="5"/>
      <c r="UEP2" s="5"/>
      <c r="UEQ2" s="5"/>
      <c r="UER2" s="5"/>
      <c r="UES2" s="5"/>
      <c r="UET2" s="5"/>
      <c r="UEU2" s="5"/>
      <c r="UEV2" s="5"/>
      <c r="UEW2" s="5"/>
      <c r="UEX2" s="5"/>
      <c r="UEY2" s="5"/>
      <c r="UEZ2" s="5"/>
      <c r="UFA2" s="5"/>
      <c r="UFB2" s="5"/>
      <c r="UFC2" s="5"/>
      <c r="UFD2" s="5"/>
      <c r="UFE2" s="5"/>
      <c r="UFF2" s="5"/>
      <c r="UFG2" s="5"/>
      <c r="UFH2" s="5"/>
      <c r="UFI2" s="5"/>
      <c r="UFJ2" s="5"/>
      <c r="UFK2" s="5"/>
      <c r="UFL2" s="5"/>
      <c r="UFM2" s="5"/>
      <c r="UFN2" s="5"/>
      <c r="UFO2" s="5"/>
      <c r="UFP2" s="5"/>
      <c r="UFQ2" s="5"/>
      <c r="UFR2" s="5"/>
      <c r="UFS2" s="5"/>
      <c r="UFT2" s="5"/>
      <c r="UFU2" s="5"/>
      <c r="UFV2" s="5"/>
      <c r="UFW2" s="5"/>
      <c r="UFX2" s="5"/>
      <c r="UFY2" s="5"/>
      <c r="UFZ2" s="5"/>
      <c r="UGA2" s="5"/>
      <c r="UGB2" s="5"/>
      <c r="UGC2" s="5"/>
      <c r="UGD2" s="5"/>
      <c r="UGE2" s="5"/>
      <c r="UGF2" s="5"/>
      <c r="UGG2" s="5"/>
      <c r="UGH2" s="5"/>
      <c r="UGI2" s="5"/>
      <c r="UGJ2" s="5"/>
      <c r="UGK2" s="5"/>
      <c r="UGL2" s="5"/>
      <c r="UGM2" s="5"/>
      <c r="UGN2" s="5"/>
      <c r="UGO2" s="5"/>
      <c r="UGP2" s="5"/>
      <c r="UGQ2" s="5"/>
      <c r="UGR2" s="5"/>
      <c r="UGS2" s="5"/>
      <c r="UGT2" s="5"/>
      <c r="UGU2" s="5"/>
      <c r="UGV2" s="5"/>
      <c r="UGW2" s="5"/>
      <c r="UGX2" s="5"/>
      <c r="UGY2" s="5"/>
      <c r="UGZ2" s="5"/>
      <c r="UHA2" s="5"/>
      <c r="UHB2" s="5"/>
      <c r="UHC2" s="5"/>
      <c r="UHD2" s="5"/>
      <c r="UHE2" s="5"/>
      <c r="UHF2" s="5"/>
      <c r="UHG2" s="5"/>
      <c r="UHH2" s="5"/>
      <c r="UHI2" s="5"/>
      <c r="UHJ2" s="5"/>
      <c r="UHK2" s="5"/>
      <c r="UHL2" s="5"/>
      <c r="UHM2" s="5"/>
      <c r="UHN2" s="5"/>
      <c r="UHO2" s="5"/>
      <c r="UHP2" s="5"/>
      <c r="UHQ2" s="5"/>
      <c r="UHR2" s="5"/>
      <c r="UHS2" s="5"/>
      <c r="UHT2" s="5"/>
      <c r="UHU2" s="5"/>
      <c r="UHV2" s="5"/>
      <c r="UHW2" s="5"/>
      <c r="UHX2" s="5"/>
      <c r="UHY2" s="5"/>
      <c r="UHZ2" s="5"/>
      <c r="UIA2" s="5"/>
      <c r="UIB2" s="5"/>
      <c r="UIC2" s="5"/>
      <c r="UID2" s="5"/>
      <c r="UIE2" s="5"/>
      <c r="UIF2" s="5"/>
      <c r="UIG2" s="5"/>
      <c r="UIH2" s="5"/>
      <c r="UII2" s="5"/>
      <c r="UIJ2" s="5"/>
      <c r="UIK2" s="5"/>
      <c r="UIL2" s="5"/>
      <c r="UIM2" s="5"/>
      <c r="UIN2" s="5"/>
      <c r="UIO2" s="5"/>
      <c r="UIP2" s="5"/>
      <c r="UIQ2" s="5"/>
      <c r="UIR2" s="5"/>
      <c r="UIS2" s="5"/>
      <c r="UIT2" s="5"/>
      <c r="UIU2" s="5"/>
      <c r="UIV2" s="5"/>
      <c r="UIW2" s="5"/>
      <c r="UIX2" s="5"/>
      <c r="UIY2" s="5"/>
      <c r="UIZ2" s="5"/>
      <c r="UJA2" s="5"/>
      <c r="UJB2" s="5"/>
      <c r="UJC2" s="5"/>
      <c r="UJD2" s="5"/>
      <c r="UJE2" s="5"/>
      <c r="UJF2" s="5"/>
      <c r="UJG2" s="5"/>
      <c r="UJH2" s="5"/>
      <c r="UJI2" s="5"/>
      <c r="UJJ2" s="5"/>
      <c r="UJK2" s="5"/>
      <c r="UJL2" s="5"/>
      <c r="UJM2" s="5"/>
      <c r="UJN2" s="5"/>
      <c r="UJO2" s="5"/>
      <c r="UJP2" s="5"/>
      <c r="UJQ2" s="5"/>
      <c r="UJR2" s="5"/>
      <c r="UJS2" s="5"/>
      <c r="UJT2" s="5"/>
      <c r="UJU2" s="5"/>
      <c r="UJV2" s="5"/>
      <c r="UJW2" s="5"/>
      <c r="UJX2" s="5"/>
      <c r="UJY2" s="5"/>
      <c r="UJZ2" s="5"/>
      <c r="UKA2" s="5"/>
      <c r="UKB2" s="5"/>
      <c r="UKC2" s="5"/>
      <c r="UKD2" s="5"/>
      <c r="UKE2" s="5"/>
      <c r="UKF2" s="5"/>
      <c r="UKG2" s="5"/>
      <c r="UKH2" s="5"/>
      <c r="UKI2" s="5"/>
      <c r="UKJ2" s="5"/>
      <c r="UKK2" s="5"/>
      <c r="UKL2" s="5"/>
      <c r="UKM2" s="5"/>
      <c r="UKN2" s="5"/>
      <c r="UKO2" s="5"/>
      <c r="UKP2" s="5"/>
      <c r="UKQ2" s="5"/>
      <c r="UKR2" s="5"/>
      <c r="UKS2" s="5"/>
      <c r="UKT2" s="5"/>
      <c r="UKU2" s="5"/>
      <c r="UKV2" s="5"/>
      <c r="UKW2" s="5"/>
      <c r="UKX2" s="5"/>
      <c r="UKY2" s="5"/>
      <c r="UKZ2" s="5"/>
      <c r="ULA2" s="5"/>
      <c r="ULB2" s="5"/>
      <c r="ULC2" s="5"/>
      <c r="ULD2" s="5"/>
      <c r="ULE2" s="5"/>
      <c r="ULF2" s="5"/>
      <c r="ULG2" s="5"/>
      <c r="ULH2" s="5"/>
      <c r="ULI2" s="5"/>
      <c r="ULJ2" s="5"/>
      <c r="ULK2" s="5"/>
      <c r="ULL2" s="5"/>
      <c r="ULM2" s="5"/>
      <c r="ULN2" s="5"/>
      <c r="ULO2" s="5"/>
      <c r="ULP2" s="5"/>
      <c r="ULQ2" s="5"/>
      <c r="ULR2" s="5"/>
      <c r="ULS2" s="5"/>
      <c r="ULT2" s="5"/>
      <c r="ULU2" s="5"/>
      <c r="ULV2" s="5"/>
      <c r="ULW2" s="5"/>
      <c r="ULX2" s="5"/>
      <c r="ULY2" s="5"/>
      <c r="ULZ2" s="5"/>
      <c r="UMA2" s="5"/>
      <c r="UMB2" s="5"/>
      <c r="UMC2" s="5"/>
      <c r="UMD2" s="5"/>
      <c r="UME2" s="5"/>
      <c r="UMF2" s="5"/>
      <c r="UMG2" s="5"/>
      <c r="UMH2" s="5"/>
      <c r="UMI2" s="5"/>
      <c r="UMJ2" s="5"/>
      <c r="UMK2" s="5"/>
      <c r="UML2" s="5"/>
      <c r="UMM2" s="5"/>
      <c r="UMN2" s="5"/>
      <c r="UMO2" s="5"/>
      <c r="UMP2" s="5"/>
      <c r="UMQ2" s="5"/>
      <c r="UMR2" s="5"/>
      <c r="UMS2" s="5"/>
      <c r="UMT2" s="5"/>
      <c r="UMU2" s="5"/>
      <c r="UMV2" s="5"/>
      <c r="UMW2" s="5"/>
      <c r="UMX2" s="5"/>
      <c r="UMY2" s="5"/>
      <c r="UMZ2" s="5"/>
      <c r="UNA2" s="5"/>
      <c r="UNB2" s="5"/>
      <c r="UNC2" s="5"/>
      <c r="UND2" s="5"/>
      <c r="UNE2" s="5"/>
      <c r="UNF2" s="5"/>
      <c r="UNG2" s="5"/>
      <c r="UNH2" s="5"/>
      <c r="UNI2" s="5"/>
      <c r="UNJ2" s="5"/>
      <c r="UNK2" s="5"/>
      <c r="UNL2" s="5"/>
      <c r="UNM2" s="5"/>
      <c r="UNN2" s="5"/>
      <c r="UNO2" s="5"/>
      <c r="UNP2" s="5"/>
      <c r="UNQ2" s="5"/>
      <c r="UNR2" s="5"/>
      <c r="UNS2" s="5"/>
      <c r="UNT2" s="5"/>
      <c r="UNU2" s="5"/>
      <c r="UNV2" s="5"/>
      <c r="UNW2" s="5"/>
      <c r="UNX2" s="5"/>
      <c r="UNY2" s="5"/>
      <c r="UNZ2" s="5"/>
      <c r="UOA2" s="5"/>
      <c r="UOB2" s="5"/>
      <c r="UOC2" s="5"/>
      <c r="UOD2" s="5"/>
      <c r="UOE2" s="5"/>
      <c r="UOF2" s="5"/>
      <c r="UOG2" s="5"/>
      <c r="UOH2" s="5"/>
      <c r="UOI2" s="5"/>
      <c r="UOJ2" s="5"/>
      <c r="UOK2" s="5"/>
      <c r="UOL2" s="5"/>
      <c r="UOM2" s="5"/>
      <c r="UON2" s="5"/>
      <c r="UOO2" s="5"/>
      <c r="UOP2" s="5"/>
      <c r="UOQ2" s="5"/>
      <c r="UOR2" s="5"/>
      <c r="UOS2" s="5"/>
      <c r="UOT2" s="5"/>
      <c r="UOU2" s="5"/>
      <c r="UOV2" s="5"/>
      <c r="UOW2" s="5"/>
      <c r="UOX2" s="5"/>
      <c r="UOY2" s="5"/>
      <c r="UOZ2" s="5"/>
      <c r="UPA2" s="5"/>
      <c r="UPB2" s="5"/>
      <c r="UPC2" s="5"/>
      <c r="UPD2" s="5"/>
      <c r="UPE2" s="5"/>
      <c r="UPF2" s="5"/>
      <c r="UPG2" s="5"/>
      <c r="UPH2" s="5"/>
      <c r="UPI2" s="5"/>
      <c r="UPJ2" s="5"/>
      <c r="UPK2" s="5"/>
      <c r="UPL2" s="5"/>
      <c r="UPM2" s="5"/>
      <c r="UPN2" s="5"/>
      <c r="UPO2" s="5"/>
      <c r="UPP2" s="5"/>
      <c r="UPQ2" s="5"/>
      <c r="UPR2" s="5"/>
      <c r="UPS2" s="5"/>
      <c r="UPT2" s="5"/>
      <c r="UPU2" s="5"/>
      <c r="UPV2" s="5"/>
      <c r="UPW2" s="5"/>
      <c r="UPX2" s="5"/>
      <c r="UPY2" s="5"/>
      <c r="UPZ2" s="5"/>
      <c r="UQA2" s="5"/>
      <c r="UQB2" s="5"/>
      <c r="UQC2" s="5"/>
      <c r="UQD2" s="5"/>
      <c r="UQE2" s="5"/>
      <c r="UQF2" s="5"/>
      <c r="UQG2" s="5"/>
      <c r="UQH2" s="5"/>
      <c r="UQI2" s="5"/>
      <c r="UQJ2" s="5"/>
      <c r="UQK2" s="5"/>
      <c r="UQL2" s="5"/>
      <c r="UQM2" s="5"/>
      <c r="UQN2" s="5"/>
      <c r="UQO2" s="5"/>
      <c r="UQP2" s="5"/>
      <c r="UQQ2" s="5"/>
      <c r="UQR2" s="5"/>
      <c r="UQS2" s="5"/>
      <c r="UQT2" s="5"/>
      <c r="UQU2" s="5"/>
      <c r="UQV2" s="5"/>
      <c r="UQW2" s="5"/>
      <c r="UQX2" s="5"/>
      <c r="UQY2" s="5"/>
      <c r="UQZ2" s="5"/>
      <c r="URA2" s="5"/>
      <c r="URB2" s="5"/>
      <c r="URC2" s="5"/>
      <c r="URD2" s="5"/>
      <c r="URE2" s="5"/>
      <c r="URF2" s="5"/>
      <c r="URG2" s="5"/>
      <c r="URH2" s="5"/>
      <c r="URI2" s="5"/>
      <c r="URJ2" s="5"/>
      <c r="URK2" s="5"/>
      <c r="URL2" s="5"/>
      <c r="URM2" s="5"/>
      <c r="URN2" s="5"/>
      <c r="URO2" s="5"/>
      <c r="URP2" s="5"/>
      <c r="URQ2" s="5"/>
      <c r="URR2" s="5"/>
      <c r="URS2" s="5"/>
      <c r="URT2" s="5"/>
      <c r="URU2" s="5"/>
      <c r="URV2" s="5"/>
      <c r="URW2" s="5"/>
      <c r="URX2" s="5"/>
      <c r="URY2" s="5"/>
      <c r="URZ2" s="5"/>
      <c r="USA2" s="5"/>
      <c r="USB2" s="5"/>
      <c r="USC2" s="5"/>
      <c r="USD2" s="5"/>
      <c r="USE2" s="5"/>
      <c r="USF2" s="5"/>
      <c r="USG2" s="5"/>
      <c r="USH2" s="5"/>
      <c r="USI2" s="5"/>
      <c r="USJ2" s="5"/>
      <c r="USK2" s="5"/>
      <c r="USL2" s="5"/>
      <c r="USM2" s="5"/>
      <c r="USN2" s="5"/>
      <c r="USO2" s="5"/>
      <c r="USP2" s="5"/>
      <c r="USQ2" s="5"/>
      <c r="USR2" s="5"/>
      <c r="USS2" s="5"/>
      <c r="UST2" s="5"/>
      <c r="USU2" s="5"/>
      <c r="USV2" s="5"/>
      <c r="USW2" s="5"/>
      <c r="USX2" s="5"/>
      <c r="USY2" s="5"/>
      <c r="USZ2" s="5"/>
      <c r="UTA2" s="5"/>
      <c r="UTB2" s="5"/>
      <c r="UTC2" s="5"/>
      <c r="UTD2" s="5"/>
      <c r="UTE2" s="5"/>
      <c r="UTF2" s="5"/>
      <c r="UTG2" s="5"/>
      <c r="UTH2" s="5"/>
      <c r="UTI2" s="5"/>
      <c r="UTJ2" s="5"/>
      <c r="UTK2" s="5"/>
      <c r="UTL2" s="5"/>
      <c r="UTM2" s="5"/>
      <c r="UTN2" s="5"/>
      <c r="UTO2" s="5"/>
      <c r="UTP2" s="5"/>
      <c r="UTQ2" s="5"/>
      <c r="UTR2" s="5"/>
      <c r="UTS2" s="5"/>
      <c r="UTT2" s="5"/>
      <c r="UTU2" s="5"/>
      <c r="UTV2" s="5"/>
      <c r="UTW2" s="5"/>
      <c r="UTX2" s="5"/>
      <c r="UTY2" s="5"/>
      <c r="UTZ2" s="5"/>
      <c r="UUA2" s="5"/>
      <c r="UUB2" s="5"/>
      <c r="UUC2" s="5"/>
      <c r="UUD2" s="5"/>
      <c r="UUE2" s="5"/>
      <c r="UUF2" s="5"/>
      <c r="UUG2" s="5"/>
      <c r="UUH2" s="5"/>
      <c r="UUI2" s="5"/>
      <c r="UUJ2" s="5"/>
      <c r="UUK2" s="5"/>
      <c r="UUL2" s="5"/>
      <c r="UUM2" s="5"/>
      <c r="UUN2" s="5"/>
      <c r="UUO2" s="5"/>
      <c r="UUP2" s="5"/>
      <c r="UUQ2" s="5"/>
      <c r="UUR2" s="5"/>
      <c r="UUS2" s="5"/>
      <c r="UUT2" s="5"/>
      <c r="UUU2" s="5"/>
      <c r="UUV2" s="5"/>
      <c r="UUW2" s="5"/>
      <c r="UUX2" s="5"/>
      <c r="UUY2" s="5"/>
      <c r="UUZ2" s="5"/>
      <c r="UVA2" s="5"/>
      <c r="UVB2" s="5"/>
      <c r="UVC2" s="5"/>
      <c r="UVD2" s="5"/>
      <c r="UVE2" s="5"/>
      <c r="UVF2" s="5"/>
      <c r="UVG2" s="5"/>
      <c r="UVH2" s="5"/>
      <c r="UVI2" s="5"/>
      <c r="UVJ2" s="5"/>
      <c r="UVK2" s="5"/>
      <c r="UVL2" s="5"/>
      <c r="UVM2" s="5"/>
      <c r="UVN2" s="5"/>
      <c r="UVO2" s="5"/>
      <c r="UVP2" s="5"/>
      <c r="UVQ2" s="5"/>
      <c r="UVR2" s="5"/>
      <c r="UVS2" s="5"/>
      <c r="UVT2" s="5"/>
      <c r="UVU2" s="5"/>
      <c r="UVV2" s="5"/>
      <c r="UVW2" s="5"/>
      <c r="UVX2" s="5"/>
      <c r="UVY2" s="5"/>
      <c r="UVZ2" s="5"/>
      <c r="UWA2" s="5"/>
      <c r="UWB2" s="5"/>
      <c r="UWC2" s="5"/>
      <c r="UWD2" s="5"/>
      <c r="UWE2" s="5"/>
      <c r="UWF2" s="5"/>
      <c r="UWG2" s="5"/>
      <c r="UWH2" s="5"/>
      <c r="UWI2" s="5"/>
      <c r="UWJ2" s="5"/>
      <c r="UWK2" s="5"/>
      <c r="UWL2" s="5"/>
      <c r="UWM2" s="5"/>
      <c r="UWN2" s="5"/>
      <c r="UWO2" s="5"/>
      <c r="UWP2" s="5"/>
      <c r="UWQ2" s="5"/>
      <c r="UWR2" s="5"/>
      <c r="UWS2" s="5"/>
      <c r="UWT2" s="5"/>
      <c r="UWU2" s="5"/>
      <c r="UWV2" s="5"/>
      <c r="UWW2" s="5"/>
      <c r="UWX2" s="5"/>
      <c r="UWY2" s="5"/>
      <c r="UWZ2" s="5"/>
      <c r="UXA2" s="5"/>
      <c r="UXB2" s="5"/>
      <c r="UXC2" s="5"/>
      <c r="UXD2" s="5"/>
      <c r="UXE2" s="5"/>
      <c r="UXF2" s="5"/>
      <c r="UXG2" s="5"/>
      <c r="UXH2" s="5"/>
      <c r="UXI2" s="5"/>
      <c r="UXJ2" s="5"/>
      <c r="UXK2" s="5"/>
      <c r="UXL2" s="5"/>
      <c r="UXM2" s="5"/>
      <c r="UXN2" s="5"/>
      <c r="UXO2" s="5"/>
      <c r="UXP2" s="5"/>
      <c r="UXQ2" s="5"/>
      <c r="UXR2" s="5"/>
      <c r="UXS2" s="5"/>
      <c r="UXT2" s="5"/>
      <c r="UXU2" s="5"/>
      <c r="UXV2" s="5"/>
      <c r="UXW2" s="5"/>
      <c r="UXX2" s="5"/>
      <c r="UXY2" s="5"/>
      <c r="UXZ2" s="5"/>
      <c r="UYA2" s="5"/>
      <c r="UYB2" s="5"/>
      <c r="UYC2" s="5"/>
      <c r="UYD2" s="5"/>
      <c r="UYE2" s="5"/>
      <c r="UYF2" s="5"/>
      <c r="UYG2" s="5"/>
      <c r="UYH2" s="5"/>
      <c r="UYI2" s="5"/>
      <c r="UYJ2" s="5"/>
      <c r="UYK2" s="5"/>
      <c r="UYL2" s="5"/>
      <c r="UYM2" s="5"/>
      <c r="UYN2" s="5"/>
      <c r="UYO2" s="5"/>
      <c r="UYP2" s="5"/>
      <c r="UYQ2" s="5"/>
      <c r="UYR2" s="5"/>
      <c r="UYS2" s="5"/>
      <c r="UYT2" s="5"/>
      <c r="UYU2" s="5"/>
      <c r="UYV2" s="5"/>
      <c r="UYW2" s="5"/>
      <c r="UYX2" s="5"/>
      <c r="UYY2" s="5"/>
      <c r="UYZ2" s="5"/>
      <c r="UZA2" s="5"/>
      <c r="UZB2" s="5"/>
      <c r="UZC2" s="5"/>
      <c r="UZD2" s="5"/>
      <c r="UZE2" s="5"/>
      <c r="UZF2" s="5"/>
      <c r="UZG2" s="5"/>
      <c r="UZH2" s="5"/>
      <c r="UZI2" s="5"/>
      <c r="UZJ2" s="5"/>
      <c r="UZK2" s="5"/>
      <c r="UZL2" s="5"/>
      <c r="UZM2" s="5"/>
      <c r="UZN2" s="5"/>
      <c r="UZO2" s="5"/>
      <c r="UZP2" s="5"/>
      <c r="UZQ2" s="5"/>
      <c r="UZR2" s="5"/>
      <c r="UZS2" s="5"/>
      <c r="UZT2" s="5"/>
      <c r="UZU2" s="5"/>
      <c r="UZV2" s="5"/>
      <c r="UZW2" s="5"/>
      <c r="UZX2" s="5"/>
      <c r="UZY2" s="5"/>
      <c r="UZZ2" s="5"/>
      <c r="VAA2" s="5"/>
      <c r="VAB2" s="5"/>
      <c r="VAC2" s="5"/>
      <c r="VAD2" s="5"/>
      <c r="VAE2" s="5"/>
      <c r="VAF2" s="5"/>
      <c r="VAG2" s="5"/>
      <c r="VAH2" s="5"/>
      <c r="VAI2" s="5"/>
      <c r="VAJ2" s="5"/>
      <c r="VAK2" s="5"/>
      <c r="VAL2" s="5"/>
      <c r="VAM2" s="5"/>
      <c r="VAN2" s="5"/>
      <c r="VAO2" s="5"/>
      <c r="VAP2" s="5"/>
      <c r="VAQ2" s="5"/>
      <c r="VAR2" s="5"/>
      <c r="VAS2" s="5"/>
      <c r="VAT2" s="5"/>
      <c r="VAU2" s="5"/>
      <c r="VAV2" s="5"/>
      <c r="VAW2" s="5"/>
      <c r="VAX2" s="5"/>
      <c r="VAY2" s="5"/>
      <c r="VAZ2" s="5"/>
      <c r="VBA2" s="5"/>
      <c r="VBB2" s="5"/>
      <c r="VBC2" s="5"/>
      <c r="VBD2" s="5"/>
      <c r="VBE2" s="5"/>
      <c r="VBF2" s="5"/>
      <c r="VBG2" s="5"/>
      <c r="VBH2" s="5"/>
      <c r="VBI2" s="5"/>
      <c r="VBJ2" s="5"/>
      <c r="VBK2" s="5"/>
      <c r="VBL2" s="5"/>
      <c r="VBM2" s="5"/>
      <c r="VBN2" s="5"/>
      <c r="VBO2" s="5"/>
      <c r="VBP2" s="5"/>
      <c r="VBQ2" s="5"/>
      <c r="VBR2" s="5"/>
      <c r="VBS2" s="5"/>
      <c r="VBT2" s="5"/>
      <c r="VBU2" s="5"/>
      <c r="VBV2" s="5"/>
      <c r="VBW2" s="5"/>
      <c r="VBX2" s="5"/>
      <c r="VBY2" s="5"/>
      <c r="VBZ2" s="5"/>
      <c r="VCA2" s="5"/>
      <c r="VCB2" s="5"/>
      <c r="VCC2" s="5"/>
      <c r="VCD2" s="5"/>
      <c r="VCE2" s="5"/>
      <c r="VCF2" s="5"/>
      <c r="VCG2" s="5"/>
      <c r="VCH2" s="5"/>
      <c r="VCI2" s="5"/>
      <c r="VCJ2" s="5"/>
      <c r="VCK2" s="5"/>
      <c r="VCL2" s="5"/>
      <c r="VCM2" s="5"/>
      <c r="VCN2" s="5"/>
      <c r="VCO2" s="5"/>
      <c r="VCP2" s="5"/>
      <c r="VCQ2" s="5"/>
      <c r="VCR2" s="5"/>
      <c r="VCS2" s="5"/>
      <c r="VCT2" s="5"/>
      <c r="VCU2" s="5"/>
      <c r="VCV2" s="5"/>
      <c r="VCW2" s="5"/>
      <c r="VCX2" s="5"/>
      <c r="VCY2" s="5"/>
      <c r="VCZ2" s="5"/>
      <c r="VDA2" s="5"/>
      <c r="VDB2" s="5"/>
      <c r="VDC2" s="5"/>
      <c r="VDD2" s="5"/>
      <c r="VDE2" s="5"/>
      <c r="VDF2" s="5"/>
      <c r="VDG2" s="5"/>
      <c r="VDH2" s="5"/>
      <c r="VDI2" s="5"/>
      <c r="VDJ2" s="5"/>
      <c r="VDK2" s="5"/>
      <c r="VDL2" s="5"/>
      <c r="VDM2" s="5"/>
      <c r="VDN2" s="5"/>
      <c r="VDO2" s="5"/>
      <c r="VDP2" s="5"/>
      <c r="VDQ2" s="5"/>
      <c r="VDR2" s="5"/>
      <c r="VDS2" s="5"/>
      <c r="VDT2" s="5"/>
      <c r="VDU2" s="5"/>
      <c r="VDV2" s="5"/>
      <c r="VDW2" s="5"/>
      <c r="VDX2" s="5"/>
      <c r="VDY2" s="5"/>
      <c r="VDZ2" s="5"/>
      <c r="VEA2" s="5"/>
      <c r="VEB2" s="5"/>
      <c r="VEC2" s="5"/>
      <c r="VED2" s="5"/>
      <c r="VEE2" s="5"/>
      <c r="VEF2" s="5"/>
      <c r="VEG2" s="5"/>
      <c r="VEH2" s="5"/>
      <c r="VEI2" s="5"/>
      <c r="VEJ2" s="5"/>
      <c r="VEK2" s="5"/>
      <c r="VEL2" s="5"/>
      <c r="VEM2" s="5"/>
      <c r="VEN2" s="5"/>
      <c r="VEO2" s="5"/>
      <c r="VEP2" s="5"/>
      <c r="VEQ2" s="5"/>
      <c r="VER2" s="5"/>
      <c r="VES2" s="5"/>
      <c r="VET2" s="5"/>
      <c r="VEU2" s="5"/>
      <c r="VEV2" s="5"/>
      <c r="VEW2" s="5"/>
      <c r="VEX2" s="5"/>
      <c r="VEY2" s="5"/>
      <c r="VEZ2" s="5"/>
      <c r="VFA2" s="5"/>
      <c r="VFB2" s="5"/>
      <c r="VFC2" s="5"/>
      <c r="VFD2" s="5"/>
      <c r="VFE2" s="5"/>
      <c r="VFF2" s="5"/>
      <c r="VFG2" s="5"/>
      <c r="VFH2" s="5"/>
      <c r="VFI2" s="5"/>
      <c r="VFJ2" s="5"/>
      <c r="VFK2" s="5"/>
      <c r="VFL2" s="5"/>
      <c r="VFM2" s="5"/>
      <c r="VFN2" s="5"/>
      <c r="VFO2" s="5"/>
      <c r="VFP2" s="5"/>
      <c r="VFQ2" s="5"/>
      <c r="VFR2" s="5"/>
      <c r="VFS2" s="5"/>
      <c r="VFT2" s="5"/>
      <c r="VFU2" s="5"/>
      <c r="VFV2" s="5"/>
      <c r="VFW2" s="5"/>
      <c r="VFX2" s="5"/>
      <c r="VFY2" s="5"/>
      <c r="VFZ2" s="5"/>
      <c r="VGA2" s="5"/>
      <c r="VGB2" s="5"/>
      <c r="VGC2" s="5"/>
      <c r="VGD2" s="5"/>
      <c r="VGE2" s="5"/>
      <c r="VGF2" s="5"/>
      <c r="VGG2" s="5"/>
      <c r="VGH2" s="5"/>
      <c r="VGI2" s="5"/>
      <c r="VGJ2" s="5"/>
      <c r="VGK2" s="5"/>
      <c r="VGL2" s="5"/>
      <c r="VGM2" s="5"/>
      <c r="VGN2" s="5"/>
      <c r="VGO2" s="5"/>
      <c r="VGP2" s="5"/>
      <c r="VGQ2" s="5"/>
      <c r="VGR2" s="5"/>
      <c r="VGS2" s="5"/>
      <c r="VGT2" s="5"/>
      <c r="VGU2" s="5"/>
      <c r="VGV2" s="5"/>
      <c r="VGW2" s="5"/>
      <c r="VGX2" s="5"/>
      <c r="VGY2" s="5"/>
      <c r="VGZ2" s="5"/>
      <c r="VHA2" s="5"/>
      <c r="VHB2" s="5"/>
      <c r="VHC2" s="5"/>
      <c r="VHD2" s="5"/>
      <c r="VHE2" s="5"/>
      <c r="VHF2" s="5"/>
      <c r="VHG2" s="5"/>
      <c r="VHH2" s="5"/>
      <c r="VHI2" s="5"/>
      <c r="VHJ2" s="5"/>
      <c r="VHK2" s="5"/>
      <c r="VHL2" s="5"/>
      <c r="VHM2" s="5"/>
      <c r="VHN2" s="5"/>
      <c r="VHO2" s="5"/>
      <c r="VHP2" s="5"/>
      <c r="VHQ2" s="5"/>
      <c r="VHR2" s="5"/>
      <c r="VHS2" s="5"/>
      <c r="VHT2" s="5"/>
      <c r="VHU2" s="5"/>
      <c r="VHV2" s="5"/>
      <c r="VHW2" s="5"/>
      <c r="VHX2" s="5"/>
      <c r="VHY2" s="5"/>
      <c r="VHZ2" s="5"/>
      <c r="VIA2" s="5"/>
      <c r="VIB2" s="5"/>
      <c r="VIC2" s="5"/>
      <c r="VID2" s="5"/>
      <c r="VIE2" s="5"/>
      <c r="VIF2" s="5"/>
      <c r="VIG2" s="5"/>
      <c r="VIH2" s="5"/>
      <c r="VII2" s="5"/>
      <c r="VIJ2" s="5"/>
      <c r="VIK2" s="5"/>
      <c r="VIL2" s="5"/>
      <c r="VIM2" s="5"/>
      <c r="VIN2" s="5"/>
      <c r="VIO2" s="5"/>
      <c r="VIP2" s="5"/>
      <c r="VIQ2" s="5"/>
      <c r="VIR2" s="5"/>
      <c r="VIS2" s="5"/>
      <c r="VIT2" s="5"/>
      <c r="VIU2" s="5"/>
      <c r="VIV2" s="5"/>
      <c r="VIW2" s="5"/>
      <c r="VIX2" s="5"/>
      <c r="VIY2" s="5"/>
      <c r="VIZ2" s="5"/>
      <c r="VJA2" s="5"/>
      <c r="VJB2" s="5"/>
      <c r="VJC2" s="5"/>
      <c r="VJD2" s="5"/>
      <c r="VJE2" s="5"/>
      <c r="VJF2" s="5"/>
      <c r="VJG2" s="5"/>
      <c r="VJH2" s="5"/>
      <c r="VJI2" s="5"/>
      <c r="VJJ2" s="5"/>
      <c r="VJK2" s="5"/>
      <c r="VJL2" s="5"/>
      <c r="VJM2" s="5"/>
      <c r="VJN2" s="5"/>
      <c r="VJO2" s="5"/>
      <c r="VJP2" s="5"/>
      <c r="VJQ2" s="5"/>
      <c r="VJR2" s="5"/>
      <c r="VJS2" s="5"/>
      <c r="VJT2" s="5"/>
      <c r="VJU2" s="5"/>
      <c r="VJV2" s="5"/>
      <c r="VJW2" s="5"/>
      <c r="VJX2" s="5"/>
      <c r="VJY2" s="5"/>
      <c r="VJZ2" s="5"/>
      <c r="VKA2" s="5"/>
      <c r="VKB2" s="5"/>
      <c r="VKC2" s="5"/>
      <c r="VKD2" s="5"/>
      <c r="VKE2" s="5"/>
      <c r="VKF2" s="5"/>
      <c r="VKG2" s="5"/>
      <c r="VKH2" s="5"/>
      <c r="VKI2" s="5"/>
      <c r="VKJ2" s="5"/>
      <c r="VKK2" s="5"/>
      <c r="VKL2" s="5"/>
      <c r="VKM2" s="5"/>
      <c r="VKN2" s="5"/>
      <c r="VKO2" s="5"/>
      <c r="VKP2" s="5"/>
      <c r="VKQ2" s="5"/>
      <c r="VKR2" s="5"/>
      <c r="VKS2" s="5"/>
      <c r="VKT2" s="5"/>
      <c r="VKU2" s="5"/>
      <c r="VKV2" s="5"/>
      <c r="VKW2" s="5"/>
      <c r="VKX2" s="5"/>
      <c r="VKY2" s="5"/>
      <c r="VKZ2" s="5"/>
      <c r="VLA2" s="5"/>
      <c r="VLB2" s="5"/>
      <c r="VLC2" s="5"/>
      <c r="VLD2" s="5"/>
      <c r="VLE2" s="5"/>
      <c r="VLF2" s="5"/>
      <c r="VLG2" s="5"/>
      <c r="VLH2" s="5"/>
      <c r="VLI2" s="5"/>
      <c r="VLJ2" s="5"/>
      <c r="VLK2" s="5"/>
      <c r="VLL2" s="5"/>
      <c r="VLM2" s="5"/>
      <c r="VLN2" s="5"/>
      <c r="VLO2" s="5"/>
      <c r="VLP2" s="5"/>
      <c r="VLQ2" s="5"/>
      <c r="VLR2" s="5"/>
      <c r="VLS2" s="5"/>
      <c r="VLT2" s="5"/>
      <c r="VLU2" s="5"/>
      <c r="VLV2" s="5"/>
      <c r="VLW2" s="5"/>
      <c r="VLX2" s="5"/>
      <c r="VLY2" s="5"/>
      <c r="VLZ2" s="5"/>
      <c r="VMA2" s="5"/>
      <c r="VMB2" s="5"/>
      <c r="VMC2" s="5"/>
      <c r="VMD2" s="5"/>
      <c r="VME2" s="5"/>
      <c r="VMF2" s="5"/>
      <c r="VMG2" s="5"/>
      <c r="VMH2" s="5"/>
      <c r="VMI2" s="5"/>
      <c r="VMJ2" s="5"/>
      <c r="VMK2" s="5"/>
      <c r="VML2" s="5"/>
      <c r="VMM2" s="5"/>
      <c r="VMN2" s="5"/>
      <c r="VMO2" s="5"/>
      <c r="VMP2" s="5"/>
      <c r="VMQ2" s="5"/>
      <c r="VMR2" s="5"/>
      <c r="VMS2" s="5"/>
      <c r="VMT2" s="5"/>
      <c r="VMU2" s="5"/>
      <c r="VMV2" s="5"/>
      <c r="VMW2" s="5"/>
      <c r="VMX2" s="5"/>
      <c r="VMY2" s="5"/>
      <c r="VMZ2" s="5"/>
      <c r="VNA2" s="5"/>
      <c r="VNB2" s="5"/>
      <c r="VNC2" s="5"/>
      <c r="VND2" s="5"/>
      <c r="VNE2" s="5"/>
      <c r="VNF2" s="5"/>
      <c r="VNG2" s="5"/>
      <c r="VNH2" s="5"/>
      <c r="VNI2" s="5"/>
      <c r="VNJ2" s="5"/>
      <c r="VNK2" s="5"/>
      <c r="VNL2" s="5"/>
      <c r="VNM2" s="5"/>
      <c r="VNN2" s="5"/>
      <c r="VNO2" s="5"/>
      <c r="VNP2" s="5"/>
      <c r="VNQ2" s="5"/>
      <c r="VNR2" s="5"/>
      <c r="VNS2" s="5"/>
      <c r="VNT2" s="5"/>
      <c r="VNU2" s="5"/>
      <c r="VNV2" s="5"/>
      <c r="VNW2" s="5"/>
      <c r="VNX2" s="5"/>
      <c r="VNY2" s="5"/>
      <c r="VNZ2" s="5"/>
      <c r="VOA2" s="5"/>
      <c r="VOB2" s="5"/>
      <c r="VOC2" s="5"/>
      <c r="VOD2" s="5"/>
      <c r="VOE2" s="5"/>
      <c r="VOF2" s="5"/>
      <c r="VOG2" s="5"/>
      <c r="VOH2" s="5"/>
      <c r="VOI2" s="5"/>
      <c r="VOJ2" s="5"/>
      <c r="VOK2" s="5"/>
      <c r="VOL2" s="5"/>
      <c r="VOM2" s="5"/>
      <c r="VON2" s="5"/>
      <c r="VOO2" s="5"/>
      <c r="VOP2" s="5"/>
      <c r="VOQ2" s="5"/>
      <c r="VOR2" s="5"/>
      <c r="VOS2" s="5"/>
      <c r="VOT2" s="5"/>
      <c r="VOU2" s="5"/>
      <c r="VOV2" s="5"/>
      <c r="VOW2" s="5"/>
      <c r="VOX2" s="5"/>
      <c r="VOY2" s="5"/>
      <c r="VOZ2" s="5"/>
      <c r="VPA2" s="5"/>
      <c r="VPB2" s="5"/>
      <c r="VPC2" s="5"/>
      <c r="VPD2" s="5"/>
      <c r="VPE2" s="5"/>
      <c r="VPF2" s="5"/>
      <c r="VPG2" s="5"/>
      <c r="VPH2" s="5"/>
      <c r="VPI2" s="5"/>
      <c r="VPJ2" s="5"/>
      <c r="VPK2" s="5"/>
      <c r="VPL2" s="5"/>
      <c r="VPM2" s="5"/>
      <c r="VPN2" s="5"/>
      <c r="VPO2" s="5"/>
      <c r="VPP2" s="5"/>
      <c r="VPQ2" s="5"/>
      <c r="VPR2" s="5"/>
      <c r="VPS2" s="5"/>
      <c r="VPT2" s="5"/>
      <c r="VPU2" s="5"/>
      <c r="VPV2" s="5"/>
      <c r="VPW2" s="5"/>
      <c r="VPX2" s="5"/>
      <c r="VPY2" s="5"/>
      <c r="VPZ2" s="5"/>
      <c r="VQA2" s="5"/>
      <c r="VQB2" s="5"/>
      <c r="VQC2" s="5"/>
      <c r="VQD2" s="5"/>
      <c r="VQE2" s="5"/>
      <c r="VQF2" s="5"/>
      <c r="VQG2" s="5"/>
      <c r="VQH2" s="5"/>
      <c r="VQI2" s="5"/>
      <c r="VQJ2" s="5"/>
      <c r="VQK2" s="5"/>
      <c r="VQL2" s="5"/>
      <c r="VQM2" s="5"/>
      <c r="VQN2" s="5"/>
      <c r="VQO2" s="5"/>
      <c r="VQP2" s="5"/>
      <c r="VQQ2" s="5"/>
      <c r="VQR2" s="5"/>
      <c r="VQS2" s="5"/>
      <c r="VQT2" s="5"/>
      <c r="VQU2" s="5"/>
      <c r="VQV2" s="5"/>
      <c r="VQW2" s="5"/>
      <c r="VQX2" s="5"/>
      <c r="VQY2" s="5"/>
      <c r="VQZ2" s="5"/>
      <c r="VRA2" s="5"/>
      <c r="VRB2" s="5"/>
      <c r="VRC2" s="5"/>
      <c r="VRD2" s="5"/>
      <c r="VRE2" s="5"/>
      <c r="VRF2" s="5"/>
      <c r="VRG2" s="5"/>
      <c r="VRH2" s="5"/>
      <c r="VRI2" s="5"/>
      <c r="VRJ2" s="5"/>
      <c r="VRK2" s="5"/>
      <c r="VRL2" s="5"/>
      <c r="VRM2" s="5"/>
      <c r="VRN2" s="5"/>
      <c r="VRO2" s="5"/>
      <c r="VRP2" s="5"/>
      <c r="VRQ2" s="5"/>
      <c r="VRR2" s="5"/>
      <c r="VRS2" s="5"/>
      <c r="VRT2" s="5"/>
      <c r="VRU2" s="5"/>
      <c r="VRV2" s="5"/>
      <c r="VRW2" s="5"/>
      <c r="VRX2" s="5"/>
      <c r="VRY2" s="5"/>
      <c r="VRZ2" s="5"/>
      <c r="VSA2" s="5"/>
      <c r="VSB2" s="5"/>
      <c r="VSC2" s="5"/>
      <c r="VSD2" s="5"/>
      <c r="VSE2" s="5"/>
      <c r="VSF2" s="5"/>
      <c r="VSG2" s="5"/>
      <c r="VSH2" s="5"/>
      <c r="VSI2" s="5"/>
      <c r="VSJ2" s="5"/>
      <c r="VSK2" s="5"/>
      <c r="VSL2" s="5"/>
      <c r="VSM2" s="5"/>
      <c r="VSN2" s="5"/>
      <c r="VSO2" s="5"/>
      <c r="VSP2" s="5"/>
      <c r="VSQ2" s="5"/>
      <c r="VSR2" s="5"/>
      <c r="VSS2" s="5"/>
      <c r="VST2" s="5"/>
      <c r="VSU2" s="5"/>
      <c r="VSV2" s="5"/>
      <c r="VSW2" s="5"/>
      <c r="VSX2" s="5"/>
      <c r="VSY2" s="5"/>
      <c r="VSZ2" s="5"/>
      <c r="VTA2" s="5"/>
      <c r="VTB2" s="5"/>
      <c r="VTC2" s="5"/>
      <c r="VTD2" s="5"/>
      <c r="VTE2" s="5"/>
      <c r="VTF2" s="5"/>
      <c r="VTG2" s="5"/>
      <c r="VTH2" s="5"/>
      <c r="VTI2" s="5"/>
      <c r="VTJ2" s="5"/>
      <c r="VTK2" s="5"/>
      <c r="VTL2" s="5"/>
      <c r="VTM2" s="5"/>
      <c r="VTN2" s="5"/>
      <c r="VTO2" s="5"/>
      <c r="VTP2" s="5"/>
      <c r="VTQ2" s="5"/>
      <c r="VTR2" s="5"/>
      <c r="VTS2" s="5"/>
      <c r="VTT2" s="5"/>
      <c r="VTU2" s="5"/>
      <c r="VTV2" s="5"/>
      <c r="VTW2" s="5"/>
      <c r="VTX2" s="5"/>
      <c r="VTY2" s="5"/>
      <c r="VTZ2" s="5"/>
      <c r="VUA2" s="5"/>
      <c r="VUB2" s="5"/>
      <c r="VUC2" s="5"/>
      <c r="VUD2" s="5"/>
      <c r="VUE2" s="5"/>
      <c r="VUF2" s="5"/>
      <c r="VUG2" s="5"/>
      <c r="VUH2" s="5"/>
      <c r="VUI2" s="5"/>
      <c r="VUJ2" s="5"/>
      <c r="VUK2" s="5"/>
      <c r="VUL2" s="5"/>
      <c r="VUM2" s="5"/>
      <c r="VUN2" s="5"/>
      <c r="VUO2" s="5"/>
      <c r="VUP2" s="5"/>
      <c r="VUQ2" s="5"/>
      <c r="VUR2" s="5"/>
      <c r="VUS2" s="5"/>
      <c r="VUT2" s="5"/>
      <c r="VUU2" s="5"/>
      <c r="VUV2" s="5"/>
      <c r="VUW2" s="5"/>
      <c r="VUX2" s="5"/>
      <c r="VUY2" s="5"/>
      <c r="VUZ2" s="5"/>
      <c r="VVA2" s="5"/>
      <c r="VVB2" s="5"/>
      <c r="VVC2" s="5"/>
      <c r="VVD2" s="5"/>
      <c r="VVE2" s="5"/>
      <c r="VVF2" s="5"/>
      <c r="VVG2" s="5"/>
      <c r="VVH2" s="5"/>
      <c r="VVI2" s="5"/>
      <c r="VVJ2" s="5"/>
      <c r="VVK2" s="5"/>
      <c r="VVL2" s="5"/>
      <c r="VVM2" s="5"/>
      <c r="VVN2" s="5"/>
      <c r="VVO2" s="5"/>
      <c r="VVP2" s="5"/>
      <c r="VVQ2" s="5"/>
      <c r="VVR2" s="5"/>
      <c r="VVS2" s="5"/>
      <c r="VVT2" s="5"/>
      <c r="VVU2" s="5"/>
      <c r="VVV2" s="5"/>
      <c r="VVW2" s="5"/>
      <c r="VVX2" s="5"/>
      <c r="VVY2" s="5"/>
      <c r="VVZ2" s="5"/>
      <c r="VWA2" s="5"/>
      <c r="VWB2" s="5"/>
      <c r="VWC2" s="5"/>
      <c r="VWD2" s="5"/>
      <c r="VWE2" s="5"/>
      <c r="VWF2" s="5"/>
      <c r="VWG2" s="5"/>
      <c r="VWH2" s="5"/>
      <c r="VWI2" s="5"/>
      <c r="VWJ2" s="5"/>
      <c r="VWK2" s="5"/>
      <c r="VWL2" s="5"/>
      <c r="VWM2" s="5"/>
      <c r="VWN2" s="5"/>
      <c r="VWO2" s="5"/>
      <c r="VWP2" s="5"/>
      <c r="VWQ2" s="5"/>
      <c r="VWR2" s="5"/>
      <c r="VWS2" s="5"/>
      <c r="VWT2" s="5"/>
      <c r="VWU2" s="5"/>
      <c r="VWV2" s="5"/>
      <c r="VWW2" s="5"/>
      <c r="VWX2" s="5"/>
      <c r="VWY2" s="5"/>
      <c r="VWZ2" s="5"/>
      <c r="VXA2" s="5"/>
      <c r="VXB2" s="5"/>
      <c r="VXC2" s="5"/>
      <c r="VXD2" s="5"/>
      <c r="VXE2" s="5"/>
      <c r="VXF2" s="5"/>
      <c r="VXG2" s="5"/>
      <c r="VXH2" s="5"/>
      <c r="VXI2" s="5"/>
      <c r="VXJ2" s="5"/>
      <c r="VXK2" s="5"/>
      <c r="VXL2" s="5"/>
      <c r="VXM2" s="5"/>
      <c r="VXN2" s="5"/>
      <c r="VXO2" s="5"/>
      <c r="VXP2" s="5"/>
      <c r="VXQ2" s="5"/>
      <c r="VXR2" s="5"/>
      <c r="VXS2" s="5"/>
      <c r="VXT2" s="5"/>
      <c r="VXU2" s="5"/>
      <c r="VXV2" s="5"/>
      <c r="VXW2" s="5"/>
      <c r="VXX2" s="5"/>
      <c r="VXY2" s="5"/>
      <c r="VXZ2" s="5"/>
      <c r="VYA2" s="5"/>
      <c r="VYB2" s="5"/>
      <c r="VYC2" s="5"/>
      <c r="VYD2" s="5"/>
      <c r="VYE2" s="5"/>
      <c r="VYF2" s="5"/>
      <c r="VYG2" s="5"/>
      <c r="VYH2" s="5"/>
      <c r="VYI2" s="5"/>
      <c r="VYJ2" s="5"/>
      <c r="VYK2" s="5"/>
      <c r="VYL2" s="5"/>
      <c r="VYM2" s="5"/>
      <c r="VYN2" s="5"/>
      <c r="VYO2" s="5"/>
      <c r="VYP2" s="5"/>
      <c r="VYQ2" s="5"/>
      <c r="VYR2" s="5"/>
      <c r="VYS2" s="5"/>
      <c r="VYT2" s="5"/>
      <c r="VYU2" s="5"/>
      <c r="VYV2" s="5"/>
      <c r="VYW2" s="5"/>
      <c r="VYX2" s="5"/>
      <c r="VYY2" s="5"/>
      <c r="VYZ2" s="5"/>
      <c r="VZA2" s="5"/>
      <c r="VZB2" s="5"/>
      <c r="VZC2" s="5"/>
      <c r="VZD2" s="5"/>
      <c r="VZE2" s="5"/>
      <c r="VZF2" s="5"/>
      <c r="VZG2" s="5"/>
      <c r="VZH2" s="5"/>
      <c r="VZI2" s="5"/>
      <c r="VZJ2" s="5"/>
      <c r="VZK2" s="5"/>
      <c r="VZL2" s="5"/>
      <c r="VZM2" s="5"/>
      <c r="VZN2" s="5"/>
      <c r="VZO2" s="5"/>
      <c r="VZP2" s="5"/>
      <c r="VZQ2" s="5"/>
      <c r="VZR2" s="5"/>
      <c r="VZS2" s="5"/>
      <c r="VZT2" s="5"/>
      <c r="VZU2" s="5"/>
      <c r="VZV2" s="5"/>
      <c r="VZW2" s="5"/>
      <c r="VZX2" s="5"/>
      <c r="VZY2" s="5"/>
      <c r="VZZ2" s="5"/>
      <c r="WAA2" s="5"/>
      <c r="WAB2" s="5"/>
      <c r="WAC2" s="5"/>
      <c r="WAD2" s="5"/>
      <c r="WAE2" s="5"/>
      <c r="WAF2" s="5"/>
      <c r="WAG2" s="5"/>
      <c r="WAH2" s="5"/>
      <c r="WAI2" s="5"/>
      <c r="WAJ2" s="5"/>
      <c r="WAK2" s="5"/>
      <c r="WAL2" s="5"/>
      <c r="WAM2" s="5"/>
      <c r="WAN2" s="5"/>
      <c r="WAO2" s="5"/>
      <c r="WAP2" s="5"/>
      <c r="WAQ2" s="5"/>
      <c r="WAR2" s="5"/>
      <c r="WAS2" s="5"/>
      <c r="WAT2" s="5"/>
      <c r="WAU2" s="5"/>
      <c r="WAV2" s="5"/>
      <c r="WAW2" s="5"/>
      <c r="WAX2" s="5"/>
      <c r="WAY2" s="5"/>
      <c r="WAZ2" s="5"/>
      <c r="WBA2" s="5"/>
      <c r="WBB2" s="5"/>
      <c r="WBC2" s="5"/>
      <c r="WBD2" s="5"/>
      <c r="WBE2" s="5"/>
      <c r="WBF2" s="5"/>
      <c r="WBG2" s="5"/>
      <c r="WBH2" s="5"/>
      <c r="WBI2" s="5"/>
      <c r="WBJ2" s="5"/>
      <c r="WBK2" s="5"/>
      <c r="WBL2" s="5"/>
      <c r="WBM2" s="5"/>
      <c r="WBN2" s="5"/>
      <c r="WBO2" s="5"/>
      <c r="WBP2" s="5"/>
      <c r="WBQ2" s="5"/>
      <c r="WBR2" s="5"/>
      <c r="WBS2" s="5"/>
      <c r="WBT2" s="5"/>
      <c r="WBU2" s="5"/>
      <c r="WBV2" s="5"/>
      <c r="WBW2" s="5"/>
      <c r="WBX2" s="5"/>
      <c r="WBY2" s="5"/>
      <c r="WBZ2" s="5"/>
      <c r="WCA2" s="5"/>
      <c r="WCB2" s="5"/>
      <c r="WCC2" s="5"/>
      <c r="WCD2" s="5"/>
      <c r="WCE2" s="5"/>
      <c r="WCF2" s="5"/>
      <c r="WCG2" s="5"/>
      <c r="WCH2" s="5"/>
      <c r="WCI2" s="5"/>
      <c r="WCJ2" s="5"/>
      <c r="WCK2" s="5"/>
      <c r="WCL2" s="5"/>
      <c r="WCM2" s="5"/>
      <c r="WCN2" s="5"/>
      <c r="WCO2" s="5"/>
      <c r="WCP2" s="5"/>
      <c r="WCQ2" s="5"/>
      <c r="WCR2" s="5"/>
      <c r="WCS2" s="5"/>
      <c r="WCT2" s="5"/>
      <c r="WCU2" s="5"/>
      <c r="WCV2" s="5"/>
      <c r="WCW2" s="5"/>
      <c r="WCX2" s="5"/>
      <c r="WCY2" s="5"/>
      <c r="WCZ2" s="5"/>
      <c r="WDA2" s="5"/>
      <c r="WDB2" s="5"/>
      <c r="WDC2" s="5"/>
      <c r="WDD2" s="5"/>
      <c r="WDE2" s="5"/>
      <c r="WDF2" s="5"/>
      <c r="WDG2" s="5"/>
      <c r="WDH2" s="5"/>
      <c r="WDI2" s="5"/>
      <c r="WDJ2" s="5"/>
      <c r="WDK2" s="5"/>
      <c r="WDL2" s="5"/>
      <c r="WDM2" s="5"/>
      <c r="WDN2" s="5"/>
      <c r="WDO2" s="5"/>
      <c r="WDP2" s="5"/>
      <c r="WDQ2" s="5"/>
      <c r="WDR2" s="5"/>
      <c r="WDS2" s="5"/>
      <c r="WDT2" s="5"/>
      <c r="WDU2" s="5"/>
      <c r="WDV2" s="5"/>
      <c r="WDW2" s="5"/>
      <c r="WDX2" s="5"/>
      <c r="WDY2" s="5"/>
      <c r="WDZ2" s="5"/>
      <c r="WEA2" s="5"/>
      <c r="WEB2" s="5"/>
      <c r="WEC2" s="5"/>
      <c r="WED2" s="5"/>
      <c r="WEE2" s="5"/>
      <c r="WEF2" s="5"/>
      <c r="WEG2" s="5"/>
      <c r="WEH2" s="5"/>
      <c r="WEI2" s="5"/>
      <c r="WEJ2" s="5"/>
      <c r="WEK2" s="5"/>
      <c r="WEL2" s="5"/>
      <c r="WEM2" s="5"/>
      <c r="WEN2" s="5"/>
      <c r="WEO2" s="5"/>
      <c r="WEP2" s="5"/>
      <c r="WEQ2" s="5"/>
      <c r="WER2" s="5"/>
      <c r="WES2" s="5"/>
      <c r="WET2" s="5"/>
      <c r="WEU2" s="5"/>
      <c r="WEV2" s="5"/>
      <c r="WEW2" s="5"/>
      <c r="WEX2" s="5"/>
      <c r="WEY2" s="5"/>
      <c r="WEZ2" s="5"/>
      <c r="WFA2" s="5"/>
      <c r="WFB2" s="5"/>
      <c r="WFC2" s="5"/>
      <c r="WFD2" s="5"/>
      <c r="WFE2" s="5"/>
      <c r="WFF2" s="5"/>
      <c r="WFG2" s="5"/>
      <c r="WFH2" s="5"/>
      <c r="WFI2" s="5"/>
      <c r="WFJ2" s="5"/>
      <c r="WFK2" s="5"/>
      <c r="WFL2" s="5"/>
      <c r="WFM2" s="5"/>
      <c r="WFN2" s="5"/>
      <c r="WFO2" s="5"/>
      <c r="WFP2" s="5"/>
      <c r="WFQ2" s="5"/>
      <c r="WFR2" s="5"/>
      <c r="WFS2" s="5"/>
      <c r="WFT2" s="5"/>
      <c r="WFU2" s="5"/>
      <c r="WFV2" s="5"/>
      <c r="WFW2" s="5"/>
      <c r="WFX2" s="5"/>
      <c r="WFY2" s="5"/>
      <c r="WFZ2" s="5"/>
      <c r="WGA2" s="5"/>
      <c r="WGB2" s="5"/>
      <c r="WGC2" s="5"/>
      <c r="WGD2" s="5"/>
      <c r="WGE2" s="5"/>
      <c r="WGF2" s="5"/>
      <c r="WGG2" s="5"/>
      <c r="WGH2" s="5"/>
      <c r="WGI2" s="5"/>
      <c r="WGJ2" s="5"/>
      <c r="WGK2" s="5"/>
      <c r="WGL2" s="5"/>
      <c r="WGM2" s="5"/>
      <c r="WGN2" s="5"/>
      <c r="WGO2" s="5"/>
      <c r="WGP2" s="5"/>
      <c r="WGQ2" s="5"/>
      <c r="WGR2" s="5"/>
      <c r="WGS2" s="5"/>
      <c r="WGT2" s="5"/>
      <c r="WGU2" s="5"/>
      <c r="WGV2" s="5"/>
      <c r="WGW2" s="5"/>
      <c r="WGX2" s="5"/>
      <c r="WGY2" s="5"/>
      <c r="WGZ2" s="5"/>
      <c r="WHA2" s="5"/>
      <c r="WHB2" s="5"/>
      <c r="WHC2" s="5"/>
      <c r="WHD2" s="5"/>
      <c r="WHE2" s="5"/>
      <c r="WHF2" s="5"/>
      <c r="WHG2" s="5"/>
      <c r="WHH2" s="5"/>
      <c r="WHI2" s="5"/>
      <c r="WHJ2" s="5"/>
      <c r="WHK2" s="5"/>
      <c r="WHL2" s="5"/>
      <c r="WHM2" s="5"/>
      <c r="WHN2" s="5"/>
      <c r="WHO2" s="5"/>
      <c r="WHP2" s="5"/>
      <c r="WHQ2" s="5"/>
      <c r="WHR2" s="5"/>
      <c r="WHS2" s="5"/>
      <c r="WHT2" s="5"/>
      <c r="WHU2" s="5"/>
      <c r="WHV2" s="5"/>
      <c r="WHW2" s="5"/>
      <c r="WHX2" s="5"/>
      <c r="WHY2" s="5"/>
      <c r="WHZ2" s="5"/>
      <c r="WIA2" s="5"/>
      <c r="WIB2" s="5"/>
      <c r="WIC2" s="5"/>
      <c r="WID2" s="5"/>
      <c r="WIE2" s="5"/>
      <c r="WIF2" s="5"/>
      <c r="WIG2" s="5"/>
      <c r="WIH2" s="5"/>
      <c r="WII2" s="5"/>
      <c r="WIJ2" s="5"/>
      <c r="WIK2" s="5"/>
      <c r="WIL2" s="5"/>
      <c r="WIM2" s="5"/>
      <c r="WIN2" s="5"/>
      <c r="WIO2" s="5"/>
      <c r="WIP2" s="5"/>
      <c r="WIQ2" s="5"/>
      <c r="WIR2" s="5"/>
      <c r="WIS2" s="5"/>
      <c r="WIT2" s="5"/>
      <c r="WIU2" s="5"/>
      <c r="WIV2" s="5"/>
      <c r="WIW2" s="5"/>
      <c r="WIX2" s="5"/>
      <c r="WIY2" s="5"/>
      <c r="WIZ2" s="5"/>
      <c r="WJA2" s="5"/>
      <c r="WJB2" s="5"/>
      <c r="WJC2" s="5"/>
      <c r="WJD2" s="5"/>
      <c r="WJE2" s="5"/>
      <c r="WJF2" s="5"/>
      <c r="WJG2" s="5"/>
      <c r="WJH2" s="5"/>
      <c r="WJI2" s="5"/>
      <c r="WJJ2" s="5"/>
      <c r="WJK2" s="5"/>
      <c r="WJL2" s="5"/>
      <c r="WJM2" s="5"/>
      <c r="WJN2" s="5"/>
      <c r="WJO2" s="5"/>
      <c r="WJP2" s="5"/>
      <c r="WJQ2" s="5"/>
      <c r="WJR2" s="5"/>
      <c r="WJS2" s="5"/>
      <c r="WJT2" s="5"/>
      <c r="WJU2" s="5"/>
      <c r="WJV2" s="5"/>
      <c r="WJW2" s="5"/>
      <c r="WJX2" s="5"/>
      <c r="WJY2" s="5"/>
      <c r="WJZ2" s="5"/>
      <c r="WKA2" s="5"/>
      <c r="WKB2" s="5"/>
      <c r="WKC2" s="5"/>
      <c r="WKD2" s="5"/>
      <c r="WKE2" s="5"/>
      <c r="WKF2" s="5"/>
      <c r="WKG2" s="5"/>
      <c r="WKH2" s="5"/>
      <c r="WKI2" s="5"/>
      <c r="WKJ2" s="5"/>
      <c r="WKK2" s="5"/>
      <c r="WKL2" s="5"/>
      <c r="WKM2" s="5"/>
      <c r="WKN2" s="5"/>
      <c r="WKO2" s="5"/>
      <c r="WKP2" s="5"/>
      <c r="WKQ2" s="5"/>
      <c r="WKR2" s="5"/>
      <c r="WKS2" s="5"/>
      <c r="WKT2" s="5"/>
      <c r="WKU2" s="5"/>
      <c r="WKV2" s="5"/>
      <c r="WKW2" s="5"/>
      <c r="WKX2" s="5"/>
      <c r="WKY2" s="5"/>
      <c r="WKZ2" s="5"/>
      <c r="WLA2" s="5"/>
      <c r="WLB2" s="5"/>
      <c r="WLC2" s="5"/>
      <c r="WLD2" s="5"/>
      <c r="WLE2" s="5"/>
      <c r="WLF2" s="5"/>
      <c r="WLG2" s="5"/>
      <c r="WLH2" s="5"/>
      <c r="WLI2" s="5"/>
      <c r="WLJ2" s="5"/>
      <c r="WLK2" s="5"/>
      <c r="WLL2" s="5"/>
      <c r="WLM2" s="5"/>
      <c r="WLN2" s="5"/>
      <c r="WLO2" s="5"/>
      <c r="WLP2" s="5"/>
      <c r="WLQ2" s="5"/>
      <c r="WLR2" s="5"/>
      <c r="WLS2" s="5"/>
      <c r="WLT2" s="5"/>
      <c r="WLU2" s="5"/>
      <c r="WLV2" s="5"/>
      <c r="WLW2" s="5"/>
      <c r="WLX2" s="5"/>
      <c r="WLY2" s="5"/>
      <c r="WLZ2" s="5"/>
      <c r="WMA2" s="5"/>
      <c r="WMB2" s="5"/>
      <c r="WMC2" s="5"/>
      <c r="WMD2" s="5"/>
      <c r="WME2" s="5"/>
      <c r="WMF2" s="5"/>
      <c r="WMG2" s="5"/>
      <c r="WMH2" s="5"/>
      <c r="WMI2" s="5"/>
      <c r="WMJ2" s="5"/>
      <c r="WMK2" s="5"/>
      <c r="WML2" s="5"/>
      <c r="WMM2" s="5"/>
      <c r="WMN2" s="5"/>
      <c r="WMO2" s="5"/>
      <c r="WMP2" s="5"/>
      <c r="WMQ2" s="5"/>
      <c r="WMR2" s="5"/>
      <c r="WMS2" s="5"/>
      <c r="WMT2" s="5"/>
      <c r="WMU2" s="5"/>
      <c r="WMV2" s="5"/>
      <c r="WMW2" s="5"/>
      <c r="WMX2" s="5"/>
      <c r="WMY2" s="5"/>
      <c r="WMZ2" s="5"/>
      <c r="WNA2" s="5"/>
      <c r="WNB2" s="5"/>
      <c r="WNC2" s="5"/>
      <c r="WND2" s="5"/>
      <c r="WNE2" s="5"/>
      <c r="WNF2" s="5"/>
      <c r="WNG2" s="5"/>
      <c r="WNH2" s="5"/>
      <c r="WNI2" s="5"/>
      <c r="WNJ2" s="5"/>
      <c r="WNK2" s="5"/>
      <c r="WNL2" s="5"/>
      <c r="WNM2" s="5"/>
      <c r="WNN2" s="5"/>
      <c r="WNO2" s="5"/>
      <c r="WNP2" s="5"/>
      <c r="WNQ2" s="5"/>
      <c r="WNR2" s="5"/>
      <c r="WNS2" s="5"/>
      <c r="WNT2" s="5"/>
      <c r="WNU2" s="5"/>
      <c r="WNV2" s="5"/>
      <c r="WNW2" s="5"/>
      <c r="WNX2" s="5"/>
      <c r="WNY2" s="5"/>
      <c r="WNZ2" s="5"/>
      <c r="WOA2" s="5"/>
      <c r="WOB2" s="5"/>
      <c r="WOC2" s="5"/>
      <c r="WOD2" s="5"/>
      <c r="WOE2" s="5"/>
      <c r="WOF2" s="5"/>
      <c r="WOG2" s="5"/>
      <c r="WOH2" s="5"/>
      <c r="WOI2" s="5"/>
      <c r="WOJ2" s="5"/>
      <c r="WOK2" s="5"/>
      <c r="WOL2" s="5"/>
      <c r="WOM2" s="5"/>
      <c r="WON2" s="5"/>
      <c r="WOO2" s="5"/>
      <c r="WOP2" s="5"/>
      <c r="WOQ2" s="5"/>
      <c r="WOR2" s="5"/>
      <c r="WOS2" s="5"/>
      <c r="WOT2" s="5"/>
      <c r="WOU2" s="5"/>
      <c r="WOV2" s="5"/>
      <c r="WOW2" s="5"/>
      <c r="WOX2" s="5"/>
      <c r="WOY2" s="5"/>
      <c r="WOZ2" s="5"/>
      <c r="WPA2" s="5"/>
      <c r="WPB2" s="5"/>
      <c r="WPC2" s="5"/>
      <c r="WPD2" s="5"/>
      <c r="WPE2" s="5"/>
      <c r="WPF2" s="5"/>
      <c r="WPG2" s="5"/>
      <c r="WPH2" s="5"/>
      <c r="WPI2" s="5"/>
      <c r="WPJ2" s="5"/>
      <c r="WPK2" s="5"/>
      <c r="WPL2" s="5"/>
      <c r="WPM2" s="5"/>
      <c r="WPN2" s="5"/>
      <c r="WPO2" s="5"/>
      <c r="WPP2" s="5"/>
      <c r="WPQ2" s="5"/>
      <c r="WPR2" s="5"/>
      <c r="WPS2" s="5"/>
      <c r="WPT2" s="5"/>
      <c r="WPU2" s="5"/>
      <c r="WPV2" s="5"/>
      <c r="WPW2" s="5"/>
      <c r="WPX2" s="5"/>
      <c r="WPY2" s="5"/>
      <c r="WPZ2" s="5"/>
      <c r="WQA2" s="5"/>
      <c r="WQB2" s="5"/>
      <c r="WQC2" s="5"/>
      <c r="WQD2" s="5"/>
      <c r="WQE2" s="5"/>
      <c r="WQF2" s="5"/>
      <c r="WQG2" s="5"/>
      <c r="WQH2" s="5"/>
      <c r="WQI2" s="5"/>
      <c r="WQJ2" s="5"/>
      <c r="WQK2" s="5"/>
      <c r="WQL2" s="5"/>
      <c r="WQM2" s="5"/>
      <c r="WQN2" s="5"/>
      <c r="WQO2" s="5"/>
      <c r="WQP2" s="5"/>
      <c r="WQQ2" s="5"/>
      <c r="WQR2" s="5"/>
      <c r="WQS2" s="5"/>
      <c r="WQT2" s="5"/>
      <c r="WQU2" s="5"/>
      <c r="WQV2" s="5"/>
      <c r="WQW2" s="5"/>
      <c r="WQX2" s="5"/>
      <c r="WQY2" s="5"/>
      <c r="WQZ2" s="5"/>
      <c r="WRA2" s="5"/>
      <c r="WRB2" s="5"/>
      <c r="WRC2" s="5"/>
      <c r="WRD2" s="5"/>
      <c r="WRE2" s="5"/>
      <c r="WRF2" s="5"/>
      <c r="WRG2" s="5"/>
      <c r="WRH2" s="5"/>
      <c r="WRI2" s="5"/>
      <c r="WRJ2" s="5"/>
      <c r="WRK2" s="5"/>
      <c r="WRL2" s="5"/>
      <c r="WRM2" s="5"/>
      <c r="WRN2" s="5"/>
      <c r="WRO2" s="5"/>
      <c r="WRP2" s="5"/>
      <c r="WRQ2" s="5"/>
      <c r="WRR2" s="5"/>
      <c r="WRS2" s="5"/>
      <c r="WRT2" s="5"/>
      <c r="WRU2" s="5"/>
      <c r="WRV2" s="5"/>
      <c r="WRW2" s="5"/>
      <c r="WRX2" s="5"/>
      <c r="WRY2" s="5"/>
      <c r="WRZ2" s="5"/>
      <c r="WSA2" s="5"/>
      <c r="WSB2" s="5"/>
      <c r="WSC2" s="5"/>
      <c r="WSD2" s="5"/>
      <c r="WSE2" s="5"/>
      <c r="WSF2" s="5"/>
      <c r="WSG2" s="5"/>
      <c r="WSH2" s="5"/>
      <c r="WSI2" s="5"/>
      <c r="WSJ2" s="5"/>
      <c r="WSK2" s="5"/>
      <c r="WSL2" s="5"/>
      <c r="WSM2" s="5"/>
      <c r="WSN2" s="5"/>
      <c r="WSO2" s="5"/>
      <c r="WSP2" s="5"/>
      <c r="WSQ2" s="5"/>
      <c r="WSR2" s="5"/>
      <c r="WSS2" s="5"/>
      <c r="WST2" s="5"/>
      <c r="WSU2" s="5"/>
      <c r="WSV2" s="5"/>
      <c r="WSW2" s="5"/>
      <c r="WSX2" s="5"/>
      <c r="WSY2" s="5"/>
      <c r="WSZ2" s="5"/>
      <c r="WTA2" s="5"/>
      <c r="WTB2" s="5"/>
      <c r="WTC2" s="5"/>
      <c r="WTD2" s="5"/>
      <c r="WTE2" s="5"/>
      <c r="WTF2" s="5"/>
      <c r="WTG2" s="5"/>
      <c r="WTH2" s="5"/>
      <c r="WTI2" s="5"/>
      <c r="WTJ2" s="5"/>
      <c r="WTK2" s="5"/>
      <c r="WTL2" s="5"/>
      <c r="WTM2" s="5"/>
      <c r="WTN2" s="5"/>
      <c r="WTO2" s="5"/>
      <c r="WTP2" s="5"/>
      <c r="WTQ2" s="5"/>
      <c r="WTR2" s="5"/>
      <c r="WTS2" s="5"/>
      <c r="WTT2" s="5"/>
      <c r="WTU2" s="5"/>
      <c r="WTV2" s="5"/>
      <c r="WTW2" s="5"/>
      <c r="WTX2" s="5"/>
      <c r="WTY2" s="5"/>
      <c r="WTZ2" s="5"/>
      <c r="WUA2" s="5"/>
      <c r="WUB2" s="5"/>
      <c r="WUC2" s="5"/>
      <c r="WUD2" s="5"/>
      <c r="WUE2" s="5"/>
      <c r="WUF2" s="5"/>
      <c r="WUG2" s="5"/>
      <c r="WUH2" s="5"/>
      <c r="WUI2" s="5"/>
      <c r="WUJ2" s="5"/>
      <c r="WUK2" s="5"/>
      <c r="WUL2" s="5"/>
      <c r="WUM2" s="5"/>
      <c r="WUN2" s="5"/>
      <c r="WUO2" s="5"/>
      <c r="WUP2" s="5"/>
      <c r="WUQ2" s="5"/>
      <c r="WUR2" s="5"/>
      <c r="WUS2" s="5"/>
      <c r="WUT2" s="5"/>
      <c r="WUU2" s="5"/>
      <c r="WUV2" s="5"/>
      <c r="WUW2" s="5"/>
      <c r="WUX2" s="5"/>
      <c r="WUY2" s="5"/>
      <c r="WUZ2" s="5"/>
      <c r="WVA2" s="5"/>
      <c r="WVB2" s="5"/>
      <c r="WVC2" s="5"/>
      <c r="WVD2" s="5"/>
      <c r="WVE2" s="5"/>
      <c r="WVF2" s="5"/>
      <c r="WVG2" s="5"/>
      <c r="WVH2" s="5"/>
      <c r="WVI2" s="5"/>
      <c r="WVJ2" s="5"/>
      <c r="WVK2" s="5"/>
      <c r="WVL2" s="5"/>
      <c r="WVM2" s="5"/>
      <c r="WVN2" s="5"/>
      <c r="WVO2" s="5"/>
      <c r="WVP2" s="5"/>
      <c r="WVQ2" s="5"/>
      <c r="WVR2" s="5"/>
      <c r="WVS2" s="5"/>
      <c r="WVT2" s="5"/>
      <c r="WVU2" s="5"/>
    </row>
    <row r="3" spans="1:16141" ht="15">
      <c r="A3" s="1"/>
      <c r="B3" s="26" t="s">
        <v>496</v>
      </c>
      <c r="C3" s="26"/>
      <c r="D3" s="27"/>
      <c r="E3" s="24"/>
      <c r="F3" s="24"/>
      <c r="G3" s="24"/>
      <c r="H3" s="9"/>
      <c r="I3" s="25"/>
      <c r="J3" s="1"/>
      <c r="K3" s="30"/>
      <c r="P3" s="255"/>
    </row>
    <row r="4" spans="1:16141" ht="15">
      <c r="A4" s="1"/>
      <c r="B4" s="26" t="s">
        <v>497</v>
      </c>
      <c r="C4" s="26"/>
      <c r="D4" s="27"/>
      <c r="E4" s="24"/>
      <c r="F4" s="24"/>
      <c r="G4" s="24"/>
      <c r="H4" s="9"/>
      <c r="I4" s="25"/>
      <c r="J4" s="1"/>
      <c r="K4" s="30"/>
      <c r="P4" s="255"/>
    </row>
    <row r="5" spans="1:16141" ht="15">
      <c r="A5" s="1"/>
      <c r="B5" s="49" t="s">
        <v>498</v>
      </c>
      <c r="C5" s="49"/>
      <c r="D5" s="28"/>
      <c r="E5" s="24"/>
      <c r="F5" s="24"/>
      <c r="G5" s="24"/>
      <c r="H5" s="9"/>
      <c r="I5" s="25"/>
      <c r="J5" s="1"/>
      <c r="K5" s="30"/>
      <c r="P5" s="255"/>
    </row>
    <row r="6" spans="1:16141" ht="36">
      <c r="A6" s="1"/>
      <c r="B6" s="140" t="s">
        <v>59</v>
      </c>
      <c r="C6" s="581"/>
      <c r="D6" s="35"/>
      <c r="E6" s="142"/>
      <c r="F6" s="35" t="s">
        <v>516</v>
      </c>
      <c r="G6" s="36"/>
      <c r="H6" s="37"/>
      <c r="I6" s="141" t="s">
        <v>130</v>
      </c>
      <c r="J6" s="1"/>
      <c r="K6" s="553">
        <f>L6/M6*5</f>
        <v>1</v>
      </c>
      <c r="L6" s="554">
        <f>COUNTA(B7:B11)</f>
        <v>1</v>
      </c>
      <c r="M6" s="554">
        <f>COUNTA(D7:D11)</f>
        <v>5</v>
      </c>
      <c r="P6" s="255"/>
    </row>
    <row r="7" spans="1:16141">
      <c r="A7" s="1"/>
      <c r="B7" s="29" t="s">
        <v>123</v>
      </c>
      <c r="C7" s="582" t="s">
        <v>639</v>
      </c>
      <c r="D7" s="642" t="s">
        <v>653</v>
      </c>
      <c r="E7" s="642"/>
      <c r="F7" s="642"/>
      <c r="G7" s="642"/>
      <c r="H7" s="643"/>
      <c r="I7" s="38" t="str">
        <f>IF(L6=0,"",IF(L6&lt;=1,"Level 1",IF(L6&lt;=2,"Level 2",IF(L6&lt;=3,"Level 3",IF(L6&lt;=4,"Level 4",IF(L6&lt;=5,"Level 5",""))))))</f>
        <v>Level 1</v>
      </c>
      <c r="J7" s="1"/>
      <c r="K7" s="30"/>
      <c r="L7" s="555">
        <f t="shared" ref="L7:L10" si="0">COUNTA(B7)</f>
        <v>1</v>
      </c>
      <c r="P7" s="258"/>
    </row>
    <row r="8" spans="1:16141">
      <c r="A8" s="1"/>
      <c r="B8" s="29"/>
      <c r="C8" s="582" t="s">
        <v>640</v>
      </c>
      <c r="D8" s="642" t="s">
        <v>654</v>
      </c>
      <c r="E8" s="642"/>
      <c r="F8" s="642"/>
      <c r="G8" s="642"/>
      <c r="H8" s="643"/>
      <c r="I8" s="557"/>
      <c r="J8" s="1"/>
      <c r="K8" s="30"/>
      <c r="L8" s="555">
        <f t="shared" si="0"/>
        <v>0</v>
      </c>
      <c r="P8" s="258"/>
    </row>
    <row r="9" spans="1:16141" ht="27" customHeight="1">
      <c r="A9" s="1"/>
      <c r="B9" s="29"/>
      <c r="C9" s="582" t="s">
        <v>641</v>
      </c>
      <c r="D9" s="642" t="s">
        <v>656</v>
      </c>
      <c r="E9" s="642"/>
      <c r="F9" s="642"/>
      <c r="G9" s="642"/>
      <c r="H9" s="643"/>
      <c r="I9" s="39"/>
      <c r="J9" s="1"/>
      <c r="K9" s="30"/>
      <c r="L9" s="555">
        <f t="shared" si="0"/>
        <v>0</v>
      </c>
      <c r="P9" s="258"/>
    </row>
    <row r="10" spans="1:16141" ht="27" customHeight="1">
      <c r="A10" s="1"/>
      <c r="B10" s="29"/>
      <c r="C10" s="582" t="s">
        <v>642</v>
      </c>
      <c r="D10" s="642" t="s">
        <v>659</v>
      </c>
      <c r="E10" s="642"/>
      <c r="F10" s="642"/>
      <c r="G10" s="642"/>
      <c r="H10" s="643"/>
      <c r="I10" s="39"/>
      <c r="J10" s="1"/>
      <c r="K10" s="30"/>
      <c r="L10" s="555">
        <f t="shared" si="0"/>
        <v>0</v>
      </c>
      <c r="P10" s="258"/>
    </row>
    <row r="11" spans="1:16141" ht="27" customHeight="1">
      <c r="A11" s="1"/>
      <c r="B11" s="29"/>
      <c r="C11" s="582" t="s">
        <v>643</v>
      </c>
      <c r="D11" s="642" t="s">
        <v>662</v>
      </c>
      <c r="E11" s="642"/>
      <c r="F11" s="642"/>
      <c r="G11" s="642"/>
      <c r="H11" s="643"/>
      <c r="I11" s="39"/>
      <c r="J11" s="1"/>
      <c r="K11" s="30"/>
      <c r="L11" s="555">
        <f t="shared" ref="L11" si="1">COUNTA(B11)</f>
        <v>0</v>
      </c>
      <c r="P11" s="258"/>
    </row>
    <row r="12" spans="1:16141" s="11" customFormat="1">
      <c r="A12" s="1"/>
      <c r="B12" s="43"/>
      <c r="C12" s="580"/>
      <c r="D12" s="44"/>
      <c r="E12" s="45"/>
      <c r="F12" s="47" t="str">
        <f>I6&amp;""</f>
        <v>TINGKAT KOMPETENSI</v>
      </c>
      <c r="G12" s="47"/>
      <c r="H12" s="44"/>
      <c r="I12" s="46"/>
      <c r="J12" s="1"/>
      <c r="K12" s="30"/>
      <c r="L12" s="10"/>
      <c r="M12" s="10"/>
      <c r="N12" s="10"/>
      <c r="O12" s="10"/>
      <c r="P12" s="258"/>
    </row>
    <row r="13" spans="1:16141" s="11" customFormat="1" ht="20.25" customHeight="1" thickBot="1">
      <c r="A13" s="1"/>
      <c r="B13" s="640" t="s">
        <v>9</v>
      </c>
      <c r="C13" s="641"/>
      <c r="D13" s="41" t="s">
        <v>500</v>
      </c>
      <c r="E13" s="42" t="s">
        <v>505</v>
      </c>
      <c r="F13" s="41" t="s">
        <v>506</v>
      </c>
      <c r="G13" s="41" t="s">
        <v>507</v>
      </c>
      <c r="H13" s="41" t="s">
        <v>508</v>
      </c>
      <c r="I13" s="14" t="s">
        <v>1</v>
      </c>
      <c r="J13" s="1"/>
      <c r="K13" s="30"/>
      <c r="L13" s="10"/>
      <c r="M13" s="10"/>
      <c r="N13" s="10"/>
      <c r="O13" s="10"/>
      <c r="P13" s="258"/>
    </row>
    <row r="14" spans="1:16141" s="11" customFormat="1" ht="18.75" customHeight="1" thickTop="1" thickBot="1">
      <c r="A14" s="1"/>
      <c r="B14" s="585">
        <v>1</v>
      </c>
      <c r="C14" s="638" t="s">
        <v>668</v>
      </c>
      <c r="D14" s="583" t="str">
        <f>IF(I7="Level 1","v","")</f>
        <v>v</v>
      </c>
      <c r="E14" s="16" t="str">
        <f>IF(I7="Level 2","v","")</f>
        <v/>
      </c>
      <c r="F14" s="16" t="str">
        <f>IF(I7="Level 3","v","")</f>
        <v/>
      </c>
      <c r="G14" s="16" t="str">
        <f>IF(I7="Level 4","v","")</f>
        <v/>
      </c>
      <c r="H14" s="16" t="str">
        <f>IF(I7="Level 5","v","")</f>
        <v/>
      </c>
      <c r="I14" s="57"/>
      <c r="J14" s="1"/>
      <c r="K14" s="556">
        <f>K6</f>
        <v>1</v>
      </c>
      <c r="L14" s="10"/>
      <c r="M14" s="10"/>
      <c r="N14" s="10"/>
      <c r="O14" s="10"/>
      <c r="P14" s="10"/>
    </row>
    <row r="15" spans="1:16141" s="11" customFormat="1" ht="120.75" customHeight="1" thickTop="1">
      <c r="A15" s="1"/>
      <c r="B15" s="586"/>
      <c r="C15" s="639"/>
      <c r="D15" s="584" t="s">
        <v>499</v>
      </c>
      <c r="E15" s="23" t="s">
        <v>501</v>
      </c>
      <c r="F15" s="23" t="s">
        <v>502</v>
      </c>
      <c r="G15" s="23" t="s">
        <v>503</v>
      </c>
      <c r="H15" s="23" t="s">
        <v>504</v>
      </c>
      <c r="I15" s="18"/>
      <c r="J15" s="1"/>
      <c r="K15" s="30"/>
      <c r="P15" s="259"/>
    </row>
    <row r="16" spans="1:16141" s="11" customFormat="1">
      <c r="A16" s="1"/>
      <c r="B16" s="21"/>
      <c r="C16" s="21"/>
      <c r="D16" s="48"/>
      <c r="E16" s="48"/>
      <c r="F16" s="48"/>
      <c r="G16" s="48"/>
      <c r="H16" s="48"/>
      <c r="I16" s="50"/>
      <c r="J16" s="1"/>
      <c r="K16" s="30"/>
      <c r="P16" s="259"/>
    </row>
    <row r="17" spans="1:16" ht="15">
      <c r="A17" s="1"/>
      <c r="B17" s="26" t="s">
        <v>4</v>
      </c>
      <c r="C17" s="26"/>
      <c r="D17" s="27"/>
      <c r="E17" s="24"/>
      <c r="F17" s="24"/>
      <c r="G17" s="24"/>
      <c r="H17" s="9"/>
      <c r="I17" s="25"/>
      <c r="J17" s="1"/>
      <c r="K17" s="30"/>
      <c r="P17" s="258"/>
    </row>
    <row r="18" spans="1:16" ht="15">
      <c r="A18" s="1"/>
      <c r="B18" s="49" t="s">
        <v>509</v>
      </c>
      <c r="C18" s="49"/>
      <c r="D18" s="28"/>
      <c r="E18" s="24"/>
      <c r="F18" s="24"/>
      <c r="G18" s="24"/>
      <c r="H18" s="9"/>
      <c r="I18" s="25"/>
      <c r="J18" s="1"/>
      <c r="K18" s="30"/>
      <c r="P18" s="258"/>
    </row>
    <row r="19" spans="1:16" ht="36">
      <c r="A19" s="1"/>
      <c r="B19" s="140" t="s">
        <v>59</v>
      </c>
      <c r="C19" s="581"/>
      <c r="D19" s="35"/>
      <c r="E19" s="142"/>
      <c r="F19" s="35" t="s">
        <v>516</v>
      </c>
      <c r="G19" s="36"/>
      <c r="H19" s="37"/>
      <c r="I19" s="141" t="s">
        <v>130</v>
      </c>
      <c r="J19" s="1"/>
      <c r="K19" s="553">
        <f>L19/M19*5</f>
        <v>0</v>
      </c>
      <c r="L19" s="554">
        <f>COUNTA(B20:B24)</f>
        <v>0</v>
      </c>
      <c r="M19" s="554">
        <f>COUNTA(D20:D24)</f>
        <v>5</v>
      </c>
      <c r="P19" s="255"/>
    </row>
    <row r="20" spans="1:16">
      <c r="A20" s="1"/>
      <c r="B20" s="29"/>
      <c r="C20" s="587" t="s">
        <v>663</v>
      </c>
      <c r="D20" s="644" t="s">
        <v>664</v>
      </c>
      <c r="E20" s="644"/>
      <c r="F20" s="644"/>
      <c r="G20" s="644"/>
      <c r="H20" s="645"/>
      <c r="I20" s="38" t="str">
        <f>IF(L19=0,"",IF(L19&lt;=1,"Level 1",IF(L19&lt;=2,"Level 2",IF(L19&lt;=3,"Level 3",IF(L19&lt;=4,"Level 4",IF(L19&lt;=5,"Level 5",""))))))</f>
        <v/>
      </c>
      <c r="J20" s="1"/>
      <c r="K20" s="30"/>
      <c r="L20" s="555">
        <f t="shared" ref="L20:L24" si="2">COUNTA(B20)</f>
        <v>0</v>
      </c>
      <c r="P20" s="258"/>
    </row>
    <row r="21" spans="1:16">
      <c r="A21" s="1"/>
      <c r="B21" s="29"/>
      <c r="C21" s="582" t="s">
        <v>645</v>
      </c>
      <c r="D21" s="642" t="s">
        <v>655</v>
      </c>
      <c r="E21" s="642"/>
      <c r="F21" s="642"/>
      <c r="G21" s="642"/>
      <c r="H21" s="643"/>
      <c r="I21" s="557"/>
      <c r="J21" s="1"/>
      <c r="K21" s="30"/>
      <c r="L21" s="555">
        <f t="shared" si="2"/>
        <v>0</v>
      </c>
      <c r="P21" s="258"/>
    </row>
    <row r="22" spans="1:16">
      <c r="A22" s="1"/>
      <c r="B22" s="29"/>
      <c r="C22" s="582" t="s">
        <v>647</v>
      </c>
      <c r="D22" s="642" t="s">
        <v>657</v>
      </c>
      <c r="E22" s="642"/>
      <c r="F22" s="642"/>
      <c r="G22" s="642"/>
      <c r="H22" s="643"/>
      <c r="I22" s="39"/>
      <c r="J22" s="1"/>
      <c r="K22" s="30"/>
      <c r="L22" s="555">
        <f t="shared" si="2"/>
        <v>0</v>
      </c>
      <c r="P22" s="258"/>
    </row>
    <row r="23" spans="1:16" ht="27" customHeight="1">
      <c r="A23" s="1"/>
      <c r="B23" s="29"/>
      <c r="C23" s="582" t="s">
        <v>649</v>
      </c>
      <c r="D23" s="642" t="s">
        <v>660</v>
      </c>
      <c r="E23" s="642"/>
      <c r="F23" s="642"/>
      <c r="G23" s="642"/>
      <c r="H23" s="643"/>
      <c r="I23" s="39"/>
      <c r="J23" s="1"/>
      <c r="K23" s="30"/>
      <c r="L23" s="555">
        <f t="shared" si="2"/>
        <v>0</v>
      </c>
      <c r="P23" s="258"/>
    </row>
    <row r="24" spans="1:16" ht="27" customHeight="1">
      <c r="A24" s="1"/>
      <c r="B24" s="29"/>
      <c r="C24" s="582" t="s">
        <v>651</v>
      </c>
      <c r="D24" s="642" t="s">
        <v>667</v>
      </c>
      <c r="E24" s="642"/>
      <c r="F24" s="642"/>
      <c r="G24" s="642"/>
      <c r="H24" s="643"/>
      <c r="I24" s="39"/>
      <c r="J24" s="1"/>
      <c r="K24" s="30"/>
      <c r="L24" s="555">
        <f t="shared" si="2"/>
        <v>0</v>
      </c>
      <c r="P24" s="258"/>
    </row>
    <row r="25" spans="1:16" s="11" customFormat="1">
      <c r="A25" s="1"/>
      <c r="B25" s="43"/>
      <c r="C25" s="580"/>
      <c r="D25" s="44"/>
      <c r="E25" s="45"/>
      <c r="F25" s="47" t="str">
        <f>I19&amp;""</f>
        <v>TINGKAT KOMPETENSI</v>
      </c>
      <c r="G25" s="47"/>
      <c r="H25" s="44"/>
      <c r="I25" s="46"/>
      <c r="J25" s="1"/>
      <c r="K25" s="30"/>
      <c r="L25" s="10"/>
      <c r="M25" s="10"/>
      <c r="N25" s="10"/>
      <c r="O25" s="10"/>
      <c r="P25" s="258"/>
    </row>
    <row r="26" spans="1:16" s="11" customFormat="1" ht="20.25" customHeight="1" thickBot="1">
      <c r="A26" s="1"/>
      <c r="B26" s="640" t="s">
        <v>9</v>
      </c>
      <c r="C26" s="641"/>
      <c r="D26" s="41" t="s">
        <v>500</v>
      </c>
      <c r="E26" s="42" t="s">
        <v>505</v>
      </c>
      <c r="F26" s="41" t="s">
        <v>506</v>
      </c>
      <c r="G26" s="41" t="s">
        <v>507</v>
      </c>
      <c r="H26" s="41" t="s">
        <v>508</v>
      </c>
      <c r="I26" s="14" t="s">
        <v>1</v>
      </c>
      <c r="J26" s="1"/>
      <c r="K26" s="30"/>
      <c r="L26" s="10"/>
      <c r="M26" s="10"/>
      <c r="N26" s="10"/>
      <c r="O26" s="10"/>
      <c r="P26" s="258"/>
    </row>
    <row r="27" spans="1:16" s="11" customFormat="1" ht="18.75" customHeight="1" thickTop="1" thickBot="1">
      <c r="A27" s="1"/>
      <c r="B27" s="585">
        <v>2</v>
      </c>
      <c r="C27" s="638" t="s">
        <v>668</v>
      </c>
      <c r="D27" s="16" t="str">
        <f>IF(I20="Level 1","v","")</f>
        <v/>
      </c>
      <c r="E27" s="16" t="str">
        <f>IF(I20="Level 2","v","")</f>
        <v/>
      </c>
      <c r="F27" s="16" t="str">
        <f>IF(I20="Level 3","v","")</f>
        <v/>
      </c>
      <c r="G27" s="16" t="str">
        <f>IF(I20="Level 4","v","")</f>
        <v/>
      </c>
      <c r="H27" s="16" t="str">
        <f>IF(I20="Level 5","v","")</f>
        <v/>
      </c>
      <c r="I27" s="58" t="str">
        <f>IF(I20="Berkembang",1,IF(I20="Layak",2,IF(I20="Cakap",3,IF(I20="Mahir",4,""))))</f>
        <v/>
      </c>
      <c r="J27" s="1"/>
      <c r="K27" s="556">
        <f>K19</f>
        <v>0</v>
      </c>
      <c r="L27" s="10"/>
      <c r="M27" s="10"/>
      <c r="N27" s="10"/>
      <c r="O27" s="10"/>
      <c r="P27" s="258"/>
    </row>
    <row r="28" spans="1:16" s="11" customFormat="1" ht="103.5" customHeight="1" thickTop="1">
      <c r="A28" s="1"/>
      <c r="B28" s="586"/>
      <c r="C28" s="639"/>
      <c r="D28" s="23" t="s">
        <v>510</v>
      </c>
      <c r="E28" s="23" t="s">
        <v>511</v>
      </c>
      <c r="F28" s="23" t="s">
        <v>512</v>
      </c>
      <c r="G28" s="23" t="s">
        <v>513</v>
      </c>
      <c r="H28" s="23" t="s">
        <v>514</v>
      </c>
      <c r="I28" s="18"/>
      <c r="J28" s="1"/>
      <c r="K28" s="30"/>
      <c r="P28" s="259"/>
    </row>
    <row r="29" spans="1:16" ht="15">
      <c r="A29" s="1"/>
      <c r="B29" s="51"/>
      <c r="C29" s="51"/>
      <c r="D29" s="51"/>
      <c r="E29" s="52"/>
      <c r="F29" s="52"/>
      <c r="G29" s="52"/>
      <c r="H29" s="53"/>
      <c r="I29" s="54"/>
      <c r="J29" s="1"/>
      <c r="K29" s="30"/>
      <c r="P29" s="259"/>
    </row>
    <row r="30" spans="1:16" ht="15">
      <c r="A30" s="1"/>
      <c r="B30" s="26" t="s">
        <v>4</v>
      </c>
      <c r="C30" s="26"/>
      <c r="D30" s="27"/>
      <c r="E30" s="24"/>
      <c r="F30" s="24"/>
      <c r="G30" s="24"/>
      <c r="H30" s="9"/>
      <c r="I30" s="25"/>
      <c r="J30" s="1"/>
      <c r="K30" s="30"/>
      <c r="P30" s="258"/>
    </row>
    <row r="31" spans="1:16" ht="15">
      <c r="A31" s="1"/>
      <c r="B31" s="49" t="s">
        <v>515</v>
      </c>
      <c r="C31" s="49"/>
      <c r="D31" s="28"/>
      <c r="E31" s="24"/>
      <c r="F31" s="24"/>
      <c r="G31" s="24"/>
      <c r="H31" s="9"/>
      <c r="I31" s="25"/>
      <c r="J31" s="1"/>
      <c r="K31" s="30"/>
      <c r="P31" s="258"/>
    </row>
    <row r="32" spans="1:16" ht="36">
      <c r="A32" s="1"/>
      <c r="B32" s="140" t="s">
        <v>59</v>
      </c>
      <c r="C32" s="581"/>
      <c r="D32" s="35"/>
      <c r="E32" s="142"/>
      <c r="F32" s="35" t="s">
        <v>516</v>
      </c>
      <c r="G32" s="36"/>
      <c r="H32" s="37"/>
      <c r="I32" s="141" t="s">
        <v>130</v>
      </c>
      <c r="J32" s="1"/>
      <c r="K32" s="553">
        <f>L32/M32*5</f>
        <v>0</v>
      </c>
      <c r="L32" s="554">
        <f>COUNTA(B33:B37)</f>
        <v>0</v>
      </c>
      <c r="M32" s="554">
        <f>COUNTA(D33:D37)</f>
        <v>5</v>
      </c>
      <c r="P32" s="255"/>
    </row>
    <row r="33" spans="1:16141">
      <c r="A33" s="1"/>
      <c r="B33" s="29"/>
      <c r="C33" s="582" t="s">
        <v>665</v>
      </c>
      <c r="D33" s="646" t="s">
        <v>666</v>
      </c>
      <c r="E33" s="646"/>
      <c r="F33" s="646"/>
      <c r="G33" s="646"/>
      <c r="H33" s="647"/>
      <c r="I33" s="38" t="str">
        <f>IF(L32=0,"",IF(L32&lt;=1,"Level 1",IF(L32&lt;=2,"Level 2",IF(L32&lt;=3,"Level 3",IF(L32&lt;=4,"Level 4",IF(L32&lt;=5,"Level 5",""))))))</f>
        <v/>
      </c>
      <c r="J33" s="1"/>
      <c r="K33" s="30"/>
      <c r="L33" s="555">
        <f t="shared" ref="L33:L37" si="3">COUNTA(B33)</f>
        <v>0</v>
      </c>
      <c r="P33" s="258"/>
    </row>
    <row r="34" spans="1:16141">
      <c r="A34" s="1"/>
      <c r="B34" s="29"/>
      <c r="C34" s="582" t="s">
        <v>646</v>
      </c>
      <c r="D34" s="642" t="s">
        <v>631</v>
      </c>
      <c r="E34" s="642"/>
      <c r="F34" s="642"/>
      <c r="G34" s="642"/>
      <c r="H34" s="643"/>
      <c r="I34" s="557"/>
      <c r="J34" s="1"/>
      <c r="K34" s="30"/>
      <c r="L34" s="555">
        <f t="shared" si="3"/>
        <v>0</v>
      </c>
      <c r="P34" s="258"/>
    </row>
    <row r="35" spans="1:16141">
      <c r="A35" s="1"/>
      <c r="B35" s="29"/>
      <c r="C35" s="582" t="s">
        <v>648</v>
      </c>
      <c r="D35" s="642" t="s">
        <v>658</v>
      </c>
      <c r="E35" s="642"/>
      <c r="F35" s="642"/>
      <c r="G35" s="642"/>
      <c r="H35" s="643"/>
      <c r="I35" s="39"/>
      <c r="J35" s="1"/>
      <c r="K35" s="30"/>
      <c r="L35" s="555">
        <f t="shared" si="3"/>
        <v>0</v>
      </c>
      <c r="P35" s="258"/>
    </row>
    <row r="36" spans="1:16141" ht="27" customHeight="1">
      <c r="A36" s="1"/>
      <c r="B36" s="29"/>
      <c r="C36" s="582" t="s">
        <v>650</v>
      </c>
      <c r="D36" s="642" t="s">
        <v>661</v>
      </c>
      <c r="E36" s="642"/>
      <c r="F36" s="642"/>
      <c r="G36" s="642"/>
      <c r="H36" s="643"/>
      <c r="I36" s="39"/>
      <c r="J36" s="1"/>
      <c r="K36" s="30"/>
      <c r="L36" s="555">
        <f t="shared" si="3"/>
        <v>0</v>
      </c>
      <c r="P36" s="258"/>
    </row>
    <row r="37" spans="1:16141" ht="27" customHeight="1">
      <c r="A37" s="1"/>
      <c r="B37" s="29"/>
      <c r="C37" s="582" t="s">
        <v>644</v>
      </c>
      <c r="D37" s="642" t="s">
        <v>652</v>
      </c>
      <c r="E37" s="642"/>
      <c r="F37" s="642"/>
      <c r="G37" s="642"/>
      <c r="H37" s="643"/>
      <c r="I37" s="39"/>
      <c r="J37" s="1"/>
      <c r="K37" s="30"/>
      <c r="L37" s="555">
        <f t="shared" si="3"/>
        <v>0</v>
      </c>
      <c r="P37" s="258"/>
    </row>
    <row r="38" spans="1:16141" s="11" customFormat="1">
      <c r="A38" s="1"/>
      <c r="B38" s="43"/>
      <c r="C38" s="580"/>
      <c r="D38" s="44"/>
      <c r="E38" s="45"/>
      <c r="F38" s="47" t="str">
        <f>I32&amp;""</f>
        <v>TINGKAT KOMPETENSI</v>
      </c>
      <c r="G38" s="47"/>
      <c r="H38" s="44"/>
      <c r="I38" s="46"/>
      <c r="J38" s="1"/>
      <c r="K38" s="30"/>
      <c r="L38" s="10"/>
      <c r="M38" s="10"/>
      <c r="N38" s="10"/>
      <c r="O38" s="10"/>
      <c r="P38" s="258"/>
    </row>
    <row r="39" spans="1:16141" s="11" customFormat="1" ht="20.25" customHeight="1" thickBot="1">
      <c r="A39" s="1"/>
      <c r="B39" s="640" t="s">
        <v>9</v>
      </c>
      <c r="C39" s="641"/>
      <c r="D39" s="41" t="s">
        <v>500</v>
      </c>
      <c r="E39" s="42" t="s">
        <v>505</v>
      </c>
      <c r="F39" s="41" t="s">
        <v>506</v>
      </c>
      <c r="G39" s="41" t="s">
        <v>507</v>
      </c>
      <c r="H39" s="41" t="s">
        <v>508</v>
      </c>
      <c r="I39" s="14" t="s">
        <v>1</v>
      </c>
      <c r="J39" s="1"/>
      <c r="K39" s="30"/>
      <c r="L39" s="10"/>
      <c r="M39" s="10"/>
      <c r="N39" s="10"/>
      <c r="O39" s="10"/>
      <c r="P39" s="258"/>
    </row>
    <row r="40" spans="1:16141" s="11" customFormat="1" ht="18.75" customHeight="1" thickTop="1" thickBot="1">
      <c r="A40" s="1"/>
      <c r="B40" s="585">
        <v>3</v>
      </c>
      <c r="C40" s="638" t="s">
        <v>668</v>
      </c>
      <c r="D40" s="16" t="str">
        <f>IF(I33="Level 1","v","")</f>
        <v/>
      </c>
      <c r="E40" s="16" t="str">
        <f>IF(I33="Level 2","v","")</f>
        <v/>
      </c>
      <c r="F40" s="16" t="str">
        <f>IF(I33="Level 3","v","")</f>
        <v/>
      </c>
      <c r="G40" s="16" t="str">
        <f>IF(I33="Level 4","v","")</f>
        <v/>
      </c>
      <c r="H40" s="16" t="str">
        <f>IF(I33="Level 5","v","")</f>
        <v/>
      </c>
      <c r="I40" s="58" t="str">
        <f>IF(I33="Berkembang",1,IF(I33="Layak",2,IF(I33="Cakap",3,IF(I33="Mahir",4,""))))</f>
        <v/>
      </c>
      <c r="J40" s="1"/>
      <c r="K40" s="556">
        <f>K32</f>
        <v>0</v>
      </c>
      <c r="L40" s="10"/>
      <c r="M40" s="10"/>
      <c r="N40" s="10"/>
      <c r="O40" s="10"/>
      <c r="P40" s="258"/>
    </row>
    <row r="41" spans="1:16141" s="11" customFormat="1" ht="105" customHeight="1" thickTop="1">
      <c r="A41" s="1"/>
      <c r="B41" s="586"/>
      <c r="C41" s="639"/>
      <c r="D41" s="23" t="s">
        <v>632</v>
      </c>
      <c r="E41" s="23" t="s">
        <v>631</v>
      </c>
      <c r="F41" s="23" t="s">
        <v>630</v>
      </c>
      <c r="G41" s="23" t="s">
        <v>629</v>
      </c>
      <c r="H41" s="23" t="s">
        <v>628</v>
      </c>
      <c r="I41" s="18"/>
      <c r="J41" s="1"/>
      <c r="K41" s="30"/>
      <c r="P41" s="259"/>
    </row>
    <row r="42" spans="1:16141" ht="15">
      <c r="A42" s="1"/>
      <c r="B42" s="22"/>
      <c r="C42" s="22"/>
      <c r="D42" s="22"/>
      <c r="E42" s="24"/>
      <c r="F42" s="24"/>
      <c r="G42" s="24"/>
      <c r="H42" s="9"/>
      <c r="I42" s="55"/>
      <c r="J42" s="1"/>
      <c r="K42" s="30"/>
      <c r="P42" s="259"/>
    </row>
    <row r="43" spans="1:16141" s="4" customFormat="1" ht="31.5" customHeight="1">
      <c r="A43" s="1"/>
      <c r="B43" s="2"/>
      <c r="C43" s="2"/>
      <c r="D43" s="1"/>
      <c r="E43" s="1"/>
      <c r="F43" s="1"/>
      <c r="G43" s="1"/>
      <c r="H43" s="1"/>
      <c r="I43" s="3"/>
      <c r="J43" s="1"/>
      <c r="K43" s="30"/>
      <c r="P43" s="468"/>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row>
  </sheetData>
  <sheetProtection password="CC3D" sheet="1" objects="1" scenarios="1"/>
  <protectedRanges>
    <protectedRange sqref="B33:B37" name="Range3"/>
    <protectedRange sqref="B7:B11" name="Range4_1_6"/>
    <protectedRange sqref="B20:B24" name="Range2"/>
  </protectedRanges>
  <mergeCells count="21">
    <mergeCell ref="D33:H33"/>
    <mergeCell ref="D34:H34"/>
    <mergeCell ref="D35:H35"/>
    <mergeCell ref="D36:H36"/>
    <mergeCell ref="D37:H37"/>
    <mergeCell ref="D21:H21"/>
    <mergeCell ref="D20:H20"/>
    <mergeCell ref="D22:H22"/>
    <mergeCell ref="D24:H24"/>
    <mergeCell ref="D23:H23"/>
    <mergeCell ref="B13:C13"/>
    <mergeCell ref="D7:H7"/>
    <mergeCell ref="D8:H8"/>
    <mergeCell ref="D9:H9"/>
    <mergeCell ref="D10:H10"/>
    <mergeCell ref="D11:H11"/>
    <mergeCell ref="C14:C15"/>
    <mergeCell ref="C27:C28"/>
    <mergeCell ref="C40:C41"/>
    <mergeCell ref="B39:C39"/>
    <mergeCell ref="B26:C26"/>
  </mergeCells>
  <conditionalFormatting sqref="D14 B9:C10">
    <cfRule type="cellIs" dxfId="282" priority="60" operator="between">
      <formula>"v"</formula>
      <formula>"v"</formula>
    </cfRule>
  </conditionalFormatting>
  <conditionalFormatting sqref="B7:C7">
    <cfRule type="cellIs" dxfId="281" priority="59" operator="between">
      <formula>"v"</formula>
      <formula>"v"</formula>
    </cfRule>
  </conditionalFormatting>
  <conditionalFormatting sqref="E14">
    <cfRule type="cellIs" dxfId="280" priority="55" operator="between">
      <formula>"v"</formula>
      <formula>"v"</formula>
    </cfRule>
  </conditionalFormatting>
  <conditionalFormatting sqref="F14:G14">
    <cfRule type="cellIs" dxfId="279" priority="54" operator="between">
      <formula>"v"</formula>
      <formula>"v"</formula>
    </cfRule>
  </conditionalFormatting>
  <conditionalFormatting sqref="H14">
    <cfRule type="cellIs" dxfId="278" priority="53" operator="between">
      <formula>"v"</formula>
      <formula>"v"</formula>
    </cfRule>
  </conditionalFormatting>
  <conditionalFormatting sqref="B20:C20">
    <cfRule type="cellIs" dxfId="277" priority="52" operator="between">
      <formula>"v"</formula>
      <formula>"v"</formula>
    </cfRule>
  </conditionalFormatting>
  <conditionalFormatting sqref="F27:G27">
    <cfRule type="cellIs" dxfId="276" priority="33" operator="between">
      <formula>"v"</formula>
      <formula>"v"</formula>
    </cfRule>
  </conditionalFormatting>
  <conditionalFormatting sqref="D27">
    <cfRule type="cellIs" dxfId="275" priority="35" operator="between">
      <formula>"v"</formula>
      <formula>"v"</formula>
    </cfRule>
  </conditionalFormatting>
  <conditionalFormatting sqref="E27">
    <cfRule type="cellIs" dxfId="274" priority="34" operator="between">
      <formula>"v"</formula>
      <formula>"v"</formula>
    </cfRule>
  </conditionalFormatting>
  <conditionalFormatting sqref="E40">
    <cfRule type="cellIs" dxfId="273" priority="26" operator="between">
      <formula>"v"</formula>
      <formula>"v"</formula>
    </cfRule>
  </conditionalFormatting>
  <conditionalFormatting sqref="H27">
    <cfRule type="cellIs" dxfId="272" priority="32" operator="between">
      <formula>"v"</formula>
      <formula>"v"</formula>
    </cfRule>
  </conditionalFormatting>
  <conditionalFormatting sqref="B33:C33">
    <cfRule type="cellIs" dxfId="271" priority="31" operator="between">
      <formula>"v"</formula>
      <formula>"v"</formula>
    </cfRule>
  </conditionalFormatting>
  <conditionalFormatting sqref="B8:C8">
    <cfRule type="cellIs" dxfId="270" priority="23" operator="between">
      <formula>"v"</formula>
      <formula>"v"</formula>
    </cfRule>
  </conditionalFormatting>
  <conditionalFormatting sqref="D40">
    <cfRule type="cellIs" dxfId="269" priority="27" operator="between">
      <formula>"v"</formula>
      <formula>"v"</formula>
    </cfRule>
  </conditionalFormatting>
  <conditionalFormatting sqref="F40:G40">
    <cfRule type="cellIs" dxfId="268" priority="25" operator="between">
      <formula>"v"</formula>
      <formula>"v"</formula>
    </cfRule>
  </conditionalFormatting>
  <conditionalFormatting sqref="H40">
    <cfRule type="cellIs" dxfId="267" priority="24" operator="between">
      <formula>"v"</formula>
      <formula>"v"</formula>
    </cfRule>
  </conditionalFormatting>
  <conditionalFormatting sqref="B11:C11">
    <cfRule type="cellIs" dxfId="266" priority="17" operator="between">
      <formula>"v"</formula>
      <formula>"v"</formula>
    </cfRule>
  </conditionalFormatting>
  <conditionalFormatting sqref="C21">
    <cfRule type="cellIs" dxfId="265" priority="15" operator="between">
      <formula>"v"</formula>
      <formula>"v"</formula>
    </cfRule>
  </conditionalFormatting>
  <conditionalFormatting sqref="B21">
    <cfRule type="cellIs" dxfId="264" priority="14" operator="between">
      <formula>"v"</formula>
      <formula>"v"</formula>
    </cfRule>
  </conditionalFormatting>
  <conditionalFormatting sqref="C22">
    <cfRule type="cellIs" dxfId="263" priority="13" operator="between">
      <formula>"v"</formula>
      <formula>"v"</formula>
    </cfRule>
  </conditionalFormatting>
  <conditionalFormatting sqref="B22">
    <cfRule type="cellIs" dxfId="262" priority="12" operator="between">
      <formula>"v"</formula>
      <formula>"v"</formula>
    </cfRule>
  </conditionalFormatting>
  <conditionalFormatting sqref="C23">
    <cfRule type="cellIs" dxfId="261" priority="11" operator="between">
      <formula>"v"</formula>
      <formula>"v"</formula>
    </cfRule>
  </conditionalFormatting>
  <conditionalFormatting sqref="B23">
    <cfRule type="cellIs" dxfId="260" priority="10" operator="between">
      <formula>"v"</formula>
      <formula>"v"</formula>
    </cfRule>
  </conditionalFormatting>
  <conditionalFormatting sqref="C24">
    <cfRule type="cellIs" dxfId="259" priority="9" operator="between">
      <formula>"v"</formula>
      <formula>"v"</formula>
    </cfRule>
  </conditionalFormatting>
  <conditionalFormatting sqref="B24">
    <cfRule type="cellIs" dxfId="258" priority="8" operator="between">
      <formula>"v"</formula>
      <formula>"v"</formula>
    </cfRule>
  </conditionalFormatting>
  <conditionalFormatting sqref="C34">
    <cfRule type="cellIs" dxfId="257" priority="7" operator="between">
      <formula>"v"</formula>
      <formula>"v"</formula>
    </cfRule>
  </conditionalFormatting>
  <conditionalFormatting sqref="B34">
    <cfRule type="cellIs" dxfId="256" priority="6" operator="between">
      <formula>"v"</formula>
      <formula>"v"</formula>
    </cfRule>
  </conditionalFormatting>
  <conditionalFormatting sqref="C35">
    <cfRule type="cellIs" dxfId="255" priority="5" operator="between">
      <formula>"v"</formula>
      <formula>"v"</formula>
    </cfRule>
  </conditionalFormatting>
  <conditionalFormatting sqref="B35">
    <cfRule type="cellIs" dxfId="254" priority="4" operator="between">
      <formula>"v"</formula>
      <formula>"v"</formula>
    </cfRule>
  </conditionalFormatting>
  <conditionalFormatting sqref="C36">
    <cfRule type="cellIs" dxfId="253" priority="3" operator="between">
      <formula>"v"</formula>
      <formula>"v"</formula>
    </cfRule>
  </conditionalFormatting>
  <conditionalFormatting sqref="B36">
    <cfRule type="cellIs" dxfId="252" priority="2" operator="between">
      <formula>"v"</formula>
      <formula>"v"</formula>
    </cfRule>
  </conditionalFormatting>
  <conditionalFormatting sqref="B37:C37">
    <cfRule type="cellIs" dxfId="251" priority="1" operator="between">
      <formula>"v"</formula>
      <formula>"v"</formula>
    </cfRule>
  </conditionalFormatting>
  <printOptions horizontalCentered="1"/>
  <pageMargins left="0.59055118110236227" right="0.59055118110236227" top="0.59055118110236227" bottom="0.59055118110236227" header="0.39370078740157483" footer="0.59055118110236227"/>
  <pageSetup paperSize="9" scale="68" orientation="portrait" horizontalDpi="4294967293" verticalDpi="300" r:id="rId1"/>
  <headerFooter alignWithMargins="0">
    <oddFooter>&amp;LINSTRUMEN PENILAIAN&amp;CKOMPETENSI PEDAGOGIK&amp;RHal.  &amp;P</oddFooter>
  </headerFooter>
  <rowBreaks count="1" manualBreakCount="1">
    <brk id="42" min="1" max="7"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00"/>
  </sheetPr>
  <dimension ref="A1:WVU55"/>
  <sheetViews>
    <sheetView showGridLines="0" zoomScaleNormal="100" zoomScaleSheetLayoutView="70" workbookViewId="0">
      <pane xSplit="3" ySplit="3" topLeftCell="D4" activePane="bottomRight" state="frozen"/>
      <selection pane="topRight" activeCell="D1" sqref="D1"/>
      <selection pane="bottomLeft" activeCell="A4" sqref="A4"/>
      <selection pane="bottomRight"/>
    </sheetView>
  </sheetViews>
  <sheetFormatPr defaultRowHeight="12.75"/>
  <cols>
    <col min="1" max="1" width="5.28515625" style="5" customWidth="1"/>
    <col min="2" max="3" width="6.28515625" style="7" customWidth="1"/>
    <col min="4" max="7" width="19.85546875" style="5" customWidth="1"/>
    <col min="8" max="8" width="19.85546875" style="8" customWidth="1"/>
    <col min="9" max="9" width="14" style="5" customWidth="1"/>
    <col min="10" max="10" width="7" style="32" customWidth="1"/>
    <col min="11" max="13" width="5.85546875" style="4" hidden="1" customWidth="1"/>
    <col min="14" max="14" width="5.85546875" style="4" customWidth="1"/>
    <col min="15" max="15" width="2.85546875" style="257" customWidth="1"/>
    <col min="16" max="16" width="77.140625" style="256" customWidth="1"/>
    <col min="17" max="238" width="9.140625" style="5"/>
    <col min="239" max="239" width="5.28515625" style="5" customWidth="1"/>
    <col min="240" max="256" width="5.85546875" style="5" customWidth="1"/>
    <col min="257" max="257" width="0" style="5" hidden="1" customWidth="1"/>
    <col min="258" max="258" width="5.85546875" style="5" customWidth="1"/>
    <col min="259" max="259" width="4" style="5" customWidth="1"/>
    <col min="260" max="494" width="9.140625" style="5"/>
    <col min="495" max="495" width="5.28515625" style="5" customWidth="1"/>
    <col min="496" max="512" width="5.85546875" style="5" customWidth="1"/>
    <col min="513" max="513" width="0" style="5" hidden="1" customWidth="1"/>
    <col min="514" max="514" width="5.85546875" style="5" customWidth="1"/>
    <col min="515" max="515" width="4" style="5" customWidth="1"/>
    <col min="516" max="750" width="9.140625" style="5"/>
    <col min="751" max="751" width="5.28515625" style="5" customWidth="1"/>
    <col min="752" max="768" width="5.85546875" style="5" customWidth="1"/>
    <col min="769" max="769" width="0" style="5" hidden="1" customWidth="1"/>
    <col min="770" max="770" width="5.85546875" style="5" customWidth="1"/>
    <col min="771" max="771" width="4" style="5" customWidth="1"/>
    <col min="772" max="1006" width="9.140625" style="5"/>
    <col min="1007" max="1007" width="5.28515625" style="5" customWidth="1"/>
    <col min="1008" max="1024" width="5.85546875" style="5" customWidth="1"/>
    <col min="1025" max="1025" width="0" style="5" hidden="1" customWidth="1"/>
    <col min="1026" max="1026" width="5.85546875" style="5" customWidth="1"/>
    <col min="1027" max="1027" width="4" style="5" customWidth="1"/>
    <col min="1028" max="1262" width="9.140625" style="5"/>
    <col min="1263" max="1263" width="5.28515625" style="5" customWidth="1"/>
    <col min="1264" max="1280" width="5.85546875" style="5" customWidth="1"/>
    <col min="1281" max="1281" width="0" style="5" hidden="1" customWidth="1"/>
    <col min="1282" max="1282" width="5.85546875" style="5" customWidth="1"/>
    <col min="1283" max="1283" width="4" style="5" customWidth="1"/>
    <col min="1284" max="1518" width="9.140625" style="5"/>
    <col min="1519" max="1519" width="5.28515625" style="5" customWidth="1"/>
    <col min="1520" max="1536" width="5.85546875" style="5" customWidth="1"/>
    <col min="1537" max="1537" width="0" style="5" hidden="1" customWidth="1"/>
    <col min="1538" max="1538" width="5.85546875" style="5" customWidth="1"/>
    <col min="1539" max="1539" width="4" style="5" customWidth="1"/>
    <col min="1540" max="1774" width="9.140625" style="5"/>
    <col min="1775" max="1775" width="5.28515625" style="5" customWidth="1"/>
    <col min="1776" max="1792" width="5.85546875" style="5" customWidth="1"/>
    <col min="1793" max="1793" width="0" style="5" hidden="1" customWidth="1"/>
    <col min="1794" max="1794" width="5.85546875" style="5" customWidth="1"/>
    <col min="1795" max="1795" width="4" style="5" customWidth="1"/>
    <col min="1796" max="2030" width="9.140625" style="5"/>
    <col min="2031" max="2031" width="5.28515625" style="5" customWidth="1"/>
    <col min="2032" max="2048" width="5.85546875" style="5" customWidth="1"/>
    <col min="2049" max="2049" width="0" style="5" hidden="1" customWidth="1"/>
    <col min="2050" max="2050" width="5.85546875" style="5" customWidth="1"/>
    <col min="2051" max="2051" width="4" style="5" customWidth="1"/>
    <col min="2052" max="2286" width="9.140625" style="5"/>
    <col min="2287" max="2287" width="5.28515625" style="5" customWidth="1"/>
    <col min="2288" max="2304" width="5.85546875" style="5" customWidth="1"/>
    <col min="2305" max="2305" width="0" style="5" hidden="1" customWidth="1"/>
    <col min="2306" max="2306" width="5.85546875" style="5" customWidth="1"/>
    <col min="2307" max="2307" width="4" style="5" customWidth="1"/>
    <col min="2308" max="2542" width="9.140625" style="5"/>
    <col min="2543" max="2543" width="5.28515625" style="5" customWidth="1"/>
    <col min="2544" max="2560" width="5.85546875" style="5" customWidth="1"/>
    <col min="2561" max="2561" width="0" style="5" hidden="1" customWidth="1"/>
    <col min="2562" max="2562" width="5.85546875" style="5" customWidth="1"/>
    <col min="2563" max="2563" width="4" style="5" customWidth="1"/>
    <col min="2564" max="2798" width="9.140625" style="5"/>
    <col min="2799" max="2799" width="5.28515625" style="5" customWidth="1"/>
    <col min="2800" max="2816" width="5.85546875" style="5" customWidth="1"/>
    <col min="2817" max="2817" width="0" style="5" hidden="1" customWidth="1"/>
    <col min="2818" max="2818" width="5.85546875" style="5" customWidth="1"/>
    <col min="2819" max="2819" width="4" style="5" customWidth="1"/>
    <col min="2820" max="3054" width="9.140625" style="5"/>
    <col min="3055" max="3055" width="5.28515625" style="5" customWidth="1"/>
    <col min="3056" max="3072" width="5.85546875" style="5" customWidth="1"/>
    <col min="3073" max="3073" width="0" style="5" hidden="1" customWidth="1"/>
    <col min="3074" max="3074" width="5.85546875" style="5" customWidth="1"/>
    <col min="3075" max="3075" width="4" style="5" customWidth="1"/>
    <col min="3076" max="3310" width="9.140625" style="5"/>
    <col min="3311" max="3311" width="5.28515625" style="5" customWidth="1"/>
    <col min="3312" max="3328" width="5.85546875" style="5" customWidth="1"/>
    <col min="3329" max="3329" width="0" style="5" hidden="1" customWidth="1"/>
    <col min="3330" max="3330" width="5.85546875" style="5" customWidth="1"/>
    <col min="3331" max="3331" width="4" style="5" customWidth="1"/>
    <col min="3332" max="3566" width="9.140625" style="5"/>
    <col min="3567" max="3567" width="5.28515625" style="5" customWidth="1"/>
    <col min="3568" max="3584" width="5.85546875" style="5" customWidth="1"/>
    <col min="3585" max="3585" width="0" style="5" hidden="1" customWidth="1"/>
    <col min="3586" max="3586" width="5.85546875" style="5" customWidth="1"/>
    <col min="3587" max="3587" width="4" style="5" customWidth="1"/>
    <col min="3588" max="3822" width="9.140625" style="5"/>
    <col min="3823" max="3823" width="5.28515625" style="5" customWidth="1"/>
    <col min="3824" max="3840" width="5.85546875" style="5" customWidth="1"/>
    <col min="3841" max="3841" width="0" style="5" hidden="1" customWidth="1"/>
    <col min="3842" max="3842" width="5.85546875" style="5" customWidth="1"/>
    <col min="3843" max="3843" width="4" style="5" customWidth="1"/>
    <col min="3844" max="4078" width="9.140625" style="5"/>
    <col min="4079" max="4079" width="5.28515625" style="5" customWidth="1"/>
    <col min="4080" max="4096" width="5.85546875" style="5" customWidth="1"/>
    <col min="4097" max="4097" width="0" style="5" hidden="1" customWidth="1"/>
    <col min="4098" max="4098" width="5.85546875" style="5" customWidth="1"/>
    <col min="4099" max="4099" width="4" style="5" customWidth="1"/>
    <col min="4100" max="4334" width="9.140625" style="5"/>
    <col min="4335" max="4335" width="5.28515625" style="5" customWidth="1"/>
    <col min="4336" max="4352" width="5.85546875" style="5" customWidth="1"/>
    <col min="4353" max="4353" width="0" style="5" hidden="1" customWidth="1"/>
    <col min="4354" max="4354" width="5.85546875" style="5" customWidth="1"/>
    <col min="4355" max="4355" width="4" style="5" customWidth="1"/>
    <col min="4356" max="4590" width="9.140625" style="5"/>
    <col min="4591" max="4591" width="5.28515625" style="5" customWidth="1"/>
    <col min="4592" max="4608" width="5.85546875" style="5" customWidth="1"/>
    <col min="4609" max="4609" width="0" style="5" hidden="1" customWidth="1"/>
    <col min="4610" max="4610" width="5.85546875" style="5" customWidth="1"/>
    <col min="4611" max="4611" width="4" style="5" customWidth="1"/>
    <col min="4612" max="4846" width="9.140625" style="5"/>
    <col min="4847" max="4847" width="5.28515625" style="5" customWidth="1"/>
    <col min="4848" max="4864" width="5.85546875" style="5" customWidth="1"/>
    <col min="4865" max="4865" width="0" style="5" hidden="1" customWidth="1"/>
    <col min="4866" max="4866" width="5.85546875" style="5" customWidth="1"/>
    <col min="4867" max="4867" width="4" style="5" customWidth="1"/>
    <col min="4868" max="5102" width="9.140625" style="5"/>
    <col min="5103" max="5103" width="5.28515625" style="5" customWidth="1"/>
    <col min="5104" max="5120" width="5.85546875" style="5" customWidth="1"/>
    <col min="5121" max="5121" width="0" style="5" hidden="1" customWidth="1"/>
    <col min="5122" max="5122" width="5.85546875" style="5" customWidth="1"/>
    <col min="5123" max="5123" width="4" style="5" customWidth="1"/>
    <col min="5124" max="5358" width="9.140625" style="5"/>
    <col min="5359" max="5359" width="5.28515625" style="5" customWidth="1"/>
    <col min="5360" max="5376" width="5.85546875" style="5" customWidth="1"/>
    <col min="5377" max="5377" width="0" style="5" hidden="1" customWidth="1"/>
    <col min="5378" max="5378" width="5.85546875" style="5" customWidth="1"/>
    <col min="5379" max="5379" width="4" style="5" customWidth="1"/>
    <col min="5380" max="5614" width="9.140625" style="5"/>
    <col min="5615" max="5615" width="5.28515625" style="5" customWidth="1"/>
    <col min="5616" max="5632" width="5.85546875" style="5" customWidth="1"/>
    <col min="5633" max="5633" width="0" style="5" hidden="1" customWidth="1"/>
    <col min="5634" max="5634" width="5.85546875" style="5" customWidth="1"/>
    <col min="5635" max="5635" width="4" style="5" customWidth="1"/>
    <col min="5636" max="5870" width="9.140625" style="5"/>
    <col min="5871" max="5871" width="5.28515625" style="5" customWidth="1"/>
    <col min="5872" max="5888" width="5.85546875" style="5" customWidth="1"/>
    <col min="5889" max="5889" width="0" style="5" hidden="1" customWidth="1"/>
    <col min="5890" max="5890" width="5.85546875" style="5" customWidth="1"/>
    <col min="5891" max="5891" width="4" style="5" customWidth="1"/>
    <col min="5892" max="6126" width="9.140625" style="5"/>
    <col min="6127" max="6127" width="5.28515625" style="5" customWidth="1"/>
    <col min="6128" max="6144" width="5.85546875" style="5" customWidth="1"/>
    <col min="6145" max="6145" width="0" style="5" hidden="1" customWidth="1"/>
    <col min="6146" max="6146" width="5.85546875" style="5" customWidth="1"/>
    <col min="6147" max="6147" width="4" style="5" customWidth="1"/>
    <col min="6148" max="6382" width="9.140625" style="5"/>
    <col min="6383" max="6383" width="5.28515625" style="5" customWidth="1"/>
    <col min="6384" max="6400" width="5.85546875" style="5" customWidth="1"/>
    <col min="6401" max="6401" width="0" style="5" hidden="1" customWidth="1"/>
    <col min="6402" max="6402" width="5.85546875" style="5" customWidth="1"/>
    <col min="6403" max="6403" width="4" style="5" customWidth="1"/>
    <col min="6404" max="6638" width="9.140625" style="5"/>
    <col min="6639" max="6639" width="5.28515625" style="5" customWidth="1"/>
    <col min="6640" max="6656" width="5.85546875" style="5" customWidth="1"/>
    <col min="6657" max="6657" width="0" style="5" hidden="1" customWidth="1"/>
    <col min="6658" max="6658" width="5.85546875" style="5" customWidth="1"/>
    <col min="6659" max="6659" width="4" style="5" customWidth="1"/>
    <col min="6660" max="6894" width="9.140625" style="5"/>
    <col min="6895" max="6895" width="5.28515625" style="5" customWidth="1"/>
    <col min="6896" max="6912" width="5.85546875" style="5" customWidth="1"/>
    <col min="6913" max="6913" width="0" style="5" hidden="1" customWidth="1"/>
    <col min="6914" max="6914" width="5.85546875" style="5" customWidth="1"/>
    <col min="6915" max="6915" width="4" style="5" customWidth="1"/>
    <col min="6916" max="7150" width="9.140625" style="5"/>
    <col min="7151" max="7151" width="5.28515625" style="5" customWidth="1"/>
    <col min="7152" max="7168" width="5.85546875" style="5" customWidth="1"/>
    <col min="7169" max="7169" width="0" style="5" hidden="1" customWidth="1"/>
    <col min="7170" max="7170" width="5.85546875" style="5" customWidth="1"/>
    <col min="7171" max="7171" width="4" style="5" customWidth="1"/>
    <col min="7172" max="7406" width="9.140625" style="5"/>
    <col min="7407" max="7407" width="5.28515625" style="5" customWidth="1"/>
    <col min="7408" max="7424" width="5.85546875" style="5" customWidth="1"/>
    <col min="7425" max="7425" width="0" style="5" hidden="1" customWidth="1"/>
    <col min="7426" max="7426" width="5.85546875" style="5" customWidth="1"/>
    <col min="7427" max="7427" width="4" style="5" customWidth="1"/>
    <col min="7428" max="7662" width="9.140625" style="5"/>
    <col min="7663" max="7663" width="5.28515625" style="5" customWidth="1"/>
    <col min="7664" max="7680" width="5.85546875" style="5" customWidth="1"/>
    <col min="7681" max="7681" width="0" style="5" hidden="1" customWidth="1"/>
    <col min="7682" max="7682" width="5.85546875" style="5" customWidth="1"/>
    <col min="7683" max="7683" width="4" style="5" customWidth="1"/>
    <col min="7684" max="7918" width="9.140625" style="5"/>
    <col min="7919" max="7919" width="5.28515625" style="5" customWidth="1"/>
    <col min="7920" max="7936" width="5.85546875" style="5" customWidth="1"/>
    <col min="7937" max="7937" width="0" style="5" hidden="1" customWidth="1"/>
    <col min="7938" max="7938" width="5.85546875" style="5" customWidth="1"/>
    <col min="7939" max="7939" width="4" style="5" customWidth="1"/>
    <col min="7940" max="8174" width="9.140625" style="5"/>
    <col min="8175" max="8175" width="5.28515625" style="5" customWidth="1"/>
    <col min="8176" max="8192" width="5.85546875" style="5" customWidth="1"/>
    <col min="8193" max="8193" width="0" style="5" hidden="1" customWidth="1"/>
    <col min="8194" max="8194" width="5.85546875" style="5" customWidth="1"/>
    <col min="8195" max="8195" width="4" style="5" customWidth="1"/>
    <col min="8196" max="8430" width="9.140625" style="5"/>
    <col min="8431" max="8431" width="5.28515625" style="5" customWidth="1"/>
    <col min="8432" max="8448" width="5.85546875" style="5" customWidth="1"/>
    <col min="8449" max="8449" width="0" style="5" hidden="1" customWidth="1"/>
    <col min="8450" max="8450" width="5.85546875" style="5" customWidth="1"/>
    <col min="8451" max="8451" width="4" style="5" customWidth="1"/>
    <col min="8452" max="8686" width="9.140625" style="5"/>
    <col min="8687" max="8687" width="5.28515625" style="5" customWidth="1"/>
    <col min="8688" max="8704" width="5.85546875" style="5" customWidth="1"/>
    <col min="8705" max="8705" width="0" style="5" hidden="1" customWidth="1"/>
    <col min="8706" max="8706" width="5.85546875" style="5" customWidth="1"/>
    <col min="8707" max="8707" width="4" style="5" customWidth="1"/>
    <col min="8708" max="8942" width="9.140625" style="5"/>
    <col min="8943" max="8943" width="5.28515625" style="5" customWidth="1"/>
    <col min="8944" max="8960" width="5.85546875" style="5" customWidth="1"/>
    <col min="8961" max="8961" width="0" style="5" hidden="1" customWidth="1"/>
    <col min="8962" max="8962" width="5.85546875" style="5" customWidth="1"/>
    <col min="8963" max="8963" width="4" style="5" customWidth="1"/>
    <col min="8964" max="9198" width="9.140625" style="5"/>
    <col min="9199" max="9199" width="5.28515625" style="5" customWidth="1"/>
    <col min="9200" max="9216" width="5.85546875" style="5" customWidth="1"/>
    <col min="9217" max="9217" width="0" style="5" hidden="1" customWidth="1"/>
    <col min="9218" max="9218" width="5.85546875" style="5" customWidth="1"/>
    <col min="9219" max="9219" width="4" style="5" customWidth="1"/>
    <col min="9220" max="9454" width="9.140625" style="5"/>
    <col min="9455" max="9455" width="5.28515625" style="5" customWidth="1"/>
    <col min="9456" max="9472" width="5.85546875" style="5" customWidth="1"/>
    <col min="9473" max="9473" width="0" style="5" hidden="1" customWidth="1"/>
    <col min="9474" max="9474" width="5.85546875" style="5" customWidth="1"/>
    <col min="9475" max="9475" width="4" style="5" customWidth="1"/>
    <col min="9476" max="9710" width="9.140625" style="5"/>
    <col min="9711" max="9711" width="5.28515625" style="5" customWidth="1"/>
    <col min="9712" max="9728" width="5.85546875" style="5" customWidth="1"/>
    <col min="9729" max="9729" width="0" style="5" hidden="1" customWidth="1"/>
    <col min="9730" max="9730" width="5.85546875" style="5" customWidth="1"/>
    <col min="9731" max="9731" width="4" style="5" customWidth="1"/>
    <col min="9732" max="9966" width="9.140625" style="5"/>
    <col min="9967" max="9967" width="5.28515625" style="5" customWidth="1"/>
    <col min="9968" max="9984" width="5.85546875" style="5" customWidth="1"/>
    <col min="9985" max="9985" width="0" style="5" hidden="1" customWidth="1"/>
    <col min="9986" max="9986" width="5.85546875" style="5" customWidth="1"/>
    <col min="9987" max="9987" width="4" style="5" customWidth="1"/>
    <col min="9988" max="10222" width="9.140625" style="5"/>
    <col min="10223" max="10223" width="5.28515625" style="5" customWidth="1"/>
    <col min="10224" max="10240" width="5.85546875" style="5" customWidth="1"/>
    <col min="10241" max="10241" width="0" style="5" hidden="1" customWidth="1"/>
    <col min="10242" max="10242" width="5.85546875" style="5" customWidth="1"/>
    <col min="10243" max="10243" width="4" style="5" customWidth="1"/>
    <col min="10244" max="10478" width="9.140625" style="5"/>
    <col min="10479" max="10479" width="5.28515625" style="5" customWidth="1"/>
    <col min="10480" max="10496" width="5.85546875" style="5" customWidth="1"/>
    <col min="10497" max="10497" width="0" style="5" hidden="1" customWidth="1"/>
    <col min="10498" max="10498" width="5.85546875" style="5" customWidth="1"/>
    <col min="10499" max="10499" width="4" style="5" customWidth="1"/>
    <col min="10500" max="10734" width="9.140625" style="5"/>
    <col min="10735" max="10735" width="5.28515625" style="5" customWidth="1"/>
    <col min="10736" max="10752" width="5.85546875" style="5" customWidth="1"/>
    <col min="10753" max="10753" width="0" style="5" hidden="1" customWidth="1"/>
    <col min="10754" max="10754" width="5.85546875" style="5" customWidth="1"/>
    <col min="10755" max="10755" width="4" style="5" customWidth="1"/>
    <col min="10756" max="10990" width="9.140625" style="5"/>
    <col min="10991" max="10991" width="5.28515625" style="5" customWidth="1"/>
    <col min="10992" max="11008" width="5.85546875" style="5" customWidth="1"/>
    <col min="11009" max="11009" width="0" style="5" hidden="1" customWidth="1"/>
    <col min="11010" max="11010" width="5.85546875" style="5" customWidth="1"/>
    <col min="11011" max="11011" width="4" style="5" customWidth="1"/>
    <col min="11012" max="11246" width="9.140625" style="5"/>
    <col min="11247" max="11247" width="5.28515625" style="5" customWidth="1"/>
    <col min="11248" max="11264" width="5.85546875" style="5" customWidth="1"/>
    <col min="11265" max="11265" width="0" style="5" hidden="1" customWidth="1"/>
    <col min="11266" max="11266" width="5.85546875" style="5" customWidth="1"/>
    <col min="11267" max="11267" width="4" style="5" customWidth="1"/>
    <col min="11268" max="11502" width="9.140625" style="5"/>
    <col min="11503" max="11503" width="5.28515625" style="5" customWidth="1"/>
    <col min="11504" max="11520" width="5.85546875" style="5" customWidth="1"/>
    <col min="11521" max="11521" width="0" style="5" hidden="1" customWidth="1"/>
    <col min="11522" max="11522" width="5.85546875" style="5" customWidth="1"/>
    <col min="11523" max="11523" width="4" style="5" customWidth="1"/>
    <col min="11524" max="11758" width="9.140625" style="5"/>
    <col min="11759" max="11759" width="5.28515625" style="5" customWidth="1"/>
    <col min="11760" max="11776" width="5.85546875" style="5" customWidth="1"/>
    <col min="11777" max="11777" width="0" style="5" hidden="1" customWidth="1"/>
    <col min="11778" max="11778" width="5.85546875" style="5" customWidth="1"/>
    <col min="11779" max="11779" width="4" style="5" customWidth="1"/>
    <col min="11780" max="12014" width="9.140625" style="5"/>
    <col min="12015" max="12015" width="5.28515625" style="5" customWidth="1"/>
    <col min="12016" max="12032" width="5.85546875" style="5" customWidth="1"/>
    <col min="12033" max="12033" width="0" style="5" hidden="1" customWidth="1"/>
    <col min="12034" max="12034" width="5.85546875" style="5" customWidth="1"/>
    <col min="12035" max="12035" width="4" style="5" customWidth="1"/>
    <col min="12036" max="12270" width="9.140625" style="5"/>
    <col min="12271" max="12271" width="5.28515625" style="5" customWidth="1"/>
    <col min="12272" max="12288" width="5.85546875" style="5" customWidth="1"/>
    <col min="12289" max="12289" width="0" style="5" hidden="1" customWidth="1"/>
    <col min="12290" max="12290" width="5.85546875" style="5" customWidth="1"/>
    <col min="12291" max="12291" width="4" style="5" customWidth="1"/>
    <col min="12292" max="12526" width="9.140625" style="5"/>
    <col min="12527" max="12527" width="5.28515625" style="5" customWidth="1"/>
    <col min="12528" max="12544" width="5.85546875" style="5" customWidth="1"/>
    <col min="12545" max="12545" width="0" style="5" hidden="1" customWidth="1"/>
    <col min="12546" max="12546" width="5.85546875" style="5" customWidth="1"/>
    <col min="12547" max="12547" width="4" style="5" customWidth="1"/>
    <col min="12548" max="12782" width="9.140625" style="5"/>
    <col min="12783" max="12783" width="5.28515625" style="5" customWidth="1"/>
    <col min="12784" max="12800" width="5.85546875" style="5" customWidth="1"/>
    <col min="12801" max="12801" width="0" style="5" hidden="1" customWidth="1"/>
    <col min="12802" max="12802" width="5.85546875" style="5" customWidth="1"/>
    <col min="12803" max="12803" width="4" style="5" customWidth="1"/>
    <col min="12804" max="13038" width="9.140625" style="5"/>
    <col min="13039" max="13039" width="5.28515625" style="5" customWidth="1"/>
    <col min="13040" max="13056" width="5.85546875" style="5" customWidth="1"/>
    <col min="13057" max="13057" width="0" style="5" hidden="1" customWidth="1"/>
    <col min="13058" max="13058" width="5.85546875" style="5" customWidth="1"/>
    <col min="13059" max="13059" width="4" style="5" customWidth="1"/>
    <col min="13060" max="13294" width="9.140625" style="5"/>
    <col min="13295" max="13295" width="5.28515625" style="5" customWidth="1"/>
    <col min="13296" max="13312" width="5.85546875" style="5" customWidth="1"/>
    <col min="13313" max="13313" width="0" style="5" hidden="1" customWidth="1"/>
    <col min="13314" max="13314" width="5.85546875" style="5" customWidth="1"/>
    <col min="13315" max="13315" width="4" style="5" customWidth="1"/>
    <col min="13316" max="13550" width="9.140625" style="5"/>
    <col min="13551" max="13551" width="5.28515625" style="5" customWidth="1"/>
    <col min="13552" max="13568" width="5.85546875" style="5" customWidth="1"/>
    <col min="13569" max="13569" width="0" style="5" hidden="1" customWidth="1"/>
    <col min="13570" max="13570" width="5.85546875" style="5" customWidth="1"/>
    <col min="13571" max="13571" width="4" style="5" customWidth="1"/>
    <col min="13572" max="13806" width="9.140625" style="5"/>
    <col min="13807" max="13807" width="5.28515625" style="5" customWidth="1"/>
    <col min="13808" max="13824" width="5.85546875" style="5" customWidth="1"/>
    <col min="13825" max="13825" width="0" style="5" hidden="1" customWidth="1"/>
    <col min="13826" max="13826" width="5.85546875" style="5" customWidth="1"/>
    <col min="13827" max="13827" width="4" style="5" customWidth="1"/>
    <col min="13828" max="14062" width="9.140625" style="5"/>
    <col min="14063" max="14063" width="5.28515625" style="5" customWidth="1"/>
    <col min="14064" max="14080" width="5.85546875" style="5" customWidth="1"/>
    <col min="14081" max="14081" width="0" style="5" hidden="1" customWidth="1"/>
    <col min="14082" max="14082" width="5.85546875" style="5" customWidth="1"/>
    <col min="14083" max="14083" width="4" style="5" customWidth="1"/>
    <col min="14084" max="14318" width="9.140625" style="5"/>
    <col min="14319" max="14319" width="5.28515625" style="5" customWidth="1"/>
    <col min="14320" max="14336" width="5.85546875" style="5" customWidth="1"/>
    <col min="14337" max="14337" width="0" style="5" hidden="1" customWidth="1"/>
    <col min="14338" max="14338" width="5.85546875" style="5" customWidth="1"/>
    <col min="14339" max="14339" width="4" style="5" customWidth="1"/>
    <col min="14340" max="14574" width="9.140625" style="5"/>
    <col min="14575" max="14575" width="5.28515625" style="5" customWidth="1"/>
    <col min="14576" max="14592" width="5.85546875" style="5" customWidth="1"/>
    <col min="14593" max="14593" width="0" style="5" hidden="1" customWidth="1"/>
    <col min="14594" max="14594" width="5.85546875" style="5" customWidth="1"/>
    <col min="14595" max="14595" width="4" style="5" customWidth="1"/>
    <col min="14596" max="14830" width="9.140625" style="5"/>
    <col min="14831" max="14831" width="5.28515625" style="5" customWidth="1"/>
    <col min="14832" max="14848" width="5.85546875" style="5" customWidth="1"/>
    <col min="14849" max="14849" width="0" style="5" hidden="1" customWidth="1"/>
    <col min="14850" max="14850" width="5.85546875" style="5" customWidth="1"/>
    <col min="14851" max="14851" width="4" style="5" customWidth="1"/>
    <col min="14852" max="15086" width="9.140625" style="5"/>
    <col min="15087" max="15087" width="5.28515625" style="5" customWidth="1"/>
    <col min="15088" max="15104" width="5.85546875" style="5" customWidth="1"/>
    <col min="15105" max="15105" width="0" style="5" hidden="1" customWidth="1"/>
    <col min="15106" max="15106" width="5.85546875" style="5" customWidth="1"/>
    <col min="15107" max="15107" width="4" style="5" customWidth="1"/>
    <col min="15108" max="15342" width="9.140625" style="5"/>
    <col min="15343" max="15343" width="5.28515625" style="5" customWidth="1"/>
    <col min="15344" max="15360" width="5.85546875" style="5" customWidth="1"/>
    <col min="15361" max="15361" width="0" style="5" hidden="1" customWidth="1"/>
    <col min="15362" max="15362" width="5.85546875" style="5" customWidth="1"/>
    <col min="15363" max="15363" width="4" style="5" customWidth="1"/>
    <col min="15364" max="15598" width="9.140625" style="5"/>
    <col min="15599" max="15599" width="5.28515625" style="5" customWidth="1"/>
    <col min="15600" max="15616" width="5.85546875" style="5" customWidth="1"/>
    <col min="15617" max="15617" width="0" style="5" hidden="1" customWidth="1"/>
    <col min="15618" max="15618" width="5.85546875" style="5" customWidth="1"/>
    <col min="15619" max="15619" width="4" style="5" customWidth="1"/>
    <col min="15620" max="15854" width="9.140625" style="5"/>
    <col min="15855" max="15855" width="5.28515625" style="5" customWidth="1"/>
    <col min="15856" max="15872" width="5.85546875" style="5" customWidth="1"/>
    <col min="15873" max="15873" width="0" style="5" hidden="1" customWidth="1"/>
    <col min="15874" max="15874" width="5.85546875" style="5" customWidth="1"/>
    <col min="15875" max="15875" width="4" style="5" customWidth="1"/>
    <col min="15876" max="16110" width="9.140625" style="5"/>
    <col min="16111" max="16111" width="5.28515625" style="5" customWidth="1"/>
    <col min="16112" max="16128" width="5.85546875" style="5" customWidth="1"/>
    <col min="16129" max="16129" width="0" style="5" hidden="1" customWidth="1"/>
    <col min="16130" max="16130" width="5.85546875" style="5" customWidth="1"/>
    <col min="16131" max="16131" width="4" style="5" customWidth="1"/>
    <col min="16132" max="16384" width="9.140625" style="5"/>
  </cols>
  <sheetData>
    <row r="1" spans="1:16141" s="6" customFormat="1" ht="22.5" customHeight="1">
      <c r="A1" s="1"/>
      <c r="B1" s="2"/>
      <c r="C1" s="2"/>
      <c r="D1" s="1"/>
      <c r="E1" s="1"/>
      <c r="F1" s="1"/>
      <c r="G1" s="1"/>
      <c r="H1" s="3"/>
      <c r="I1" s="1"/>
      <c r="J1" s="1"/>
      <c r="K1" s="30"/>
      <c r="L1" s="4"/>
      <c r="M1" s="4"/>
      <c r="N1" s="4"/>
      <c r="O1" s="255"/>
      <c r="P1" s="256"/>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c r="IW1" s="5"/>
      <c r="IX1" s="5"/>
      <c r="IY1" s="5"/>
      <c r="IZ1" s="5"/>
      <c r="JA1" s="5"/>
      <c r="JB1" s="5"/>
      <c r="JC1" s="5"/>
      <c r="JD1" s="5"/>
      <c r="JE1" s="5"/>
      <c r="JF1" s="5"/>
      <c r="JG1" s="5"/>
      <c r="JH1" s="5"/>
      <c r="JI1" s="5"/>
      <c r="JJ1" s="5"/>
      <c r="JK1" s="5"/>
      <c r="JL1" s="5"/>
      <c r="JM1" s="5"/>
      <c r="JN1" s="5"/>
      <c r="JO1" s="5"/>
      <c r="JP1" s="5"/>
      <c r="JQ1" s="5"/>
      <c r="JR1" s="5"/>
      <c r="JS1" s="5"/>
      <c r="JT1" s="5"/>
      <c r="JU1" s="5"/>
      <c r="JV1" s="5"/>
      <c r="JW1" s="5"/>
      <c r="JX1" s="5"/>
      <c r="JY1" s="5"/>
      <c r="JZ1" s="5"/>
      <c r="KA1" s="5"/>
      <c r="KB1" s="5"/>
      <c r="KC1" s="5"/>
      <c r="KD1" s="5"/>
      <c r="KE1" s="5"/>
      <c r="KF1" s="5"/>
      <c r="KG1" s="5"/>
      <c r="KH1" s="5"/>
      <c r="KI1" s="5"/>
      <c r="KJ1" s="5"/>
      <c r="KK1" s="5"/>
      <c r="KL1" s="5"/>
      <c r="KM1" s="5"/>
      <c r="KN1" s="5"/>
      <c r="KO1" s="5"/>
      <c r="KP1" s="5"/>
      <c r="KQ1" s="5"/>
      <c r="KR1" s="5"/>
      <c r="KS1" s="5"/>
      <c r="KT1" s="5"/>
      <c r="KU1" s="5"/>
      <c r="KV1" s="5"/>
      <c r="KW1" s="5"/>
      <c r="KX1" s="5"/>
      <c r="KY1" s="5"/>
      <c r="KZ1" s="5"/>
      <c r="LA1" s="5"/>
      <c r="LB1" s="5"/>
      <c r="LC1" s="5"/>
      <c r="LD1" s="5"/>
      <c r="LE1" s="5"/>
      <c r="LF1" s="5"/>
      <c r="LG1" s="5"/>
      <c r="LH1" s="5"/>
      <c r="LI1" s="5"/>
      <c r="LJ1" s="5"/>
      <c r="LK1" s="5"/>
      <c r="LL1" s="5"/>
      <c r="LM1" s="5"/>
      <c r="LN1" s="5"/>
      <c r="LO1" s="5"/>
      <c r="LP1" s="5"/>
      <c r="LQ1" s="5"/>
      <c r="LR1" s="5"/>
      <c r="LS1" s="5"/>
      <c r="LT1" s="5"/>
      <c r="LU1" s="5"/>
      <c r="LV1" s="5"/>
      <c r="LW1" s="5"/>
      <c r="LX1" s="5"/>
      <c r="LY1" s="5"/>
      <c r="LZ1" s="5"/>
      <c r="MA1" s="5"/>
      <c r="MB1" s="5"/>
      <c r="MC1" s="5"/>
      <c r="MD1" s="5"/>
      <c r="ME1" s="5"/>
      <c r="MF1" s="5"/>
      <c r="MG1" s="5"/>
      <c r="MH1" s="5"/>
      <c r="MI1" s="5"/>
      <c r="MJ1" s="5"/>
      <c r="MK1" s="5"/>
      <c r="ML1" s="5"/>
      <c r="MM1" s="5"/>
      <c r="MN1" s="5"/>
      <c r="MO1" s="5"/>
      <c r="MP1" s="5"/>
      <c r="MQ1" s="5"/>
      <c r="MR1" s="5"/>
      <c r="MS1" s="5"/>
      <c r="MT1" s="5"/>
      <c r="MU1" s="5"/>
      <c r="MV1" s="5"/>
      <c r="MW1" s="5"/>
      <c r="MX1" s="5"/>
      <c r="MY1" s="5"/>
      <c r="MZ1" s="5"/>
      <c r="NA1" s="5"/>
      <c r="NB1" s="5"/>
      <c r="NC1" s="5"/>
      <c r="ND1" s="5"/>
      <c r="NE1" s="5"/>
      <c r="NF1" s="5"/>
      <c r="NG1" s="5"/>
      <c r="NH1" s="5"/>
      <c r="NI1" s="5"/>
      <c r="NJ1" s="5"/>
      <c r="NK1" s="5"/>
      <c r="NL1" s="5"/>
      <c r="NM1" s="5"/>
      <c r="NN1" s="5"/>
      <c r="NO1" s="5"/>
      <c r="NP1" s="5"/>
      <c r="NQ1" s="5"/>
      <c r="NR1" s="5"/>
      <c r="NS1" s="5"/>
      <c r="NT1" s="5"/>
      <c r="NU1" s="5"/>
      <c r="NV1" s="5"/>
      <c r="NW1" s="5"/>
      <c r="NX1" s="5"/>
      <c r="NY1" s="5"/>
      <c r="NZ1" s="5"/>
      <c r="OA1" s="5"/>
      <c r="OB1" s="5"/>
      <c r="OC1" s="5"/>
      <c r="OD1" s="5"/>
      <c r="OE1" s="5"/>
      <c r="OF1" s="5"/>
      <c r="OG1" s="5"/>
      <c r="OH1" s="5"/>
      <c r="OI1" s="5"/>
      <c r="OJ1" s="5"/>
      <c r="OK1" s="5"/>
      <c r="OL1" s="5"/>
      <c r="OM1" s="5"/>
      <c r="ON1" s="5"/>
      <c r="OO1" s="5"/>
      <c r="OP1" s="5"/>
      <c r="OQ1" s="5"/>
      <c r="OR1" s="5"/>
      <c r="OS1" s="5"/>
      <c r="OT1" s="5"/>
      <c r="OU1" s="5"/>
      <c r="OV1" s="5"/>
      <c r="OW1" s="5"/>
      <c r="OX1" s="5"/>
      <c r="OY1" s="5"/>
      <c r="OZ1" s="5"/>
      <c r="PA1" s="5"/>
      <c r="PB1" s="5"/>
      <c r="PC1" s="5"/>
      <c r="PD1" s="5"/>
      <c r="PE1" s="5"/>
      <c r="PF1" s="5"/>
      <c r="PG1" s="5"/>
      <c r="PH1" s="5"/>
      <c r="PI1" s="5"/>
      <c r="PJ1" s="5"/>
      <c r="PK1" s="5"/>
      <c r="PL1" s="5"/>
      <c r="PM1" s="5"/>
      <c r="PN1" s="5"/>
      <c r="PO1" s="5"/>
      <c r="PP1" s="5"/>
      <c r="PQ1" s="5"/>
      <c r="PR1" s="5"/>
      <c r="PS1" s="5"/>
      <c r="PT1" s="5"/>
      <c r="PU1" s="5"/>
      <c r="PV1" s="5"/>
      <c r="PW1" s="5"/>
      <c r="PX1" s="5"/>
      <c r="PY1" s="5"/>
      <c r="PZ1" s="5"/>
      <c r="QA1" s="5"/>
      <c r="QB1" s="5"/>
      <c r="QC1" s="5"/>
      <c r="QD1" s="5"/>
      <c r="QE1" s="5"/>
      <c r="QF1" s="5"/>
      <c r="QG1" s="5"/>
      <c r="QH1" s="5"/>
      <c r="QI1" s="5"/>
      <c r="QJ1" s="5"/>
      <c r="QK1" s="5"/>
      <c r="QL1" s="5"/>
      <c r="QM1" s="5"/>
      <c r="QN1" s="5"/>
      <c r="QO1" s="5"/>
      <c r="QP1" s="5"/>
      <c r="QQ1" s="5"/>
      <c r="QR1" s="5"/>
      <c r="QS1" s="5"/>
      <c r="QT1" s="5"/>
      <c r="QU1" s="5"/>
      <c r="QV1" s="5"/>
      <c r="QW1" s="5"/>
      <c r="QX1" s="5"/>
      <c r="QY1" s="5"/>
      <c r="QZ1" s="5"/>
      <c r="RA1" s="5"/>
      <c r="RB1" s="5"/>
      <c r="RC1" s="5"/>
      <c r="RD1" s="5"/>
      <c r="RE1" s="5"/>
      <c r="RF1" s="5"/>
      <c r="RG1" s="5"/>
      <c r="RH1" s="5"/>
      <c r="RI1" s="5"/>
      <c r="RJ1" s="5"/>
      <c r="RK1" s="5"/>
      <c r="RL1" s="5"/>
      <c r="RM1" s="5"/>
      <c r="RN1" s="5"/>
      <c r="RO1" s="5"/>
      <c r="RP1" s="5"/>
      <c r="RQ1" s="5"/>
      <c r="RR1" s="5"/>
      <c r="RS1" s="5"/>
      <c r="RT1" s="5"/>
      <c r="RU1" s="5"/>
      <c r="RV1" s="5"/>
      <c r="RW1" s="5"/>
      <c r="RX1" s="5"/>
      <c r="RY1" s="5"/>
      <c r="RZ1" s="5"/>
      <c r="SA1" s="5"/>
      <c r="SB1" s="5"/>
      <c r="SC1" s="5"/>
      <c r="SD1" s="5"/>
      <c r="SE1" s="5"/>
      <c r="SF1" s="5"/>
      <c r="SG1" s="5"/>
      <c r="SH1" s="5"/>
      <c r="SI1" s="5"/>
      <c r="SJ1" s="5"/>
      <c r="SK1" s="5"/>
      <c r="SL1" s="5"/>
      <c r="SM1" s="5"/>
      <c r="SN1" s="5"/>
      <c r="SO1" s="5"/>
      <c r="SP1" s="5"/>
      <c r="SQ1" s="5"/>
      <c r="SR1" s="5"/>
      <c r="SS1" s="5"/>
      <c r="ST1" s="5"/>
      <c r="SU1" s="5"/>
      <c r="SV1" s="5"/>
      <c r="SW1" s="5"/>
      <c r="SX1" s="5"/>
      <c r="SY1" s="5"/>
      <c r="SZ1" s="5"/>
      <c r="TA1" s="5"/>
      <c r="TB1" s="5"/>
      <c r="TC1" s="5"/>
      <c r="TD1" s="5"/>
      <c r="TE1" s="5"/>
      <c r="TF1" s="5"/>
      <c r="TG1" s="5"/>
      <c r="TH1" s="5"/>
      <c r="TI1" s="5"/>
      <c r="TJ1" s="5"/>
      <c r="TK1" s="5"/>
      <c r="TL1" s="5"/>
      <c r="TM1" s="5"/>
      <c r="TN1" s="5"/>
      <c r="TO1" s="5"/>
      <c r="TP1" s="5"/>
      <c r="TQ1" s="5"/>
      <c r="TR1" s="5"/>
      <c r="TS1" s="5"/>
      <c r="TT1" s="5"/>
      <c r="TU1" s="5"/>
      <c r="TV1" s="5"/>
      <c r="TW1" s="5"/>
      <c r="TX1" s="5"/>
      <c r="TY1" s="5"/>
      <c r="TZ1" s="5"/>
      <c r="UA1" s="5"/>
      <c r="UB1" s="5"/>
      <c r="UC1" s="5"/>
      <c r="UD1" s="5"/>
      <c r="UE1" s="5"/>
      <c r="UF1" s="5"/>
      <c r="UG1" s="5"/>
      <c r="UH1" s="5"/>
      <c r="UI1" s="5"/>
      <c r="UJ1" s="5"/>
      <c r="UK1" s="5"/>
      <c r="UL1" s="5"/>
      <c r="UM1" s="5"/>
      <c r="UN1" s="5"/>
      <c r="UO1" s="5"/>
      <c r="UP1" s="5"/>
      <c r="UQ1" s="5"/>
      <c r="UR1" s="5"/>
      <c r="US1" s="5"/>
      <c r="UT1" s="5"/>
      <c r="UU1" s="5"/>
      <c r="UV1" s="5"/>
      <c r="UW1" s="5"/>
      <c r="UX1" s="5"/>
      <c r="UY1" s="5"/>
      <c r="UZ1" s="5"/>
      <c r="VA1" s="5"/>
      <c r="VB1" s="5"/>
      <c r="VC1" s="5"/>
      <c r="VD1" s="5"/>
      <c r="VE1" s="5"/>
      <c r="VF1" s="5"/>
      <c r="VG1" s="5"/>
      <c r="VH1" s="5"/>
      <c r="VI1" s="5"/>
      <c r="VJ1" s="5"/>
      <c r="VK1" s="5"/>
      <c r="VL1" s="5"/>
      <c r="VM1" s="5"/>
      <c r="VN1" s="5"/>
      <c r="VO1" s="5"/>
      <c r="VP1" s="5"/>
      <c r="VQ1" s="5"/>
      <c r="VR1" s="5"/>
      <c r="VS1" s="5"/>
      <c r="VT1" s="5"/>
      <c r="VU1" s="5"/>
      <c r="VV1" s="5"/>
      <c r="VW1" s="5"/>
      <c r="VX1" s="5"/>
      <c r="VY1" s="5"/>
      <c r="VZ1" s="5"/>
      <c r="WA1" s="5"/>
      <c r="WB1" s="5"/>
      <c r="WC1" s="5"/>
      <c r="WD1" s="5"/>
      <c r="WE1" s="5"/>
      <c r="WF1" s="5"/>
      <c r="WG1" s="5"/>
      <c r="WH1" s="5"/>
      <c r="WI1" s="5"/>
      <c r="WJ1" s="5"/>
      <c r="WK1" s="5"/>
      <c r="WL1" s="5"/>
      <c r="WM1" s="5"/>
      <c r="WN1" s="5"/>
      <c r="WO1" s="5"/>
      <c r="WP1" s="5"/>
      <c r="WQ1" s="5"/>
      <c r="WR1" s="5"/>
      <c r="WS1" s="5"/>
      <c r="WT1" s="5"/>
      <c r="WU1" s="5"/>
      <c r="WV1" s="5"/>
      <c r="WW1" s="5"/>
      <c r="WX1" s="5"/>
      <c r="WY1" s="5"/>
      <c r="WZ1" s="5"/>
      <c r="XA1" s="5"/>
      <c r="XB1" s="5"/>
      <c r="XC1" s="5"/>
      <c r="XD1" s="5"/>
      <c r="XE1" s="5"/>
      <c r="XF1" s="5"/>
      <c r="XG1" s="5"/>
      <c r="XH1" s="5"/>
      <c r="XI1" s="5"/>
      <c r="XJ1" s="5"/>
      <c r="XK1" s="5"/>
      <c r="XL1" s="5"/>
      <c r="XM1" s="5"/>
      <c r="XN1" s="5"/>
      <c r="XO1" s="5"/>
      <c r="XP1" s="5"/>
      <c r="XQ1" s="5"/>
      <c r="XR1" s="5"/>
      <c r="XS1" s="5"/>
      <c r="XT1" s="5"/>
      <c r="XU1" s="5"/>
      <c r="XV1" s="5"/>
      <c r="XW1" s="5"/>
      <c r="XX1" s="5"/>
      <c r="XY1" s="5"/>
      <c r="XZ1" s="5"/>
      <c r="YA1" s="5"/>
      <c r="YB1" s="5"/>
      <c r="YC1" s="5"/>
      <c r="YD1" s="5"/>
      <c r="YE1" s="5"/>
      <c r="YF1" s="5"/>
      <c r="YG1" s="5"/>
      <c r="YH1" s="5"/>
      <c r="YI1" s="5"/>
      <c r="YJ1" s="5"/>
      <c r="YK1" s="5"/>
      <c r="YL1" s="5"/>
      <c r="YM1" s="5"/>
      <c r="YN1" s="5"/>
      <c r="YO1" s="5"/>
      <c r="YP1" s="5"/>
      <c r="YQ1" s="5"/>
      <c r="YR1" s="5"/>
      <c r="YS1" s="5"/>
      <c r="YT1" s="5"/>
      <c r="YU1" s="5"/>
      <c r="YV1" s="5"/>
      <c r="YW1" s="5"/>
      <c r="YX1" s="5"/>
      <c r="YY1" s="5"/>
      <c r="YZ1" s="5"/>
      <c r="ZA1" s="5"/>
      <c r="ZB1" s="5"/>
      <c r="ZC1" s="5"/>
      <c r="ZD1" s="5"/>
      <c r="ZE1" s="5"/>
      <c r="ZF1" s="5"/>
      <c r="ZG1" s="5"/>
      <c r="ZH1" s="5"/>
      <c r="ZI1" s="5"/>
      <c r="ZJ1" s="5"/>
      <c r="ZK1" s="5"/>
      <c r="ZL1" s="5"/>
      <c r="ZM1" s="5"/>
      <c r="ZN1" s="5"/>
      <c r="ZO1" s="5"/>
      <c r="ZP1" s="5"/>
      <c r="ZQ1" s="5"/>
      <c r="ZR1" s="5"/>
      <c r="ZS1" s="5"/>
      <c r="ZT1" s="5"/>
      <c r="ZU1" s="5"/>
      <c r="ZV1" s="5"/>
      <c r="ZW1" s="5"/>
      <c r="ZX1" s="5"/>
      <c r="ZY1" s="5"/>
      <c r="ZZ1" s="5"/>
      <c r="AAA1" s="5"/>
      <c r="AAB1" s="5"/>
      <c r="AAC1" s="5"/>
      <c r="AAD1" s="5"/>
      <c r="AAE1" s="5"/>
      <c r="AAF1" s="5"/>
      <c r="AAG1" s="5"/>
      <c r="AAH1" s="5"/>
      <c r="AAI1" s="5"/>
      <c r="AAJ1" s="5"/>
      <c r="AAK1" s="5"/>
      <c r="AAL1" s="5"/>
      <c r="AAM1" s="5"/>
      <c r="AAN1" s="5"/>
      <c r="AAO1" s="5"/>
      <c r="AAP1" s="5"/>
      <c r="AAQ1" s="5"/>
      <c r="AAR1" s="5"/>
      <c r="AAS1" s="5"/>
      <c r="AAT1" s="5"/>
      <c r="AAU1" s="5"/>
      <c r="AAV1" s="5"/>
      <c r="AAW1" s="5"/>
      <c r="AAX1" s="5"/>
      <c r="AAY1" s="5"/>
      <c r="AAZ1" s="5"/>
      <c r="ABA1" s="5"/>
      <c r="ABB1" s="5"/>
      <c r="ABC1" s="5"/>
      <c r="ABD1" s="5"/>
      <c r="ABE1" s="5"/>
      <c r="ABF1" s="5"/>
      <c r="ABG1" s="5"/>
      <c r="ABH1" s="5"/>
      <c r="ABI1" s="5"/>
      <c r="ABJ1" s="5"/>
      <c r="ABK1" s="5"/>
      <c r="ABL1" s="5"/>
      <c r="ABM1" s="5"/>
      <c r="ABN1" s="5"/>
      <c r="ABO1" s="5"/>
      <c r="ABP1" s="5"/>
      <c r="ABQ1" s="5"/>
      <c r="ABR1" s="5"/>
      <c r="ABS1" s="5"/>
      <c r="ABT1" s="5"/>
      <c r="ABU1" s="5"/>
      <c r="ABV1" s="5"/>
      <c r="ABW1" s="5"/>
      <c r="ABX1" s="5"/>
      <c r="ABY1" s="5"/>
      <c r="ABZ1" s="5"/>
      <c r="ACA1" s="5"/>
      <c r="ACB1" s="5"/>
      <c r="ACC1" s="5"/>
      <c r="ACD1" s="5"/>
      <c r="ACE1" s="5"/>
      <c r="ACF1" s="5"/>
      <c r="ACG1" s="5"/>
      <c r="ACH1" s="5"/>
      <c r="ACI1" s="5"/>
      <c r="ACJ1" s="5"/>
      <c r="ACK1" s="5"/>
      <c r="ACL1" s="5"/>
      <c r="ACM1" s="5"/>
      <c r="ACN1" s="5"/>
      <c r="ACO1" s="5"/>
      <c r="ACP1" s="5"/>
      <c r="ACQ1" s="5"/>
      <c r="ACR1" s="5"/>
      <c r="ACS1" s="5"/>
      <c r="ACT1" s="5"/>
      <c r="ACU1" s="5"/>
      <c r="ACV1" s="5"/>
      <c r="ACW1" s="5"/>
      <c r="ACX1" s="5"/>
      <c r="ACY1" s="5"/>
      <c r="ACZ1" s="5"/>
      <c r="ADA1" s="5"/>
      <c r="ADB1" s="5"/>
      <c r="ADC1" s="5"/>
      <c r="ADD1" s="5"/>
      <c r="ADE1" s="5"/>
      <c r="ADF1" s="5"/>
      <c r="ADG1" s="5"/>
      <c r="ADH1" s="5"/>
      <c r="ADI1" s="5"/>
      <c r="ADJ1" s="5"/>
      <c r="ADK1" s="5"/>
      <c r="ADL1" s="5"/>
      <c r="ADM1" s="5"/>
      <c r="ADN1" s="5"/>
      <c r="ADO1" s="5"/>
      <c r="ADP1" s="5"/>
      <c r="ADQ1" s="5"/>
      <c r="ADR1" s="5"/>
      <c r="ADS1" s="5"/>
      <c r="ADT1" s="5"/>
      <c r="ADU1" s="5"/>
      <c r="ADV1" s="5"/>
      <c r="ADW1" s="5"/>
      <c r="ADX1" s="5"/>
      <c r="ADY1" s="5"/>
      <c r="ADZ1" s="5"/>
      <c r="AEA1" s="5"/>
      <c r="AEB1" s="5"/>
      <c r="AEC1" s="5"/>
      <c r="AED1" s="5"/>
      <c r="AEE1" s="5"/>
      <c r="AEF1" s="5"/>
      <c r="AEG1" s="5"/>
      <c r="AEH1" s="5"/>
      <c r="AEI1" s="5"/>
      <c r="AEJ1" s="5"/>
      <c r="AEK1" s="5"/>
      <c r="AEL1" s="5"/>
      <c r="AEM1" s="5"/>
      <c r="AEN1" s="5"/>
      <c r="AEO1" s="5"/>
      <c r="AEP1" s="5"/>
      <c r="AEQ1" s="5"/>
      <c r="AER1" s="5"/>
      <c r="AES1" s="5"/>
      <c r="AET1" s="5"/>
      <c r="AEU1" s="5"/>
      <c r="AEV1" s="5"/>
      <c r="AEW1" s="5"/>
      <c r="AEX1" s="5"/>
      <c r="AEY1" s="5"/>
      <c r="AEZ1" s="5"/>
      <c r="AFA1" s="5"/>
      <c r="AFB1" s="5"/>
      <c r="AFC1" s="5"/>
      <c r="AFD1" s="5"/>
      <c r="AFE1" s="5"/>
      <c r="AFF1" s="5"/>
      <c r="AFG1" s="5"/>
      <c r="AFH1" s="5"/>
      <c r="AFI1" s="5"/>
      <c r="AFJ1" s="5"/>
      <c r="AFK1" s="5"/>
      <c r="AFL1" s="5"/>
      <c r="AFM1" s="5"/>
      <c r="AFN1" s="5"/>
      <c r="AFO1" s="5"/>
      <c r="AFP1" s="5"/>
      <c r="AFQ1" s="5"/>
      <c r="AFR1" s="5"/>
      <c r="AFS1" s="5"/>
      <c r="AFT1" s="5"/>
      <c r="AFU1" s="5"/>
      <c r="AFV1" s="5"/>
      <c r="AFW1" s="5"/>
      <c r="AFX1" s="5"/>
      <c r="AFY1" s="5"/>
      <c r="AFZ1" s="5"/>
      <c r="AGA1" s="5"/>
      <c r="AGB1" s="5"/>
      <c r="AGC1" s="5"/>
      <c r="AGD1" s="5"/>
      <c r="AGE1" s="5"/>
      <c r="AGF1" s="5"/>
      <c r="AGG1" s="5"/>
      <c r="AGH1" s="5"/>
      <c r="AGI1" s="5"/>
      <c r="AGJ1" s="5"/>
      <c r="AGK1" s="5"/>
      <c r="AGL1" s="5"/>
      <c r="AGM1" s="5"/>
      <c r="AGN1" s="5"/>
      <c r="AGO1" s="5"/>
      <c r="AGP1" s="5"/>
      <c r="AGQ1" s="5"/>
      <c r="AGR1" s="5"/>
      <c r="AGS1" s="5"/>
      <c r="AGT1" s="5"/>
      <c r="AGU1" s="5"/>
      <c r="AGV1" s="5"/>
      <c r="AGW1" s="5"/>
      <c r="AGX1" s="5"/>
      <c r="AGY1" s="5"/>
      <c r="AGZ1" s="5"/>
      <c r="AHA1" s="5"/>
      <c r="AHB1" s="5"/>
      <c r="AHC1" s="5"/>
      <c r="AHD1" s="5"/>
      <c r="AHE1" s="5"/>
      <c r="AHF1" s="5"/>
      <c r="AHG1" s="5"/>
      <c r="AHH1" s="5"/>
      <c r="AHI1" s="5"/>
      <c r="AHJ1" s="5"/>
      <c r="AHK1" s="5"/>
      <c r="AHL1" s="5"/>
      <c r="AHM1" s="5"/>
      <c r="AHN1" s="5"/>
      <c r="AHO1" s="5"/>
      <c r="AHP1" s="5"/>
      <c r="AHQ1" s="5"/>
      <c r="AHR1" s="5"/>
      <c r="AHS1" s="5"/>
      <c r="AHT1" s="5"/>
      <c r="AHU1" s="5"/>
      <c r="AHV1" s="5"/>
      <c r="AHW1" s="5"/>
      <c r="AHX1" s="5"/>
      <c r="AHY1" s="5"/>
      <c r="AHZ1" s="5"/>
      <c r="AIA1" s="5"/>
      <c r="AIB1" s="5"/>
      <c r="AIC1" s="5"/>
      <c r="AID1" s="5"/>
      <c r="AIE1" s="5"/>
      <c r="AIF1" s="5"/>
      <c r="AIG1" s="5"/>
      <c r="AIH1" s="5"/>
      <c r="AII1" s="5"/>
      <c r="AIJ1" s="5"/>
      <c r="AIK1" s="5"/>
      <c r="AIL1" s="5"/>
      <c r="AIM1" s="5"/>
      <c r="AIN1" s="5"/>
      <c r="AIO1" s="5"/>
      <c r="AIP1" s="5"/>
      <c r="AIQ1" s="5"/>
      <c r="AIR1" s="5"/>
      <c r="AIS1" s="5"/>
      <c r="AIT1" s="5"/>
      <c r="AIU1" s="5"/>
      <c r="AIV1" s="5"/>
      <c r="AIW1" s="5"/>
      <c r="AIX1" s="5"/>
      <c r="AIY1" s="5"/>
      <c r="AIZ1" s="5"/>
      <c r="AJA1" s="5"/>
      <c r="AJB1" s="5"/>
      <c r="AJC1" s="5"/>
      <c r="AJD1" s="5"/>
      <c r="AJE1" s="5"/>
      <c r="AJF1" s="5"/>
      <c r="AJG1" s="5"/>
      <c r="AJH1" s="5"/>
      <c r="AJI1" s="5"/>
      <c r="AJJ1" s="5"/>
      <c r="AJK1" s="5"/>
      <c r="AJL1" s="5"/>
      <c r="AJM1" s="5"/>
      <c r="AJN1" s="5"/>
      <c r="AJO1" s="5"/>
      <c r="AJP1" s="5"/>
      <c r="AJQ1" s="5"/>
      <c r="AJR1" s="5"/>
      <c r="AJS1" s="5"/>
      <c r="AJT1" s="5"/>
      <c r="AJU1" s="5"/>
      <c r="AJV1" s="5"/>
      <c r="AJW1" s="5"/>
      <c r="AJX1" s="5"/>
      <c r="AJY1" s="5"/>
      <c r="AJZ1" s="5"/>
      <c r="AKA1" s="5"/>
      <c r="AKB1" s="5"/>
      <c r="AKC1" s="5"/>
      <c r="AKD1" s="5"/>
      <c r="AKE1" s="5"/>
      <c r="AKF1" s="5"/>
      <c r="AKG1" s="5"/>
      <c r="AKH1" s="5"/>
      <c r="AKI1" s="5"/>
      <c r="AKJ1" s="5"/>
      <c r="AKK1" s="5"/>
      <c r="AKL1" s="5"/>
      <c r="AKM1" s="5"/>
      <c r="AKN1" s="5"/>
      <c r="AKO1" s="5"/>
      <c r="AKP1" s="5"/>
      <c r="AKQ1" s="5"/>
      <c r="AKR1" s="5"/>
      <c r="AKS1" s="5"/>
      <c r="AKT1" s="5"/>
      <c r="AKU1" s="5"/>
      <c r="AKV1" s="5"/>
      <c r="AKW1" s="5"/>
      <c r="AKX1" s="5"/>
      <c r="AKY1" s="5"/>
      <c r="AKZ1" s="5"/>
      <c r="ALA1" s="5"/>
      <c r="ALB1" s="5"/>
      <c r="ALC1" s="5"/>
      <c r="ALD1" s="5"/>
      <c r="ALE1" s="5"/>
      <c r="ALF1" s="5"/>
      <c r="ALG1" s="5"/>
      <c r="ALH1" s="5"/>
      <c r="ALI1" s="5"/>
      <c r="ALJ1" s="5"/>
      <c r="ALK1" s="5"/>
      <c r="ALL1" s="5"/>
      <c r="ALM1" s="5"/>
      <c r="ALN1" s="5"/>
      <c r="ALO1" s="5"/>
      <c r="ALP1" s="5"/>
      <c r="ALQ1" s="5"/>
      <c r="ALR1" s="5"/>
      <c r="ALS1" s="5"/>
      <c r="ALT1" s="5"/>
      <c r="ALU1" s="5"/>
      <c r="ALV1" s="5"/>
      <c r="ALW1" s="5"/>
      <c r="ALX1" s="5"/>
      <c r="ALY1" s="5"/>
      <c r="ALZ1" s="5"/>
      <c r="AMA1" s="5"/>
      <c r="AMB1" s="5"/>
      <c r="AMC1" s="5"/>
      <c r="AMD1" s="5"/>
      <c r="AME1" s="5"/>
      <c r="AMF1" s="5"/>
      <c r="AMG1" s="5"/>
      <c r="AMH1" s="5"/>
      <c r="AMI1" s="5"/>
      <c r="AMJ1" s="5"/>
      <c r="AMK1" s="5"/>
      <c r="AML1" s="5"/>
      <c r="AMM1" s="5"/>
      <c r="AMN1" s="5"/>
      <c r="AMO1" s="5"/>
      <c r="AMP1" s="5"/>
      <c r="AMQ1" s="5"/>
      <c r="AMR1" s="5"/>
      <c r="AMS1" s="5"/>
      <c r="AMT1" s="5"/>
      <c r="AMU1" s="5"/>
      <c r="AMV1" s="5"/>
      <c r="AMW1" s="5"/>
      <c r="AMX1" s="5"/>
      <c r="AMY1" s="5"/>
      <c r="AMZ1" s="5"/>
      <c r="ANA1" s="5"/>
      <c r="ANB1" s="5"/>
      <c r="ANC1" s="5"/>
      <c r="AND1" s="5"/>
      <c r="ANE1" s="5"/>
      <c r="ANF1" s="5"/>
      <c r="ANG1" s="5"/>
      <c r="ANH1" s="5"/>
      <c r="ANI1" s="5"/>
      <c r="ANJ1" s="5"/>
      <c r="ANK1" s="5"/>
      <c r="ANL1" s="5"/>
      <c r="ANM1" s="5"/>
      <c r="ANN1" s="5"/>
      <c r="ANO1" s="5"/>
      <c r="ANP1" s="5"/>
      <c r="ANQ1" s="5"/>
      <c r="ANR1" s="5"/>
      <c r="ANS1" s="5"/>
      <c r="ANT1" s="5"/>
      <c r="ANU1" s="5"/>
      <c r="ANV1" s="5"/>
      <c r="ANW1" s="5"/>
      <c r="ANX1" s="5"/>
      <c r="ANY1" s="5"/>
      <c r="ANZ1" s="5"/>
      <c r="AOA1" s="5"/>
      <c r="AOB1" s="5"/>
      <c r="AOC1" s="5"/>
      <c r="AOD1" s="5"/>
      <c r="AOE1" s="5"/>
      <c r="AOF1" s="5"/>
      <c r="AOG1" s="5"/>
      <c r="AOH1" s="5"/>
      <c r="AOI1" s="5"/>
      <c r="AOJ1" s="5"/>
      <c r="AOK1" s="5"/>
      <c r="AOL1" s="5"/>
      <c r="AOM1" s="5"/>
      <c r="AON1" s="5"/>
      <c r="AOO1" s="5"/>
      <c r="AOP1" s="5"/>
      <c r="AOQ1" s="5"/>
      <c r="AOR1" s="5"/>
      <c r="AOS1" s="5"/>
      <c r="AOT1" s="5"/>
      <c r="AOU1" s="5"/>
      <c r="AOV1" s="5"/>
      <c r="AOW1" s="5"/>
      <c r="AOX1" s="5"/>
      <c r="AOY1" s="5"/>
      <c r="AOZ1" s="5"/>
      <c r="APA1" s="5"/>
      <c r="APB1" s="5"/>
      <c r="APC1" s="5"/>
      <c r="APD1" s="5"/>
      <c r="APE1" s="5"/>
      <c r="APF1" s="5"/>
      <c r="APG1" s="5"/>
      <c r="APH1" s="5"/>
      <c r="API1" s="5"/>
      <c r="APJ1" s="5"/>
      <c r="APK1" s="5"/>
      <c r="APL1" s="5"/>
      <c r="APM1" s="5"/>
      <c r="APN1" s="5"/>
      <c r="APO1" s="5"/>
      <c r="APP1" s="5"/>
      <c r="APQ1" s="5"/>
      <c r="APR1" s="5"/>
      <c r="APS1" s="5"/>
      <c r="APT1" s="5"/>
      <c r="APU1" s="5"/>
      <c r="APV1" s="5"/>
      <c r="APW1" s="5"/>
      <c r="APX1" s="5"/>
      <c r="APY1" s="5"/>
      <c r="APZ1" s="5"/>
      <c r="AQA1" s="5"/>
      <c r="AQB1" s="5"/>
      <c r="AQC1" s="5"/>
      <c r="AQD1" s="5"/>
      <c r="AQE1" s="5"/>
      <c r="AQF1" s="5"/>
      <c r="AQG1" s="5"/>
      <c r="AQH1" s="5"/>
      <c r="AQI1" s="5"/>
      <c r="AQJ1" s="5"/>
      <c r="AQK1" s="5"/>
      <c r="AQL1" s="5"/>
      <c r="AQM1" s="5"/>
      <c r="AQN1" s="5"/>
      <c r="AQO1" s="5"/>
      <c r="AQP1" s="5"/>
      <c r="AQQ1" s="5"/>
      <c r="AQR1" s="5"/>
      <c r="AQS1" s="5"/>
      <c r="AQT1" s="5"/>
      <c r="AQU1" s="5"/>
      <c r="AQV1" s="5"/>
      <c r="AQW1" s="5"/>
      <c r="AQX1" s="5"/>
      <c r="AQY1" s="5"/>
      <c r="AQZ1" s="5"/>
      <c r="ARA1" s="5"/>
      <c r="ARB1" s="5"/>
      <c r="ARC1" s="5"/>
      <c r="ARD1" s="5"/>
      <c r="ARE1" s="5"/>
      <c r="ARF1" s="5"/>
      <c r="ARG1" s="5"/>
      <c r="ARH1" s="5"/>
      <c r="ARI1" s="5"/>
      <c r="ARJ1" s="5"/>
      <c r="ARK1" s="5"/>
      <c r="ARL1" s="5"/>
      <c r="ARM1" s="5"/>
      <c r="ARN1" s="5"/>
      <c r="ARO1" s="5"/>
      <c r="ARP1" s="5"/>
      <c r="ARQ1" s="5"/>
      <c r="ARR1" s="5"/>
      <c r="ARS1" s="5"/>
      <c r="ART1" s="5"/>
      <c r="ARU1" s="5"/>
      <c r="ARV1" s="5"/>
      <c r="ARW1" s="5"/>
      <c r="ARX1" s="5"/>
      <c r="ARY1" s="5"/>
      <c r="ARZ1" s="5"/>
      <c r="ASA1" s="5"/>
      <c r="ASB1" s="5"/>
      <c r="ASC1" s="5"/>
      <c r="ASD1" s="5"/>
      <c r="ASE1" s="5"/>
      <c r="ASF1" s="5"/>
      <c r="ASG1" s="5"/>
      <c r="ASH1" s="5"/>
      <c r="ASI1" s="5"/>
      <c r="ASJ1" s="5"/>
      <c r="ASK1" s="5"/>
      <c r="ASL1" s="5"/>
      <c r="ASM1" s="5"/>
      <c r="ASN1" s="5"/>
      <c r="ASO1" s="5"/>
      <c r="ASP1" s="5"/>
      <c r="ASQ1" s="5"/>
      <c r="ASR1" s="5"/>
      <c r="ASS1" s="5"/>
      <c r="AST1" s="5"/>
      <c r="ASU1" s="5"/>
      <c r="ASV1" s="5"/>
      <c r="ASW1" s="5"/>
      <c r="ASX1" s="5"/>
      <c r="ASY1" s="5"/>
      <c r="ASZ1" s="5"/>
      <c r="ATA1" s="5"/>
      <c r="ATB1" s="5"/>
      <c r="ATC1" s="5"/>
      <c r="ATD1" s="5"/>
      <c r="ATE1" s="5"/>
      <c r="ATF1" s="5"/>
      <c r="ATG1" s="5"/>
      <c r="ATH1" s="5"/>
      <c r="ATI1" s="5"/>
      <c r="ATJ1" s="5"/>
      <c r="ATK1" s="5"/>
      <c r="ATL1" s="5"/>
      <c r="ATM1" s="5"/>
      <c r="ATN1" s="5"/>
      <c r="ATO1" s="5"/>
      <c r="ATP1" s="5"/>
      <c r="ATQ1" s="5"/>
      <c r="ATR1" s="5"/>
      <c r="ATS1" s="5"/>
      <c r="ATT1" s="5"/>
      <c r="ATU1" s="5"/>
      <c r="ATV1" s="5"/>
      <c r="ATW1" s="5"/>
      <c r="ATX1" s="5"/>
      <c r="ATY1" s="5"/>
      <c r="ATZ1" s="5"/>
      <c r="AUA1" s="5"/>
      <c r="AUB1" s="5"/>
      <c r="AUC1" s="5"/>
      <c r="AUD1" s="5"/>
      <c r="AUE1" s="5"/>
      <c r="AUF1" s="5"/>
      <c r="AUG1" s="5"/>
      <c r="AUH1" s="5"/>
      <c r="AUI1" s="5"/>
      <c r="AUJ1" s="5"/>
      <c r="AUK1" s="5"/>
      <c r="AUL1" s="5"/>
      <c r="AUM1" s="5"/>
      <c r="AUN1" s="5"/>
      <c r="AUO1" s="5"/>
      <c r="AUP1" s="5"/>
      <c r="AUQ1" s="5"/>
      <c r="AUR1" s="5"/>
      <c r="AUS1" s="5"/>
      <c r="AUT1" s="5"/>
      <c r="AUU1" s="5"/>
      <c r="AUV1" s="5"/>
      <c r="AUW1" s="5"/>
      <c r="AUX1" s="5"/>
      <c r="AUY1" s="5"/>
      <c r="AUZ1" s="5"/>
      <c r="AVA1" s="5"/>
      <c r="AVB1" s="5"/>
      <c r="AVC1" s="5"/>
      <c r="AVD1" s="5"/>
      <c r="AVE1" s="5"/>
      <c r="AVF1" s="5"/>
      <c r="AVG1" s="5"/>
      <c r="AVH1" s="5"/>
      <c r="AVI1" s="5"/>
      <c r="AVJ1" s="5"/>
      <c r="AVK1" s="5"/>
      <c r="AVL1" s="5"/>
      <c r="AVM1" s="5"/>
      <c r="AVN1" s="5"/>
      <c r="AVO1" s="5"/>
      <c r="AVP1" s="5"/>
      <c r="AVQ1" s="5"/>
      <c r="AVR1" s="5"/>
      <c r="AVS1" s="5"/>
      <c r="AVT1" s="5"/>
      <c r="AVU1" s="5"/>
      <c r="AVV1" s="5"/>
      <c r="AVW1" s="5"/>
      <c r="AVX1" s="5"/>
      <c r="AVY1" s="5"/>
      <c r="AVZ1" s="5"/>
      <c r="AWA1" s="5"/>
      <c r="AWB1" s="5"/>
      <c r="AWC1" s="5"/>
      <c r="AWD1" s="5"/>
      <c r="AWE1" s="5"/>
      <c r="AWF1" s="5"/>
      <c r="AWG1" s="5"/>
      <c r="AWH1" s="5"/>
      <c r="AWI1" s="5"/>
      <c r="AWJ1" s="5"/>
      <c r="AWK1" s="5"/>
      <c r="AWL1" s="5"/>
      <c r="AWM1" s="5"/>
      <c r="AWN1" s="5"/>
      <c r="AWO1" s="5"/>
      <c r="AWP1" s="5"/>
      <c r="AWQ1" s="5"/>
      <c r="AWR1" s="5"/>
      <c r="AWS1" s="5"/>
      <c r="AWT1" s="5"/>
      <c r="AWU1" s="5"/>
      <c r="AWV1" s="5"/>
      <c r="AWW1" s="5"/>
      <c r="AWX1" s="5"/>
      <c r="AWY1" s="5"/>
      <c r="AWZ1" s="5"/>
      <c r="AXA1" s="5"/>
      <c r="AXB1" s="5"/>
      <c r="AXC1" s="5"/>
      <c r="AXD1" s="5"/>
      <c r="AXE1" s="5"/>
      <c r="AXF1" s="5"/>
      <c r="AXG1" s="5"/>
      <c r="AXH1" s="5"/>
      <c r="AXI1" s="5"/>
      <c r="AXJ1" s="5"/>
      <c r="AXK1" s="5"/>
      <c r="AXL1" s="5"/>
      <c r="AXM1" s="5"/>
      <c r="AXN1" s="5"/>
      <c r="AXO1" s="5"/>
      <c r="AXP1" s="5"/>
      <c r="AXQ1" s="5"/>
      <c r="AXR1" s="5"/>
      <c r="AXS1" s="5"/>
      <c r="AXT1" s="5"/>
      <c r="AXU1" s="5"/>
      <c r="AXV1" s="5"/>
      <c r="AXW1" s="5"/>
      <c r="AXX1" s="5"/>
      <c r="AXY1" s="5"/>
      <c r="AXZ1" s="5"/>
      <c r="AYA1" s="5"/>
      <c r="AYB1" s="5"/>
      <c r="AYC1" s="5"/>
      <c r="AYD1" s="5"/>
      <c r="AYE1" s="5"/>
      <c r="AYF1" s="5"/>
      <c r="AYG1" s="5"/>
      <c r="AYH1" s="5"/>
      <c r="AYI1" s="5"/>
      <c r="AYJ1" s="5"/>
      <c r="AYK1" s="5"/>
      <c r="AYL1" s="5"/>
      <c r="AYM1" s="5"/>
      <c r="AYN1" s="5"/>
      <c r="AYO1" s="5"/>
      <c r="AYP1" s="5"/>
      <c r="AYQ1" s="5"/>
      <c r="AYR1" s="5"/>
      <c r="AYS1" s="5"/>
      <c r="AYT1" s="5"/>
      <c r="AYU1" s="5"/>
      <c r="AYV1" s="5"/>
      <c r="AYW1" s="5"/>
      <c r="AYX1" s="5"/>
      <c r="AYY1" s="5"/>
      <c r="AYZ1" s="5"/>
      <c r="AZA1" s="5"/>
      <c r="AZB1" s="5"/>
      <c r="AZC1" s="5"/>
      <c r="AZD1" s="5"/>
      <c r="AZE1" s="5"/>
      <c r="AZF1" s="5"/>
      <c r="AZG1" s="5"/>
      <c r="AZH1" s="5"/>
      <c r="AZI1" s="5"/>
      <c r="AZJ1" s="5"/>
      <c r="AZK1" s="5"/>
      <c r="AZL1" s="5"/>
      <c r="AZM1" s="5"/>
      <c r="AZN1" s="5"/>
      <c r="AZO1" s="5"/>
      <c r="AZP1" s="5"/>
      <c r="AZQ1" s="5"/>
      <c r="AZR1" s="5"/>
      <c r="AZS1" s="5"/>
      <c r="AZT1" s="5"/>
      <c r="AZU1" s="5"/>
      <c r="AZV1" s="5"/>
      <c r="AZW1" s="5"/>
      <c r="AZX1" s="5"/>
      <c r="AZY1" s="5"/>
      <c r="AZZ1" s="5"/>
      <c r="BAA1" s="5"/>
      <c r="BAB1" s="5"/>
      <c r="BAC1" s="5"/>
      <c r="BAD1" s="5"/>
      <c r="BAE1" s="5"/>
      <c r="BAF1" s="5"/>
      <c r="BAG1" s="5"/>
      <c r="BAH1" s="5"/>
      <c r="BAI1" s="5"/>
      <c r="BAJ1" s="5"/>
      <c r="BAK1" s="5"/>
      <c r="BAL1" s="5"/>
      <c r="BAM1" s="5"/>
      <c r="BAN1" s="5"/>
      <c r="BAO1" s="5"/>
      <c r="BAP1" s="5"/>
      <c r="BAQ1" s="5"/>
      <c r="BAR1" s="5"/>
      <c r="BAS1" s="5"/>
      <c r="BAT1" s="5"/>
      <c r="BAU1" s="5"/>
      <c r="BAV1" s="5"/>
      <c r="BAW1" s="5"/>
      <c r="BAX1" s="5"/>
      <c r="BAY1" s="5"/>
      <c r="BAZ1" s="5"/>
      <c r="BBA1" s="5"/>
      <c r="BBB1" s="5"/>
      <c r="BBC1" s="5"/>
      <c r="BBD1" s="5"/>
      <c r="BBE1" s="5"/>
      <c r="BBF1" s="5"/>
      <c r="BBG1" s="5"/>
      <c r="BBH1" s="5"/>
      <c r="BBI1" s="5"/>
      <c r="BBJ1" s="5"/>
      <c r="BBK1" s="5"/>
      <c r="BBL1" s="5"/>
      <c r="BBM1" s="5"/>
      <c r="BBN1" s="5"/>
      <c r="BBO1" s="5"/>
      <c r="BBP1" s="5"/>
      <c r="BBQ1" s="5"/>
      <c r="BBR1" s="5"/>
      <c r="BBS1" s="5"/>
      <c r="BBT1" s="5"/>
      <c r="BBU1" s="5"/>
      <c r="BBV1" s="5"/>
      <c r="BBW1" s="5"/>
      <c r="BBX1" s="5"/>
      <c r="BBY1" s="5"/>
      <c r="BBZ1" s="5"/>
      <c r="BCA1" s="5"/>
      <c r="BCB1" s="5"/>
      <c r="BCC1" s="5"/>
      <c r="BCD1" s="5"/>
      <c r="BCE1" s="5"/>
      <c r="BCF1" s="5"/>
      <c r="BCG1" s="5"/>
      <c r="BCH1" s="5"/>
      <c r="BCI1" s="5"/>
      <c r="BCJ1" s="5"/>
      <c r="BCK1" s="5"/>
      <c r="BCL1" s="5"/>
      <c r="BCM1" s="5"/>
      <c r="BCN1" s="5"/>
      <c r="BCO1" s="5"/>
      <c r="BCP1" s="5"/>
      <c r="BCQ1" s="5"/>
      <c r="BCR1" s="5"/>
      <c r="BCS1" s="5"/>
      <c r="BCT1" s="5"/>
      <c r="BCU1" s="5"/>
      <c r="BCV1" s="5"/>
      <c r="BCW1" s="5"/>
      <c r="BCX1" s="5"/>
      <c r="BCY1" s="5"/>
      <c r="BCZ1" s="5"/>
      <c r="BDA1" s="5"/>
      <c r="BDB1" s="5"/>
      <c r="BDC1" s="5"/>
      <c r="BDD1" s="5"/>
      <c r="BDE1" s="5"/>
      <c r="BDF1" s="5"/>
      <c r="BDG1" s="5"/>
      <c r="BDH1" s="5"/>
      <c r="BDI1" s="5"/>
      <c r="BDJ1" s="5"/>
      <c r="BDK1" s="5"/>
      <c r="BDL1" s="5"/>
      <c r="BDM1" s="5"/>
      <c r="BDN1" s="5"/>
      <c r="BDO1" s="5"/>
      <c r="BDP1" s="5"/>
      <c r="BDQ1" s="5"/>
      <c r="BDR1" s="5"/>
      <c r="BDS1" s="5"/>
      <c r="BDT1" s="5"/>
      <c r="BDU1" s="5"/>
      <c r="BDV1" s="5"/>
      <c r="BDW1" s="5"/>
      <c r="BDX1" s="5"/>
      <c r="BDY1" s="5"/>
      <c r="BDZ1" s="5"/>
      <c r="BEA1" s="5"/>
      <c r="BEB1" s="5"/>
      <c r="BEC1" s="5"/>
      <c r="BED1" s="5"/>
      <c r="BEE1" s="5"/>
      <c r="BEF1" s="5"/>
      <c r="BEG1" s="5"/>
      <c r="BEH1" s="5"/>
      <c r="BEI1" s="5"/>
      <c r="BEJ1" s="5"/>
      <c r="BEK1" s="5"/>
      <c r="BEL1" s="5"/>
      <c r="BEM1" s="5"/>
      <c r="BEN1" s="5"/>
      <c r="BEO1" s="5"/>
      <c r="BEP1" s="5"/>
      <c r="BEQ1" s="5"/>
      <c r="BER1" s="5"/>
      <c r="BES1" s="5"/>
      <c r="BET1" s="5"/>
      <c r="BEU1" s="5"/>
      <c r="BEV1" s="5"/>
      <c r="BEW1" s="5"/>
      <c r="BEX1" s="5"/>
      <c r="BEY1" s="5"/>
      <c r="BEZ1" s="5"/>
      <c r="BFA1" s="5"/>
      <c r="BFB1" s="5"/>
      <c r="BFC1" s="5"/>
      <c r="BFD1" s="5"/>
      <c r="BFE1" s="5"/>
      <c r="BFF1" s="5"/>
      <c r="BFG1" s="5"/>
      <c r="BFH1" s="5"/>
      <c r="BFI1" s="5"/>
      <c r="BFJ1" s="5"/>
      <c r="BFK1" s="5"/>
      <c r="BFL1" s="5"/>
      <c r="BFM1" s="5"/>
      <c r="BFN1" s="5"/>
      <c r="BFO1" s="5"/>
      <c r="BFP1" s="5"/>
      <c r="BFQ1" s="5"/>
      <c r="BFR1" s="5"/>
      <c r="BFS1" s="5"/>
      <c r="BFT1" s="5"/>
      <c r="BFU1" s="5"/>
      <c r="BFV1" s="5"/>
      <c r="BFW1" s="5"/>
      <c r="BFX1" s="5"/>
      <c r="BFY1" s="5"/>
      <c r="BFZ1" s="5"/>
      <c r="BGA1" s="5"/>
      <c r="BGB1" s="5"/>
      <c r="BGC1" s="5"/>
      <c r="BGD1" s="5"/>
      <c r="BGE1" s="5"/>
      <c r="BGF1" s="5"/>
      <c r="BGG1" s="5"/>
      <c r="BGH1" s="5"/>
      <c r="BGI1" s="5"/>
      <c r="BGJ1" s="5"/>
      <c r="BGK1" s="5"/>
      <c r="BGL1" s="5"/>
      <c r="BGM1" s="5"/>
      <c r="BGN1" s="5"/>
      <c r="BGO1" s="5"/>
      <c r="BGP1" s="5"/>
      <c r="BGQ1" s="5"/>
      <c r="BGR1" s="5"/>
      <c r="BGS1" s="5"/>
      <c r="BGT1" s="5"/>
      <c r="BGU1" s="5"/>
      <c r="BGV1" s="5"/>
      <c r="BGW1" s="5"/>
      <c r="BGX1" s="5"/>
      <c r="BGY1" s="5"/>
      <c r="BGZ1" s="5"/>
      <c r="BHA1" s="5"/>
      <c r="BHB1" s="5"/>
      <c r="BHC1" s="5"/>
      <c r="BHD1" s="5"/>
      <c r="BHE1" s="5"/>
      <c r="BHF1" s="5"/>
      <c r="BHG1" s="5"/>
      <c r="BHH1" s="5"/>
      <c r="BHI1" s="5"/>
      <c r="BHJ1" s="5"/>
      <c r="BHK1" s="5"/>
      <c r="BHL1" s="5"/>
      <c r="BHM1" s="5"/>
      <c r="BHN1" s="5"/>
      <c r="BHO1" s="5"/>
      <c r="BHP1" s="5"/>
      <c r="BHQ1" s="5"/>
      <c r="BHR1" s="5"/>
      <c r="BHS1" s="5"/>
      <c r="BHT1" s="5"/>
      <c r="BHU1" s="5"/>
      <c r="BHV1" s="5"/>
      <c r="BHW1" s="5"/>
      <c r="BHX1" s="5"/>
      <c r="BHY1" s="5"/>
      <c r="BHZ1" s="5"/>
      <c r="BIA1" s="5"/>
      <c r="BIB1" s="5"/>
      <c r="BIC1" s="5"/>
      <c r="BID1" s="5"/>
      <c r="BIE1" s="5"/>
      <c r="BIF1" s="5"/>
      <c r="BIG1" s="5"/>
      <c r="BIH1" s="5"/>
      <c r="BII1" s="5"/>
      <c r="BIJ1" s="5"/>
      <c r="BIK1" s="5"/>
      <c r="BIL1" s="5"/>
      <c r="BIM1" s="5"/>
      <c r="BIN1" s="5"/>
      <c r="BIO1" s="5"/>
      <c r="BIP1" s="5"/>
      <c r="BIQ1" s="5"/>
      <c r="BIR1" s="5"/>
      <c r="BIS1" s="5"/>
      <c r="BIT1" s="5"/>
      <c r="BIU1" s="5"/>
      <c r="BIV1" s="5"/>
      <c r="BIW1" s="5"/>
      <c r="BIX1" s="5"/>
      <c r="BIY1" s="5"/>
      <c r="BIZ1" s="5"/>
      <c r="BJA1" s="5"/>
      <c r="BJB1" s="5"/>
      <c r="BJC1" s="5"/>
      <c r="BJD1" s="5"/>
      <c r="BJE1" s="5"/>
      <c r="BJF1" s="5"/>
      <c r="BJG1" s="5"/>
      <c r="BJH1" s="5"/>
      <c r="BJI1" s="5"/>
      <c r="BJJ1" s="5"/>
      <c r="BJK1" s="5"/>
      <c r="BJL1" s="5"/>
      <c r="BJM1" s="5"/>
      <c r="BJN1" s="5"/>
      <c r="BJO1" s="5"/>
      <c r="BJP1" s="5"/>
      <c r="BJQ1" s="5"/>
      <c r="BJR1" s="5"/>
      <c r="BJS1" s="5"/>
      <c r="BJT1" s="5"/>
      <c r="BJU1" s="5"/>
      <c r="BJV1" s="5"/>
      <c r="BJW1" s="5"/>
      <c r="BJX1" s="5"/>
      <c r="BJY1" s="5"/>
      <c r="BJZ1" s="5"/>
      <c r="BKA1" s="5"/>
      <c r="BKB1" s="5"/>
      <c r="BKC1" s="5"/>
      <c r="BKD1" s="5"/>
      <c r="BKE1" s="5"/>
      <c r="BKF1" s="5"/>
      <c r="BKG1" s="5"/>
      <c r="BKH1" s="5"/>
      <c r="BKI1" s="5"/>
      <c r="BKJ1" s="5"/>
      <c r="BKK1" s="5"/>
      <c r="BKL1" s="5"/>
      <c r="BKM1" s="5"/>
      <c r="BKN1" s="5"/>
      <c r="BKO1" s="5"/>
      <c r="BKP1" s="5"/>
      <c r="BKQ1" s="5"/>
      <c r="BKR1" s="5"/>
      <c r="BKS1" s="5"/>
      <c r="BKT1" s="5"/>
      <c r="BKU1" s="5"/>
      <c r="BKV1" s="5"/>
      <c r="BKW1" s="5"/>
      <c r="BKX1" s="5"/>
      <c r="BKY1" s="5"/>
      <c r="BKZ1" s="5"/>
      <c r="BLA1" s="5"/>
      <c r="BLB1" s="5"/>
      <c r="BLC1" s="5"/>
      <c r="BLD1" s="5"/>
      <c r="BLE1" s="5"/>
      <c r="BLF1" s="5"/>
      <c r="BLG1" s="5"/>
      <c r="BLH1" s="5"/>
      <c r="BLI1" s="5"/>
      <c r="BLJ1" s="5"/>
      <c r="BLK1" s="5"/>
      <c r="BLL1" s="5"/>
      <c r="BLM1" s="5"/>
      <c r="BLN1" s="5"/>
      <c r="BLO1" s="5"/>
      <c r="BLP1" s="5"/>
      <c r="BLQ1" s="5"/>
      <c r="BLR1" s="5"/>
      <c r="BLS1" s="5"/>
      <c r="BLT1" s="5"/>
      <c r="BLU1" s="5"/>
      <c r="BLV1" s="5"/>
      <c r="BLW1" s="5"/>
      <c r="BLX1" s="5"/>
      <c r="BLY1" s="5"/>
      <c r="BLZ1" s="5"/>
      <c r="BMA1" s="5"/>
      <c r="BMB1" s="5"/>
      <c r="BMC1" s="5"/>
      <c r="BMD1" s="5"/>
      <c r="BME1" s="5"/>
      <c r="BMF1" s="5"/>
      <c r="BMG1" s="5"/>
      <c r="BMH1" s="5"/>
      <c r="BMI1" s="5"/>
      <c r="BMJ1" s="5"/>
      <c r="BMK1" s="5"/>
      <c r="BML1" s="5"/>
      <c r="BMM1" s="5"/>
      <c r="BMN1" s="5"/>
      <c r="BMO1" s="5"/>
      <c r="BMP1" s="5"/>
      <c r="BMQ1" s="5"/>
      <c r="BMR1" s="5"/>
      <c r="BMS1" s="5"/>
      <c r="BMT1" s="5"/>
      <c r="BMU1" s="5"/>
      <c r="BMV1" s="5"/>
      <c r="BMW1" s="5"/>
      <c r="BMX1" s="5"/>
      <c r="BMY1" s="5"/>
      <c r="BMZ1" s="5"/>
      <c r="BNA1" s="5"/>
      <c r="BNB1" s="5"/>
      <c r="BNC1" s="5"/>
      <c r="BND1" s="5"/>
      <c r="BNE1" s="5"/>
      <c r="BNF1" s="5"/>
      <c r="BNG1" s="5"/>
      <c r="BNH1" s="5"/>
      <c r="BNI1" s="5"/>
      <c r="BNJ1" s="5"/>
      <c r="BNK1" s="5"/>
      <c r="BNL1" s="5"/>
      <c r="BNM1" s="5"/>
      <c r="BNN1" s="5"/>
      <c r="BNO1" s="5"/>
      <c r="BNP1" s="5"/>
      <c r="BNQ1" s="5"/>
      <c r="BNR1" s="5"/>
      <c r="BNS1" s="5"/>
      <c r="BNT1" s="5"/>
      <c r="BNU1" s="5"/>
      <c r="BNV1" s="5"/>
      <c r="BNW1" s="5"/>
      <c r="BNX1" s="5"/>
      <c r="BNY1" s="5"/>
      <c r="BNZ1" s="5"/>
      <c r="BOA1" s="5"/>
      <c r="BOB1" s="5"/>
      <c r="BOC1" s="5"/>
      <c r="BOD1" s="5"/>
      <c r="BOE1" s="5"/>
      <c r="BOF1" s="5"/>
      <c r="BOG1" s="5"/>
      <c r="BOH1" s="5"/>
      <c r="BOI1" s="5"/>
      <c r="BOJ1" s="5"/>
      <c r="BOK1" s="5"/>
      <c r="BOL1" s="5"/>
      <c r="BOM1" s="5"/>
      <c r="BON1" s="5"/>
      <c r="BOO1" s="5"/>
      <c r="BOP1" s="5"/>
      <c r="BOQ1" s="5"/>
      <c r="BOR1" s="5"/>
      <c r="BOS1" s="5"/>
      <c r="BOT1" s="5"/>
      <c r="BOU1" s="5"/>
      <c r="BOV1" s="5"/>
      <c r="BOW1" s="5"/>
      <c r="BOX1" s="5"/>
      <c r="BOY1" s="5"/>
      <c r="BOZ1" s="5"/>
      <c r="BPA1" s="5"/>
      <c r="BPB1" s="5"/>
      <c r="BPC1" s="5"/>
      <c r="BPD1" s="5"/>
      <c r="BPE1" s="5"/>
      <c r="BPF1" s="5"/>
      <c r="BPG1" s="5"/>
      <c r="BPH1" s="5"/>
      <c r="BPI1" s="5"/>
      <c r="BPJ1" s="5"/>
      <c r="BPK1" s="5"/>
      <c r="BPL1" s="5"/>
      <c r="BPM1" s="5"/>
      <c r="BPN1" s="5"/>
      <c r="BPO1" s="5"/>
      <c r="BPP1" s="5"/>
      <c r="BPQ1" s="5"/>
      <c r="BPR1" s="5"/>
      <c r="BPS1" s="5"/>
      <c r="BPT1" s="5"/>
      <c r="BPU1" s="5"/>
      <c r="BPV1" s="5"/>
      <c r="BPW1" s="5"/>
      <c r="BPX1" s="5"/>
      <c r="BPY1" s="5"/>
      <c r="BPZ1" s="5"/>
      <c r="BQA1" s="5"/>
      <c r="BQB1" s="5"/>
      <c r="BQC1" s="5"/>
      <c r="BQD1" s="5"/>
      <c r="BQE1" s="5"/>
      <c r="BQF1" s="5"/>
      <c r="BQG1" s="5"/>
      <c r="BQH1" s="5"/>
      <c r="BQI1" s="5"/>
      <c r="BQJ1" s="5"/>
      <c r="BQK1" s="5"/>
      <c r="BQL1" s="5"/>
      <c r="BQM1" s="5"/>
      <c r="BQN1" s="5"/>
      <c r="BQO1" s="5"/>
      <c r="BQP1" s="5"/>
      <c r="BQQ1" s="5"/>
      <c r="BQR1" s="5"/>
      <c r="BQS1" s="5"/>
      <c r="BQT1" s="5"/>
      <c r="BQU1" s="5"/>
      <c r="BQV1" s="5"/>
      <c r="BQW1" s="5"/>
      <c r="BQX1" s="5"/>
      <c r="BQY1" s="5"/>
      <c r="BQZ1" s="5"/>
      <c r="BRA1" s="5"/>
      <c r="BRB1" s="5"/>
      <c r="BRC1" s="5"/>
      <c r="BRD1" s="5"/>
      <c r="BRE1" s="5"/>
      <c r="BRF1" s="5"/>
      <c r="BRG1" s="5"/>
      <c r="BRH1" s="5"/>
      <c r="BRI1" s="5"/>
      <c r="BRJ1" s="5"/>
      <c r="BRK1" s="5"/>
      <c r="BRL1" s="5"/>
      <c r="BRM1" s="5"/>
      <c r="BRN1" s="5"/>
      <c r="BRO1" s="5"/>
      <c r="BRP1" s="5"/>
      <c r="BRQ1" s="5"/>
      <c r="BRR1" s="5"/>
      <c r="BRS1" s="5"/>
      <c r="BRT1" s="5"/>
      <c r="BRU1" s="5"/>
      <c r="BRV1" s="5"/>
      <c r="BRW1" s="5"/>
      <c r="BRX1" s="5"/>
      <c r="BRY1" s="5"/>
      <c r="BRZ1" s="5"/>
      <c r="BSA1" s="5"/>
      <c r="BSB1" s="5"/>
      <c r="BSC1" s="5"/>
      <c r="BSD1" s="5"/>
      <c r="BSE1" s="5"/>
      <c r="BSF1" s="5"/>
      <c r="BSG1" s="5"/>
      <c r="BSH1" s="5"/>
      <c r="BSI1" s="5"/>
      <c r="BSJ1" s="5"/>
      <c r="BSK1" s="5"/>
      <c r="BSL1" s="5"/>
      <c r="BSM1" s="5"/>
      <c r="BSN1" s="5"/>
      <c r="BSO1" s="5"/>
      <c r="BSP1" s="5"/>
      <c r="BSQ1" s="5"/>
      <c r="BSR1" s="5"/>
      <c r="BSS1" s="5"/>
      <c r="BST1" s="5"/>
      <c r="BSU1" s="5"/>
      <c r="BSV1" s="5"/>
      <c r="BSW1" s="5"/>
      <c r="BSX1" s="5"/>
      <c r="BSY1" s="5"/>
      <c r="BSZ1" s="5"/>
      <c r="BTA1" s="5"/>
      <c r="BTB1" s="5"/>
      <c r="BTC1" s="5"/>
      <c r="BTD1" s="5"/>
      <c r="BTE1" s="5"/>
      <c r="BTF1" s="5"/>
      <c r="BTG1" s="5"/>
      <c r="BTH1" s="5"/>
      <c r="BTI1" s="5"/>
      <c r="BTJ1" s="5"/>
      <c r="BTK1" s="5"/>
      <c r="BTL1" s="5"/>
      <c r="BTM1" s="5"/>
      <c r="BTN1" s="5"/>
      <c r="BTO1" s="5"/>
      <c r="BTP1" s="5"/>
      <c r="BTQ1" s="5"/>
      <c r="BTR1" s="5"/>
      <c r="BTS1" s="5"/>
      <c r="BTT1" s="5"/>
      <c r="BTU1" s="5"/>
      <c r="BTV1" s="5"/>
      <c r="BTW1" s="5"/>
      <c r="BTX1" s="5"/>
      <c r="BTY1" s="5"/>
      <c r="BTZ1" s="5"/>
      <c r="BUA1" s="5"/>
      <c r="BUB1" s="5"/>
      <c r="BUC1" s="5"/>
      <c r="BUD1" s="5"/>
      <c r="BUE1" s="5"/>
      <c r="BUF1" s="5"/>
      <c r="BUG1" s="5"/>
      <c r="BUH1" s="5"/>
      <c r="BUI1" s="5"/>
      <c r="BUJ1" s="5"/>
      <c r="BUK1" s="5"/>
      <c r="BUL1" s="5"/>
      <c r="BUM1" s="5"/>
      <c r="BUN1" s="5"/>
      <c r="BUO1" s="5"/>
      <c r="BUP1" s="5"/>
      <c r="BUQ1" s="5"/>
      <c r="BUR1" s="5"/>
      <c r="BUS1" s="5"/>
      <c r="BUT1" s="5"/>
      <c r="BUU1" s="5"/>
      <c r="BUV1" s="5"/>
      <c r="BUW1" s="5"/>
      <c r="BUX1" s="5"/>
      <c r="BUY1" s="5"/>
      <c r="BUZ1" s="5"/>
      <c r="BVA1" s="5"/>
      <c r="BVB1" s="5"/>
      <c r="BVC1" s="5"/>
      <c r="BVD1" s="5"/>
      <c r="BVE1" s="5"/>
      <c r="BVF1" s="5"/>
      <c r="BVG1" s="5"/>
      <c r="BVH1" s="5"/>
      <c r="BVI1" s="5"/>
      <c r="BVJ1" s="5"/>
      <c r="BVK1" s="5"/>
      <c r="BVL1" s="5"/>
      <c r="BVM1" s="5"/>
      <c r="BVN1" s="5"/>
      <c r="BVO1" s="5"/>
      <c r="BVP1" s="5"/>
      <c r="BVQ1" s="5"/>
      <c r="BVR1" s="5"/>
      <c r="BVS1" s="5"/>
      <c r="BVT1" s="5"/>
      <c r="BVU1" s="5"/>
      <c r="BVV1" s="5"/>
      <c r="BVW1" s="5"/>
      <c r="BVX1" s="5"/>
      <c r="BVY1" s="5"/>
      <c r="BVZ1" s="5"/>
      <c r="BWA1" s="5"/>
      <c r="BWB1" s="5"/>
      <c r="BWC1" s="5"/>
      <c r="BWD1" s="5"/>
      <c r="BWE1" s="5"/>
      <c r="BWF1" s="5"/>
      <c r="BWG1" s="5"/>
      <c r="BWH1" s="5"/>
      <c r="BWI1" s="5"/>
      <c r="BWJ1" s="5"/>
      <c r="BWK1" s="5"/>
      <c r="BWL1" s="5"/>
      <c r="BWM1" s="5"/>
      <c r="BWN1" s="5"/>
      <c r="BWO1" s="5"/>
      <c r="BWP1" s="5"/>
      <c r="BWQ1" s="5"/>
      <c r="BWR1" s="5"/>
      <c r="BWS1" s="5"/>
      <c r="BWT1" s="5"/>
      <c r="BWU1" s="5"/>
      <c r="BWV1" s="5"/>
      <c r="BWW1" s="5"/>
      <c r="BWX1" s="5"/>
      <c r="BWY1" s="5"/>
      <c r="BWZ1" s="5"/>
      <c r="BXA1" s="5"/>
      <c r="BXB1" s="5"/>
      <c r="BXC1" s="5"/>
      <c r="BXD1" s="5"/>
      <c r="BXE1" s="5"/>
      <c r="BXF1" s="5"/>
      <c r="BXG1" s="5"/>
      <c r="BXH1" s="5"/>
      <c r="BXI1" s="5"/>
      <c r="BXJ1" s="5"/>
      <c r="BXK1" s="5"/>
      <c r="BXL1" s="5"/>
      <c r="BXM1" s="5"/>
      <c r="BXN1" s="5"/>
      <c r="BXO1" s="5"/>
      <c r="BXP1" s="5"/>
      <c r="BXQ1" s="5"/>
      <c r="BXR1" s="5"/>
      <c r="BXS1" s="5"/>
      <c r="BXT1" s="5"/>
      <c r="BXU1" s="5"/>
      <c r="BXV1" s="5"/>
      <c r="BXW1" s="5"/>
      <c r="BXX1" s="5"/>
      <c r="BXY1" s="5"/>
      <c r="BXZ1" s="5"/>
      <c r="BYA1" s="5"/>
      <c r="BYB1" s="5"/>
      <c r="BYC1" s="5"/>
      <c r="BYD1" s="5"/>
      <c r="BYE1" s="5"/>
      <c r="BYF1" s="5"/>
      <c r="BYG1" s="5"/>
      <c r="BYH1" s="5"/>
      <c r="BYI1" s="5"/>
      <c r="BYJ1" s="5"/>
      <c r="BYK1" s="5"/>
      <c r="BYL1" s="5"/>
      <c r="BYM1" s="5"/>
      <c r="BYN1" s="5"/>
      <c r="BYO1" s="5"/>
      <c r="BYP1" s="5"/>
      <c r="BYQ1" s="5"/>
      <c r="BYR1" s="5"/>
      <c r="BYS1" s="5"/>
      <c r="BYT1" s="5"/>
      <c r="BYU1" s="5"/>
      <c r="BYV1" s="5"/>
      <c r="BYW1" s="5"/>
      <c r="BYX1" s="5"/>
      <c r="BYY1" s="5"/>
      <c r="BYZ1" s="5"/>
      <c r="BZA1" s="5"/>
      <c r="BZB1" s="5"/>
      <c r="BZC1" s="5"/>
      <c r="BZD1" s="5"/>
      <c r="BZE1" s="5"/>
      <c r="BZF1" s="5"/>
      <c r="BZG1" s="5"/>
      <c r="BZH1" s="5"/>
      <c r="BZI1" s="5"/>
      <c r="BZJ1" s="5"/>
      <c r="BZK1" s="5"/>
      <c r="BZL1" s="5"/>
      <c r="BZM1" s="5"/>
      <c r="BZN1" s="5"/>
      <c r="BZO1" s="5"/>
      <c r="BZP1" s="5"/>
      <c r="BZQ1" s="5"/>
      <c r="BZR1" s="5"/>
      <c r="BZS1" s="5"/>
      <c r="BZT1" s="5"/>
      <c r="BZU1" s="5"/>
      <c r="BZV1" s="5"/>
      <c r="BZW1" s="5"/>
      <c r="BZX1" s="5"/>
      <c r="BZY1" s="5"/>
      <c r="BZZ1" s="5"/>
      <c r="CAA1" s="5"/>
      <c r="CAB1" s="5"/>
      <c r="CAC1" s="5"/>
      <c r="CAD1" s="5"/>
      <c r="CAE1" s="5"/>
      <c r="CAF1" s="5"/>
      <c r="CAG1" s="5"/>
      <c r="CAH1" s="5"/>
      <c r="CAI1" s="5"/>
      <c r="CAJ1" s="5"/>
      <c r="CAK1" s="5"/>
      <c r="CAL1" s="5"/>
      <c r="CAM1" s="5"/>
      <c r="CAN1" s="5"/>
      <c r="CAO1" s="5"/>
      <c r="CAP1" s="5"/>
      <c r="CAQ1" s="5"/>
      <c r="CAR1" s="5"/>
      <c r="CAS1" s="5"/>
      <c r="CAT1" s="5"/>
      <c r="CAU1" s="5"/>
      <c r="CAV1" s="5"/>
      <c r="CAW1" s="5"/>
      <c r="CAX1" s="5"/>
      <c r="CAY1" s="5"/>
      <c r="CAZ1" s="5"/>
      <c r="CBA1" s="5"/>
      <c r="CBB1" s="5"/>
      <c r="CBC1" s="5"/>
      <c r="CBD1" s="5"/>
      <c r="CBE1" s="5"/>
      <c r="CBF1" s="5"/>
      <c r="CBG1" s="5"/>
      <c r="CBH1" s="5"/>
      <c r="CBI1" s="5"/>
      <c r="CBJ1" s="5"/>
      <c r="CBK1" s="5"/>
      <c r="CBL1" s="5"/>
      <c r="CBM1" s="5"/>
      <c r="CBN1" s="5"/>
      <c r="CBO1" s="5"/>
      <c r="CBP1" s="5"/>
      <c r="CBQ1" s="5"/>
      <c r="CBR1" s="5"/>
      <c r="CBS1" s="5"/>
      <c r="CBT1" s="5"/>
      <c r="CBU1" s="5"/>
      <c r="CBV1" s="5"/>
      <c r="CBW1" s="5"/>
      <c r="CBX1" s="5"/>
      <c r="CBY1" s="5"/>
      <c r="CBZ1" s="5"/>
      <c r="CCA1" s="5"/>
      <c r="CCB1" s="5"/>
      <c r="CCC1" s="5"/>
      <c r="CCD1" s="5"/>
      <c r="CCE1" s="5"/>
      <c r="CCF1" s="5"/>
      <c r="CCG1" s="5"/>
      <c r="CCH1" s="5"/>
      <c r="CCI1" s="5"/>
      <c r="CCJ1" s="5"/>
      <c r="CCK1" s="5"/>
      <c r="CCL1" s="5"/>
      <c r="CCM1" s="5"/>
      <c r="CCN1" s="5"/>
      <c r="CCO1" s="5"/>
      <c r="CCP1" s="5"/>
      <c r="CCQ1" s="5"/>
      <c r="CCR1" s="5"/>
      <c r="CCS1" s="5"/>
      <c r="CCT1" s="5"/>
      <c r="CCU1" s="5"/>
      <c r="CCV1" s="5"/>
      <c r="CCW1" s="5"/>
      <c r="CCX1" s="5"/>
      <c r="CCY1" s="5"/>
      <c r="CCZ1" s="5"/>
      <c r="CDA1" s="5"/>
      <c r="CDB1" s="5"/>
      <c r="CDC1" s="5"/>
      <c r="CDD1" s="5"/>
      <c r="CDE1" s="5"/>
      <c r="CDF1" s="5"/>
      <c r="CDG1" s="5"/>
      <c r="CDH1" s="5"/>
      <c r="CDI1" s="5"/>
      <c r="CDJ1" s="5"/>
      <c r="CDK1" s="5"/>
      <c r="CDL1" s="5"/>
      <c r="CDM1" s="5"/>
      <c r="CDN1" s="5"/>
      <c r="CDO1" s="5"/>
      <c r="CDP1" s="5"/>
      <c r="CDQ1" s="5"/>
      <c r="CDR1" s="5"/>
      <c r="CDS1" s="5"/>
      <c r="CDT1" s="5"/>
      <c r="CDU1" s="5"/>
      <c r="CDV1" s="5"/>
      <c r="CDW1" s="5"/>
      <c r="CDX1" s="5"/>
      <c r="CDY1" s="5"/>
      <c r="CDZ1" s="5"/>
      <c r="CEA1" s="5"/>
      <c r="CEB1" s="5"/>
      <c r="CEC1" s="5"/>
      <c r="CED1" s="5"/>
      <c r="CEE1" s="5"/>
      <c r="CEF1" s="5"/>
      <c r="CEG1" s="5"/>
      <c r="CEH1" s="5"/>
      <c r="CEI1" s="5"/>
      <c r="CEJ1" s="5"/>
      <c r="CEK1" s="5"/>
      <c r="CEL1" s="5"/>
      <c r="CEM1" s="5"/>
      <c r="CEN1" s="5"/>
      <c r="CEO1" s="5"/>
      <c r="CEP1" s="5"/>
      <c r="CEQ1" s="5"/>
      <c r="CER1" s="5"/>
      <c r="CES1" s="5"/>
      <c r="CET1" s="5"/>
      <c r="CEU1" s="5"/>
      <c r="CEV1" s="5"/>
      <c r="CEW1" s="5"/>
      <c r="CEX1" s="5"/>
      <c r="CEY1" s="5"/>
      <c r="CEZ1" s="5"/>
      <c r="CFA1" s="5"/>
      <c r="CFB1" s="5"/>
      <c r="CFC1" s="5"/>
      <c r="CFD1" s="5"/>
      <c r="CFE1" s="5"/>
      <c r="CFF1" s="5"/>
      <c r="CFG1" s="5"/>
      <c r="CFH1" s="5"/>
      <c r="CFI1" s="5"/>
      <c r="CFJ1" s="5"/>
      <c r="CFK1" s="5"/>
      <c r="CFL1" s="5"/>
      <c r="CFM1" s="5"/>
      <c r="CFN1" s="5"/>
      <c r="CFO1" s="5"/>
      <c r="CFP1" s="5"/>
      <c r="CFQ1" s="5"/>
      <c r="CFR1" s="5"/>
      <c r="CFS1" s="5"/>
      <c r="CFT1" s="5"/>
      <c r="CFU1" s="5"/>
      <c r="CFV1" s="5"/>
      <c r="CFW1" s="5"/>
      <c r="CFX1" s="5"/>
      <c r="CFY1" s="5"/>
      <c r="CFZ1" s="5"/>
      <c r="CGA1" s="5"/>
      <c r="CGB1" s="5"/>
      <c r="CGC1" s="5"/>
      <c r="CGD1" s="5"/>
      <c r="CGE1" s="5"/>
      <c r="CGF1" s="5"/>
      <c r="CGG1" s="5"/>
      <c r="CGH1" s="5"/>
      <c r="CGI1" s="5"/>
      <c r="CGJ1" s="5"/>
      <c r="CGK1" s="5"/>
      <c r="CGL1" s="5"/>
      <c r="CGM1" s="5"/>
      <c r="CGN1" s="5"/>
      <c r="CGO1" s="5"/>
      <c r="CGP1" s="5"/>
      <c r="CGQ1" s="5"/>
      <c r="CGR1" s="5"/>
      <c r="CGS1" s="5"/>
      <c r="CGT1" s="5"/>
      <c r="CGU1" s="5"/>
      <c r="CGV1" s="5"/>
      <c r="CGW1" s="5"/>
      <c r="CGX1" s="5"/>
      <c r="CGY1" s="5"/>
      <c r="CGZ1" s="5"/>
      <c r="CHA1" s="5"/>
      <c r="CHB1" s="5"/>
      <c r="CHC1" s="5"/>
      <c r="CHD1" s="5"/>
      <c r="CHE1" s="5"/>
      <c r="CHF1" s="5"/>
      <c r="CHG1" s="5"/>
      <c r="CHH1" s="5"/>
      <c r="CHI1" s="5"/>
      <c r="CHJ1" s="5"/>
      <c r="CHK1" s="5"/>
      <c r="CHL1" s="5"/>
      <c r="CHM1" s="5"/>
      <c r="CHN1" s="5"/>
      <c r="CHO1" s="5"/>
      <c r="CHP1" s="5"/>
      <c r="CHQ1" s="5"/>
      <c r="CHR1" s="5"/>
      <c r="CHS1" s="5"/>
      <c r="CHT1" s="5"/>
      <c r="CHU1" s="5"/>
      <c r="CHV1" s="5"/>
      <c r="CHW1" s="5"/>
      <c r="CHX1" s="5"/>
      <c r="CHY1" s="5"/>
      <c r="CHZ1" s="5"/>
      <c r="CIA1" s="5"/>
      <c r="CIB1" s="5"/>
      <c r="CIC1" s="5"/>
      <c r="CID1" s="5"/>
      <c r="CIE1" s="5"/>
      <c r="CIF1" s="5"/>
      <c r="CIG1" s="5"/>
      <c r="CIH1" s="5"/>
      <c r="CII1" s="5"/>
      <c r="CIJ1" s="5"/>
      <c r="CIK1" s="5"/>
      <c r="CIL1" s="5"/>
      <c r="CIM1" s="5"/>
      <c r="CIN1" s="5"/>
      <c r="CIO1" s="5"/>
      <c r="CIP1" s="5"/>
      <c r="CIQ1" s="5"/>
      <c r="CIR1" s="5"/>
      <c r="CIS1" s="5"/>
      <c r="CIT1" s="5"/>
      <c r="CIU1" s="5"/>
      <c r="CIV1" s="5"/>
      <c r="CIW1" s="5"/>
      <c r="CIX1" s="5"/>
      <c r="CIY1" s="5"/>
      <c r="CIZ1" s="5"/>
      <c r="CJA1" s="5"/>
      <c r="CJB1" s="5"/>
      <c r="CJC1" s="5"/>
      <c r="CJD1" s="5"/>
      <c r="CJE1" s="5"/>
      <c r="CJF1" s="5"/>
      <c r="CJG1" s="5"/>
      <c r="CJH1" s="5"/>
      <c r="CJI1" s="5"/>
      <c r="CJJ1" s="5"/>
      <c r="CJK1" s="5"/>
      <c r="CJL1" s="5"/>
      <c r="CJM1" s="5"/>
      <c r="CJN1" s="5"/>
      <c r="CJO1" s="5"/>
      <c r="CJP1" s="5"/>
      <c r="CJQ1" s="5"/>
      <c r="CJR1" s="5"/>
      <c r="CJS1" s="5"/>
      <c r="CJT1" s="5"/>
      <c r="CJU1" s="5"/>
      <c r="CJV1" s="5"/>
      <c r="CJW1" s="5"/>
      <c r="CJX1" s="5"/>
      <c r="CJY1" s="5"/>
      <c r="CJZ1" s="5"/>
      <c r="CKA1" s="5"/>
      <c r="CKB1" s="5"/>
      <c r="CKC1" s="5"/>
      <c r="CKD1" s="5"/>
      <c r="CKE1" s="5"/>
      <c r="CKF1" s="5"/>
      <c r="CKG1" s="5"/>
      <c r="CKH1" s="5"/>
      <c r="CKI1" s="5"/>
      <c r="CKJ1" s="5"/>
      <c r="CKK1" s="5"/>
      <c r="CKL1" s="5"/>
      <c r="CKM1" s="5"/>
      <c r="CKN1" s="5"/>
      <c r="CKO1" s="5"/>
      <c r="CKP1" s="5"/>
      <c r="CKQ1" s="5"/>
      <c r="CKR1" s="5"/>
      <c r="CKS1" s="5"/>
      <c r="CKT1" s="5"/>
      <c r="CKU1" s="5"/>
      <c r="CKV1" s="5"/>
      <c r="CKW1" s="5"/>
      <c r="CKX1" s="5"/>
      <c r="CKY1" s="5"/>
      <c r="CKZ1" s="5"/>
      <c r="CLA1" s="5"/>
      <c r="CLB1" s="5"/>
      <c r="CLC1" s="5"/>
      <c r="CLD1" s="5"/>
      <c r="CLE1" s="5"/>
      <c r="CLF1" s="5"/>
      <c r="CLG1" s="5"/>
      <c r="CLH1" s="5"/>
      <c r="CLI1" s="5"/>
      <c r="CLJ1" s="5"/>
      <c r="CLK1" s="5"/>
      <c r="CLL1" s="5"/>
      <c r="CLM1" s="5"/>
      <c r="CLN1" s="5"/>
      <c r="CLO1" s="5"/>
      <c r="CLP1" s="5"/>
      <c r="CLQ1" s="5"/>
      <c r="CLR1" s="5"/>
      <c r="CLS1" s="5"/>
      <c r="CLT1" s="5"/>
      <c r="CLU1" s="5"/>
      <c r="CLV1" s="5"/>
      <c r="CLW1" s="5"/>
      <c r="CLX1" s="5"/>
      <c r="CLY1" s="5"/>
      <c r="CLZ1" s="5"/>
      <c r="CMA1" s="5"/>
      <c r="CMB1" s="5"/>
      <c r="CMC1" s="5"/>
      <c r="CMD1" s="5"/>
      <c r="CME1" s="5"/>
      <c r="CMF1" s="5"/>
      <c r="CMG1" s="5"/>
      <c r="CMH1" s="5"/>
      <c r="CMI1" s="5"/>
      <c r="CMJ1" s="5"/>
      <c r="CMK1" s="5"/>
      <c r="CML1" s="5"/>
      <c r="CMM1" s="5"/>
      <c r="CMN1" s="5"/>
      <c r="CMO1" s="5"/>
      <c r="CMP1" s="5"/>
      <c r="CMQ1" s="5"/>
      <c r="CMR1" s="5"/>
      <c r="CMS1" s="5"/>
      <c r="CMT1" s="5"/>
      <c r="CMU1" s="5"/>
      <c r="CMV1" s="5"/>
      <c r="CMW1" s="5"/>
      <c r="CMX1" s="5"/>
      <c r="CMY1" s="5"/>
      <c r="CMZ1" s="5"/>
      <c r="CNA1" s="5"/>
      <c r="CNB1" s="5"/>
      <c r="CNC1" s="5"/>
      <c r="CND1" s="5"/>
      <c r="CNE1" s="5"/>
      <c r="CNF1" s="5"/>
      <c r="CNG1" s="5"/>
      <c r="CNH1" s="5"/>
      <c r="CNI1" s="5"/>
      <c r="CNJ1" s="5"/>
      <c r="CNK1" s="5"/>
      <c r="CNL1" s="5"/>
      <c r="CNM1" s="5"/>
      <c r="CNN1" s="5"/>
      <c r="CNO1" s="5"/>
      <c r="CNP1" s="5"/>
      <c r="CNQ1" s="5"/>
      <c r="CNR1" s="5"/>
      <c r="CNS1" s="5"/>
      <c r="CNT1" s="5"/>
      <c r="CNU1" s="5"/>
      <c r="CNV1" s="5"/>
      <c r="CNW1" s="5"/>
      <c r="CNX1" s="5"/>
      <c r="CNY1" s="5"/>
      <c r="CNZ1" s="5"/>
      <c r="COA1" s="5"/>
      <c r="COB1" s="5"/>
      <c r="COC1" s="5"/>
      <c r="COD1" s="5"/>
      <c r="COE1" s="5"/>
      <c r="COF1" s="5"/>
      <c r="COG1" s="5"/>
      <c r="COH1" s="5"/>
      <c r="COI1" s="5"/>
      <c r="COJ1" s="5"/>
      <c r="COK1" s="5"/>
      <c r="COL1" s="5"/>
      <c r="COM1" s="5"/>
      <c r="CON1" s="5"/>
      <c r="COO1" s="5"/>
      <c r="COP1" s="5"/>
      <c r="COQ1" s="5"/>
      <c r="COR1" s="5"/>
      <c r="COS1" s="5"/>
      <c r="COT1" s="5"/>
      <c r="COU1" s="5"/>
      <c r="COV1" s="5"/>
      <c r="COW1" s="5"/>
      <c r="COX1" s="5"/>
      <c r="COY1" s="5"/>
      <c r="COZ1" s="5"/>
      <c r="CPA1" s="5"/>
      <c r="CPB1" s="5"/>
      <c r="CPC1" s="5"/>
      <c r="CPD1" s="5"/>
      <c r="CPE1" s="5"/>
      <c r="CPF1" s="5"/>
      <c r="CPG1" s="5"/>
      <c r="CPH1" s="5"/>
      <c r="CPI1" s="5"/>
      <c r="CPJ1" s="5"/>
      <c r="CPK1" s="5"/>
      <c r="CPL1" s="5"/>
      <c r="CPM1" s="5"/>
      <c r="CPN1" s="5"/>
      <c r="CPO1" s="5"/>
      <c r="CPP1" s="5"/>
      <c r="CPQ1" s="5"/>
      <c r="CPR1" s="5"/>
      <c r="CPS1" s="5"/>
      <c r="CPT1" s="5"/>
      <c r="CPU1" s="5"/>
      <c r="CPV1" s="5"/>
      <c r="CPW1" s="5"/>
      <c r="CPX1" s="5"/>
      <c r="CPY1" s="5"/>
      <c r="CPZ1" s="5"/>
      <c r="CQA1" s="5"/>
      <c r="CQB1" s="5"/>
      <c r="CQC1" s="5"/>
      <c r="CQD1" s="5"/>
      <c r="CQE1" s="5"/>
      <c r="CQF1" s="5"/>
      <c r="CQG1" s="5"/>
      <c r="CQH1" s="5"/>
      <c r="CQI1" s="5"/>
      <c r="CQJ1" s="5"/>
      <c r="CQK1" s="5"/>
      <c r="CQL1" s="5"/>
      <c r="CQM1" s="5"/>
      <c r="CQN1" s="5"/>
      <c r="CQO1" s="5"/>
      <c r="CQP1" s="5"/>
      <c r="CQQ1" s="5"/>
      <c r="CQR1" s="5"/>
      <c r="CQS1" s="5"/>
      <c r="CQT1" s="5"/>
      <c r="CQU1" s="5"/>
      <c r="CQV1" s="5"/>
      <c r="CQW1" s="5"/>
      <c r="CQX1" s="5"/>
      <c r="CQY1" s="5"/>
      <c r="CQZ1" s="5"/>
      <c r="CRA1" s="5"/>
      <c r="CRB1" s="5"/>
      <c r="CRC1" s="5"/>
      <c r="CRD1" s="5"/>
      <c r="CRE1" s="5"/>
      <c r="CRF1" s="5"/>
      <c r="CRG1" s="5"/>
      <c r="CRH1" s="5"/>
      <c r="CRI1" s="5"/>
      <c r="CRJ1" s="5"/>
      <c r="CRK1" s="5"/>
      <c r="CRL1" s="5"/>
      <c r="CRM1" s="5"/>
      <c r="CRN1" s="5"/>
      <c r="CRO1" s="5"/>
      <c r="CRP1" s="5"/>
      <c r="CRQ1" s="5"/>
      <c r="CRR1" s="5"/>
      <c r="CRS1" s="5"/>
      <c r="CRT1" s="5"/>
      <c r="CRU1" s="5"/>
      <c r="CRV1" s="5"/>
      <c r="CRW1" s="5"/>
      <c r="CRX1" s="5"/>
      <c r="CRY1" s="5"/>
      <c r="CRZ1" s="5"/>
      <c r="CSA1" s="5"/>
      <c r="CSB1" s="5"/>
      <c r="CSC1" s="5"/>
      <c r="CSD1" s="5"/>
      <c r="CSE1" s="5"/>
      <c r="CSF1" s="5"/>
      <c r="CSG1" s="5"/>
      <c r="CSH1" s="5"/>
      <c r="CSI1" s="5"/>
      <c r="CSJ1" s="5"/>
      <c r="CSK1" s="5"/>
      <c r="CSL1" s="5"/>
      <c r="CSM1" s="5"/>
      <c r="CSN1" s="5"/>
      <c r="CSO1" s="5"/>
      <c r="CSP1" s="5"/>
      <c r="CSQ1" s="5"/>
      <c r="CSR1" s="5"/>
      <c r="CSS1" s="5"/>
      <c r="CST1" s="5"/>
      <c r="CSU1" s="5"/>
      <c r="CSV1" s="5"/>
      <c r="CSW1" s="5"/>
      <c r="CSX1" s="5"/>
      <c r="CSY1" s="5"/>
      <c r="CSZ1" s="5"/>
      <c r="CTA1" s="5"/>
      <c r="CTB1" s="5"/>
      <c r="CTC1" s="5"/>
      <c r="CTD1" s="5"/>
      <c r="CTE1" s="5"/>
      <c r="CTF1" s="5"/>
      <c r="CTG1" s="5"/>
      <c r="CTH1" s="5"/>
      <c r="CTI1" s="5"/>
      <c r="CTJ1" s="5"/>
      <c r="CTK1" s="5"/>
      <c r="CTL1" s="5"/>
      <c r="CTM1" s="5"/>
      <c r="CTN1" s="5"/>
      <c r="CTO1" s="5"/>
      <c r="CTP1" s="5"/>
      <c r="CTQ1" s="5"/>
      <c r="CTR1" s="5"/>
      <c r="CTS1" s="5"/>
      <c r="CTT1" s="5"/>
      <c r="CTU1" s="5"/>
      <c r="CTV1" s="5"/>
      <c r="CTW1" s="5"/>
      <c r="CTX1" s="5"/>
      <c r="CTY1" s="5"/>
      <c r="CTZ1" s="5"/>
      <c r="CUA1" s="5"/>
      <c r="CUB1" s="5"/>
      <c r="CUC1" s="5"/>
      <c r="CUD1" s="5"/>
      <c r="CUE1" s="5"/>
      <c r="CUF1" s="5"/>
      <c r="CUG1" s="5"/>
      <c r="CUH1" s="5"/>
      <c r="CUI1" s="5"/>
      <c r="CUJ1" s="5"/>
      <c r="CUK1" s="5"/>
      <c r="CUL1" s="5"/>
      <c r="CUM1" s="5"/>
      <c r="CUN1" s="5"/>
      <c r="CUO1" s="5"/>
      <c r="CUP1" s="5"/>
      <c r="CUQ1" s="5"/>
      <c r="CUR1" s="5"/>
      <c r="CUS1" s="5"/>
      <c r="CUT1" s="5"/>
      <c r="CUU1" s="5"/>
      <c r="CUV1" s="5"/>
      <c r="CUW1" s="5"/>
      <c r="CUX1" s="5"/>
      <c r="CUY1" s="5"/>
      <c r="CUZ1" s="5"/>
      <c r="CVA1" s="5"/>
      <c r="CVB1" s="5"/>
      <c r="CVC1" s="5"/>
      <c r="CVD1" s="5"/>
      <c r="CVE1" s="5"/>
      <c r="CVF1" s="5"/>
      <c r="CVG1" s="5"/>
      <c r="CVH1" s="5"/>
      <c r="CVI1" s="5"/>
      <c r="CVJ1" s="5"/>
      <c r="CVK1" s="5"/>
      <c r="CVL1" s="5"/>
      <c r="CVM1" s="5"/>
      <c r="CVN1" s="5"/>
      <c r="CVO1" s="5"/>
      <c r="CVP1" s="5"/>
      <c r="CVQ1" s="5"/>
      <c r="CVR1" s="5"/>
      <c r="CVS1" s="5"/>
      <c r="CVT1" s="5"/>
      <c r="CVU1" s="5"/>
      <c r="CVV1" s="5"/>
      <c r="CVW1" s="5"/>
      <c r="CVX1" s="5"/>
      <c r="CVY1" s="5"/>
      <c r="CVZ1" s="5"/>
      <c r="CWA1" s="5"/>
      <c r="CWB1" s="5"/>
      <c r="CWC1" s="5"/>
      <c r="CWD1" s="5"/>
      <c r="CWE1" s="5"/>
      <c r="CWF1" s="5"/>
      <c r="CWG1" s="5"/>
      <c r="CWH1" s="5"/>
      <c r="CWI1" s="5"/>
      <c r="CWJ1" s="5"/>
      <c r="CWK1" s="5"/>
      <c r="CWL1" s="5"/>
      <c r="CWM1" s="5"/>
      <c r="CWN1" s="5"/>
      <c r="CWO1" s="5"/>
      <c r="CWP1" s="5"/>
      <c r="CWQ1" s="5"/>
      <c r="CWR1" s="5"/>
      <c r="CWS1" s="5"/>
      <c r="CWT1" s="5"/>
      <c r="CWU1" s="5"/>
      <c r="CWV1" s="5"/>
      <c r="CWW1" s="5"/>
      <c r="CWX1" s="5"/>
      <c r="CWY1" s="5"/>
      <c r="CWZ1" s="5"/>
      <c r="CXA1" s="5"/>
      <c r="CXB1" s="5"/>
      <c r="CXC1" s="5"/>
      <c r="CXD1" s="5"/>
      <c r="CXE1" s="5"/>
      <c r="CXF1" s="5"/>
      <c r="CXG1" s="5"/>
      <c r="CXH1" s="5"/>
      <c r="CXI1" s="5"/>
      <c r="CXJ1" s="5"/>
      <c r="CXK1" s="5"/>
      <c r="CXL1" s="5"/>
      <c r="CXM1" s="5"/>
      <c r="CXN1" s="5"/>
      <c r="CXO1" s="5"/>
      <c r="CXP1" s="5"/>
      <c r="CXQ1" s="5"/>
      <c r="CXR1" s="5"/>
      <c r="CXS1" s="5"/>
      <c r="CXT1" s="5"/>
      <c r="CXU1" s="5"/>
      <c r="CXV1" s="5"/>
      <c r="CXW1" s="5"/>
      <c r="CXX1" s="5"/>
      <c r="CXY1" s="5"/>
      <c r="CXZ1" s="5"/>
      <c r="CYA1" s="5"/>
      <c r="CYB1" s="5"/>
      <c r="CYC1" s="5"/>
      <c r="CYD1" s="5"/>
      <c r="CYE1" s="5"/>
      <c r="CYF1" s="5"/>
      <c r="CYG1" s="5"/>
      <c r="CYH1" s="5"/>
      <c r="CYI1" s="5"/>
      <c r="CYJ1" s="5"/>
      <c r="CYK1" s="5"/>
      <c r="CYL1" s="5"/>
      <c r="CYM1" s="5"/>
      <c r="CYN1" s="5"/>
      <c r="CYO1" s="5"/>
      <c r="CYP1" s="5"/>
      <c r="CYQ1" s="5"/>
      <c r="CYR1" s="5"/>
      <c r="CYS1" s="5"/>
      <c r="CYT1" s="5"/>
      <c r="CYU1" s="5"/>
      <c r="CYV1" s="5"/>
      <c r="CYW1" s="5"/>
      <c r="CYX1" s="5"/>
      <c r="CYY1" s="5"/>
      <c r="CYZ1" s="5"/>
      <c r="CZA1" s="5"/>
      <c r="CZB1" s="5"/>
      <c r="CZC1" s="5"/>
      <c r="CZD1" s="5"/>
      <c r="CZE1" s="5"/>
      <c r="CZF1" s="5"/>
      <c r="CZG1" s="5"/>
      <c r="CZH1" s="5"/>
      <c r="CZI1" s="5"/>
      <c r="CZJ1" s="5"/>
      <c r="CZK1" s="5"/>
      <c r="CZL1" s="5"/>
      <c r="CZM1" s="5"/>
      <c r="CZN1" s="5"/>
      <c r="CZO1" s="5"/>
      <c r="CZP1" s="5"/>
      <c r="CZQ1" s="5"/>
      <c r="CZR1" s="5"/>
      <c r="CZS1" s="5"/>
      <c r="CZT1" s="5"/>
      <c r="CZU1" s="5"/>
      <c r="CZV1" s="5"/>
      <c r="CZW1" s="5"/>
      <c r="CZX1" s="5"/>
      <c r="CZY1" s="5"/>
      <c r="CZZ1" s="5"/>
      <c r="DAA1" s="5"/>
      <c r="DAB1" s="5"/>
      <c r="DAC1" s="5"/>
      <c r="DAD1" s="5"/>
      <c r="DAE1" s="5"/>
      <c r="DAF1" s="5"/>
      <c r="DAG1" s="5"/>
      <c r="DAH1" s="5"/>
      <c r="DAI1" s="5"/>
      <c r="DAJ1" s="5"/>
      <c r="DAK1" s="5"/>
      <c r="DAL1" s="5"/>
      <c r="DAM1" s="5"/>
      <c r="DAN1" s="5"/>
      <c r="DAO1" s="5"/>
      <c r="DAP1" s="5"/>
      <c r="DAQ1" s="5"/>
      <c r="DAR1" s="5"/>
      <c r="DAS1" s="5"/>
      <c r="DAT1" s="5"/>
      <c r="DAU1" s="5"/>
      <c r="DAV1" s="5"/>
      <c r="DAW1" s="5"/>
      <c r="DAX1" s="5"/>
      <c r="DAY1" s="5"/>
      <c r="DAZ1" s="5"/>
      <c r="DBA1" s="5"/>
      <c r="DBB1" s="5"/>
      <c r="DBC1" s="5"/>
      <c r="DBD1" s="5"/>
      <c r="DBE1" s="5"/>
      <c r="DBF1" s="5"/>
      <c r="DBG1" s="5"/>
      <c r="DBH1" s="5"/>
      <c r="DBI1" s="5"/>
      <c r="DBJ1" s="5"/>
      <c r="DBK1" s="5"/>
      <c r="DBL1" s="5"/>
      <c r="DBM1" s="5"/>
      <c r="DBN1" s="5"/>
      <c r="DBO1" s="5"/>
      <c r="DBP1" s="5"/>
      <c r="DBQ1" s="5"/>
      <c r="DBR1" s="5"/>
      <c r="DBS1" s="5"/>
      <c r="DBT1" s="5"/>
      <c r="DBU1" s="5"/>
      <c r="DBV1" s="5"/>
      <c r="DBW1" s="5"/>
      <c r="DBX1" s="5"/>
      <c r="DBY1" s="5"/>
      <c r="DBZ1" s="5"/>
      <c r="DCA1" s="5"/>
      <c r="DCB1" s="5"/>
      <c r="DCC1" s="5"/>
      <c r="DCD1" s="5"/>
      <c r="DCE1" s="5"/>
      <c r="DCF1" s="5"/>
      <c r="DCG1" s="5"/>
      <c r="DCH1" s="5"/>
      <c r="DCI1" s="5"/>
      <c r="DCJ1" s="5"/>
      <c r="DCK1" s="5"/>
      <c r="DCL1" s="5"/>
      <c r="DCM1" s="5"/>
      <c r="DCN1" s="5"/>
      <c r="DCO1" s="5"/>
      <c r="DCP1" s="5"/>
      <c r="DCQ1" s="5"/>
      <c r="DCR1" s="5"/>
      <c r="DCS1" s="5"/>
      <c r="DCT1" s="5"/>
      <c r="DCU1" s="5"/>
      <c r="DCV1" s="5"/>
      <c r="DCW1" s="5"/>
      <c r="DCX1" s="5"/>
      <c r="DCY1" s="5"/>
      <c r="DCZ1" s="5"/>
      <c r="DDA1" s="5"/>
      <c r="DDB1" s="5"/>
      <c r="DDC1" s="5"/>
      <c r="DDD1" s="5"/>
      <c r="DDE1" s="5"/>
      <c r="DDF1" s="5"/>
      <c r="DDG1" s="5"/>
      <c r="DDH1" s="5"/>
      <c r="DDI1" s="5"/>
      <c r="DDJ1" s="5"/>
      <c r="DDK1" s="5"/>
      <c r="DDL1" s="5"/>
      <c r="DDM1" s="5"/>
      <c r="DDN1" s="5"/>
      <c r="DDO1" s="5"/>
      <c r="DDP1" s="5"/>
      <c r="DDQ1" s="5"/>
      <c r="DDR1" s="5"/>
      <c r="DDS1" s="5"/>
      <c r="DDT1" s="5"/>
      <c r="DDU1" s="5"/>
      <c r="DDV1" s="5"/>
      <c r="DDW1" s="5"/>
      <c r="DDX1" s="5"/>
      <c r="DDY1" s="5"/>
      <c r="DDZ1" s="5"/>
      <c r="DEA1" s="5"/>
      <c r="DEB1" s="5"/>
      <c r="DEC1" s="5"/>
      <c r="DED1" s="5"/>
      <c r="DEE1" s="5"/>
      <c r="DEF1" s="5"/>
      <c r="DEG1" s="5"/>
      <c r="DEH1" s="5"/>
      <c r="DEI1" s="5"/>
      <c r="DEJ1" s="5"/>
      <c r="DEK1" s="5"/>
      <c r="DEL1" s="5"/>
      <c r="DEM1" s="5"/>
      <c r="DEN1" s="5"/>
      <c r="DEO1" s="5"/>
      <c r="DEP1" s="5"/>
      <c r="DEQ1" s="5"/>
      <c r="DER1" s="5"/>
      <c r="DES1" s="5"/>
      <c r="DET1" s="5"/>
      <c r="DEU1" s="5"/>
      <c r="DEV1" s="5"/>
      <c r="DEW1" s="5"/>
      <c r="DEX1" s="5"/>
      <c r="DEY1" s="5"/>
      <c r="DEZ1" s="5"/>
      <c r="DFA1" s="5"/>
      <c r="DFB1" s="5"/>
      <c r="DFC1" s="5"/>
      <c r="DFD1" s="5"/>
      <c r="DFE1" s="5"/>
      <c r="DFF1" s="5"/>
      <c r="DFG1" s="5"/>
      <c r="DFH1" s="5"/>
      <c r="DFI1" s="5"/>
      <c r="DFJ1" s="5"/>
      <c r="DFK1" s="5"/>
      <c r="DFL1" s="5"/>
      <c r="DFM1" s="5"/>
      <c r="DFN1" s="5"/>
      <c r="DFO1" s="5"/>
      <c r="DFP1" s="5"/>
      <c r="DFQ1" s="5"/>
      <c r="DFR1" s="5"/>
      <c r="DFS1" s="5"/>
      <c r="DFT1" s="5"/>
      <c r="DFU1" s="5"/>
      <c r="DFV1" s="5"/>
      <c r="DFW1" s="5"/>
      <c r="DFX1" s="5"/>
      <c r="DFY1" s="5"/>
      <c r="DFZ1" s="5"/>
      <c r="DGA1" s="5"/>
      <c r="DGB1" s="5"/>
      <c r="DGC1" s="5"/>
      <c r="DGD1" s="5"/>
      <c r="DGE1" s="5"/>
      <c r="DGF1" s="5"/>
      <c r="DGG1" s="5"/>
      <c r="DGH1" s="5"/>
      <c r="DGI1" s="5"/>
      <c r="DGJ1" s="5"/>
      <c r="DGK1" s="5"/>
      <c r="DGL1" s="5"/>
      <c r="DGM1" s="5"/>
      <c r="DGN1" s="5"/>
      <c r="DGO1" s="5"/>
      <c r="DGP1" s="5"/>
      <c r="DGQ1" s="5"/>
      <c r="DGR1" s="5"/>
      <c r="DGS1" s="5"/>
      <c r="DGT1" s="5"/>
      <c r="DGU1" s="5"/>
      <c r="DGV1" s="5"/>
      <c r="DGW1" s="5"/>
      <c r="DGX1" s="5"/>
      <c r="DGY1" s="5"/>
      <c r="DGZ1" s="5"/>
      <c r="DHA1" s="5"/>
      <c r="DHB1" s="5"/>
      <c r="DHC1" s="5"/>
      <c r="DHD1" s="5"/>
      <c r="DHE1" s="5"/>
      <c r="DHF1" s="5"/>
      <c r="DHG1" s="5"/>
      <c r="DHH1" s="5"/>
      <c r="DHI1" s="5"/>
      <c r="DHJ1" s="5"/>
      <c r="DHK1" s="5"/>
      <c r="DHL1" s="5"/>
      <c r="DHM1" s="5"/>
      <c r="DHN1" s="5"/>
      <c r="DHO1" s="5"/>
      <c r="DHP1" s="5"/>
      <c r="DHQ1" s="5"/>
      <c r="DHR1" s="5"/>
      <c r="DHS1" s="5"/>
      <c r="DHT1" s="5"/>
      <c r="DHU1" s="5"/>
      <c r="DHV1" s="5"/>
      <c r="DHW1" s="5"/>
      <c r="DHX1" s="5"/>
      <c r="DHY1" s="5"/>
      <c r="DHZ1" s="5"/>
      <c r="DIA1" s="5"/>
      <c r="DIB1" s="5"/>
      <c r="DIC1" s="5"/>
      <c r="DID1" s="5"/>
      <c r="DIE1" s="5"/>
      <c r="DIF1" s="5"/>
      <c r="DIG1" s="5"/>
      <c r="DIH1" s="5"/>
      <c r="DII1" s="5"/>
      <c r="DIJ1" s="5"/>
      <c r="DIK1" s="5"/>
      <c r="DIL1" s="5"/>
      <c r="DIM1" s="5"/>
      <c r="DIN1" s="5"/>
      <c r="DIO1" s="5"/>
      <c r="DIP1" s="5"/>
      <c r="DIQ1" s="5"/>
      <c r="DIR1" s="5"/>
      <c r="DIS1" s="5"/>
      <c r="DIT1" s="5"/>
      <c r="DIU1" s="5"/>
      <c r="DIV1" s="5"/>
      <c r="DIW1" s="5"/>
      <c r="DIX1" s="5"/>
      <c r="DIY1" s="5"/>
      <c r="DIZ1" s="5"/>
      <c r="DJA1" s="5"/>
      <c r="DJB1" s="5"/>
      <c r="DJC1" s="5"/>
      <c r="DJD1" s="5"/>
      <c r="DJE1" s="5"/>
      <c r="DJF1" s="5"/>
      <c r="DJG1" s="5"/>
      <c r="DJH1" s="5"/>
      <c r="DJI1" s="5"/>
      <c r="DJJ1" s="5"/>
      <c r="DJK1" s="5"/>
      <c r="DJL1" s="5"/>
      <c r="DJM1" s="5"/>
      <c r="DJN1" s="5"/>
      <c r="DJO1" s="5"/>
      <c r="DJP1" s="5"/>
      <c r="DJQ1" s="5"/>
      <c r="DJR1" s="5"/>
      <c r="DJS1" s="5"/>
      <c r="DJT1" s="5"/>
      <c r="DJU1" s="5"/>
      <c r="DJV1" s="5"/>
      <c r="DJW1" s="5"/>
      <c r="DJX1" s="5"/>
      <c r="DJY1" s="5"/>
      <c r="DJZ1" s="5"/>
      <c r="DKA1" s="5"/>
      <c r="DKB1" s="5"/>
      <c r="DKC1" s="5"/>
      <c r="DKD1" s="5"/>
      <c r="DKE1" s="5"/>
      <c r="DKF1" s="5"/>
      <c r="DKG1" s="5"/>
      <c r="DKH1" s="5"/>
      <c r="DKI1" s="5"/>
      <c r="DKJ1" s="5"/>
      <c r="DKK1" s="5"/>
      <c r="DKL1" s="5"/>
      <c r="DKM1" s="5"/>
      <c r="DKN1" s="5"/>
      <c r="DKO1" s="5"/>
      <c r="DKP1" s="5"/>
      <c r="DKQ1" s="5"/>
      <c r="DKR1" s="5"/>
      <c r="DKS1" s="5"/>
      <c r="DKT1" s="5"/>
      <c r="DKU1" s="5"/>
      <c r="DKV1" s="5"/>
      <c r="DKW1" s="5"/>
      <c r="DKX1" s="5"/>
      <c r="DKY1" s="5"/>
      <c r="DKZ1" s="5"/>
      <c r="DLA1" s="5"/>
      <c r="DLB1" s="5"/>
      <c r="DLC1" s="5"/>
      <c r="DLD1" s="5"/>
      <c r="DLE1" s="5"/>
      <c r="DLF1" s="5"/>
      <c r="DLG1" s="5"/>
      <c r="DLH1" s="5"/>
      <c r="DLI1" s="5"/>
      <c r="DLJ1" s="5"/>
      <c r="DLK1" s="5"/>
      <c r="DLL1" s="5"/>
      <c r="DLM1" s="5"/>
      <c r="DLN1" s="5"/>
      <c r="DLO1" s="5"/>
      <c r="DLP1" s="5"/>
      <c r="DLQ1" s="5"/>
      <c r="DLR1" s="5"/>
      <c r="DLS1" s="5"/>
      <c r="DLT1" s="5"/>
      <c r="DLU1" s="5"/>
      <c r="DLV1" s="5"/>
      <c r="DLW1" s="5"/>
      <c r="DLX1" s="5"/>
      <c r="DLY1" s="5"/>
      <c r="DLZ1" s="5"/>
      <c r="DMA1" s="5"/>
      <c r="DMB1" s="5"/>
      <c r="DMC1" s="5"/>
      <c r="DMD1" s="5"/>
      <c r="DME1" s="5"/>
      <c r="DMF1" s="5"/>
      <c r="DMG1" s="5"/>
      <c r="DMH1" s="5"/>
      <c r="DMI1" s="5"/>
      <c r="DMJ1" s="5"/>
      <c r="DMK1" s="5"/>
      <c r="DML1" s="5"/>
      <c r="DMM1" s="5"/>
      <c r="DMN1" s="5"/>
      <c r="DMO1" s="5"/>
      <c r="DMP1" s="5"/>
      <c r="DMQ1" s="5"/>
      <c r="DMR1" s="5"/>
      <c r="DMS1" s="5"/>
      <c r="DMT1" s="5"/>
      <c r="DMU1" s="5"/>
      <c r="DMV1" s="5"/>
      <c r="DMW1" s="5"/>
      <c r="DMX1" s="5"/>
      <c r="DMY1" s="5"/>
      <c r="DMZ1" s="5"/>
      <c r="DNA1" s="5"/>
      <c r="DNB1" s="5"/>
      <c r="DNC1" s="5"/>
      <c r="DND1" s="5"/>
      <c r="DNE1" s="5"/>
      <c r="DNF1" s="5"/>
      <c r="DNG1" s="5"/>
      <c r="DNH1" s="5"/>
      <c r="DNI1" s="5"/>
      <c r="DNJ1" s="5"/>
      <c r="DNK1" s="5"/>
      <c r="DNL1" s="5"/>
      <c r="DNM1" s="5"/>
      <c r="DNN1" s="5"/>
      <c r="DNO1" s="5"/>
      <c r="DNP1" s="5"/>
      <c r="DNQ1" s="5"/>
      <c r="DNR1" s="5"/>
      <c r="DNS1" s="5"/>
      <c r="DNT1" s="5"/>
      <c r="DNU1" s="5"/>
      <c r="DNV1" s="5"/>
      <c r="DNW1" s="5"/>
      <c r="DNX1" s="5"/>
      <c r="DNY1" s="5"/>
      <c r="DNZ1" s="5"/>
      <c r="DOA1" s="5"/>
      <c r="DOB1" s="5"/>
      <c r="DOC1" s="5"/>
      <c r="DOD1" s="5"/>
      <c r="DOE1" s="5"/>
      <c r="DOF1" s="5"/>
      <c r="DOG1" s="5"/>
      <c r="DOH1" s="5"/>
      <c r="DOI1" s="5"/>
      <c r="DOJ1" s="5"/>
      <c r="DOK1" s="5"/>
      <c r="DOL1" s="5"/>
      <c r="DOM1" s="5"/>
      <c r="DON1" s="5"/>
      <c r="DOO1" s="5"/>
      <c r="DOP1" s="5"/>
      <c r="DOQ1" s="5"/>
      <c r="DOR1" s="5"/>
      <c r="DOS1" s="5"/>
      <c r="DOT1" s="5"/>
      <c r="DOU1" s="5"/>
      <c r="DOV1" s="5"/>
      <c r="DOW1" s="5"/>
      <c r="DOX1" s="5"/>
      <c r="DOY1" s="5"/>
      <c r="DOZ1" s="5"/>
      <c r="DPA1" s="5"/>
      <c r="DPB1" s="5"/>
      <c r="DPC1" s="5"/>
      <c r="DPD1" s="5"/>
      <c r="DPE1" s="5"/>
      <c r="DPF1" s="5"/>
      <c r="DPG1" s="5"/>
      <c r="DPH1" s="5"/>
      <c r="DPI1" s="5"/>
      <c r="DPJ1" s="5"/>
      <c r="DPK1" s="5"/>
      <c r="DPL1" s="5"/>
      <c r="DPM1" s="5"/>
      <c r="DPN1" s="5"/>
      <c r="DPO1" s="5"/>
      <c r="DPP1" s="5"/>
      <c r="DPQ1" s="5"/>
      <c r="DPR1" s="5"/>
      <c r="DPS1" s="5"/>
      <c r="DPT1" s="5"/>
      <c r="DPU1" s="5"/>
      <c r="DPV1" s="5"/>
      <c r="DPW1" s="5"/>
      <c r="DPX1" s="5"/>
      <c r="DPY1" s="5"/>
      <c r="DPZ1" s="5"/>
      <c r="DQA1" s="5"/>
      <c r="DQB1" s="5"/>
      <c r="DQC1" s="5"/>
      <c r="DQD1" s="5"/>
      <c r="DQE1" s="5"/>
      <c r="DQF1" s="5"/>
      <c r="DQG1" s="5"/>
      <c r="DQH1" s="5"/>
      <c r="DQI1" s="5"/>
      <c r="DQJ1" s="5"/>
      <c r="DQK1" s="5"/>
      <c r="DQL1" s="5"/>
      <c r="DQM1" s="5"/>
      <c r="DQN1" s="5"/>
      <c r="DQO1" s="5"/>
      <c r="DQP1" s="5"/>
      <c r="DQQ1" s="5"/>
      <c r="DQR1" s="5"/>
      <c r="DQS1" s="5"/>
      <c r="DQT1" s="5"/>
      <c r="DQU1" s="5"/>
      <c r="DQV1" s="5"/>
      <c r="DQW1" s="5"/>
      <c r="DQX1" s="5"/>
      <c r="DQY1" s="5"/>
      <c r="DQZ1" s="5"/>
      <c r="DRA1" s="5"/>
      <c r="DRB1" s="5"/>
      <c r="DRC1" s="5"/>
      <c r="DRD1" s="5"/>
      <c r="DRE1" s="5"/>
      <c r="DRF1" s="5"/>
      <c r="DRG1" s="5"/>
      <c r="DRH1" s="5"/>
      <c r="DRI1" s="5"/>
      <c r="DRJ1" s="5"/>
      <c r="DRK1" s="5"/>
      <c r="DRL1" s="5"/>
      <c r="DRM1" s="5"/>
      <c r="DRN1" s="5"/>
      <c r="DRO1" s="5"/>
      <c r="DRP1" s="5"/>
      <c r="DRQ1" s="5"/>
      <c r="DRR1" s="5"/>
      <c r="DRS1" s="5"/>
      <c r="DRT1" s="5"/>
      <c r="DRU1" s="5"/>
      <c r="DRV1" s="5"/>
      <c r="DRW1" s="5"/>
      <c r="DRX1" s="5"/>
      <c r="DRY1" s="5"/>
      <c r="DRZ1" s="5"/>
      <c r="DSA1" s="5"/>
      <c r="DSB1" s="5"/>
      <c r="DSC1" s="5"/>
      <c r="DSD1" s="5"/>
      <c r="DSE1" s="5"/>
      <c r="DSF1" s="5"/>
      <c r="DSG1" s="5"/>
      <c r="DSH1" s="5"/>
      <c r="DSI1" s="5"/>
      <c r="DSJ1" s="5"/>
      <c r="DSK1" s="5"/>
      <c r="DSL1" s="5"/>
      <c r="DSM1" s="5"/>
      <c r="DSN1" s="5"/>
      <c r="DSO1" s="5"/>
      <c r="DSP1" s="5"/>
      <c r="DSQ1" s="5"/>
      <c r="DSR1" s="5"/>
      <c r="DSS1" s="5"/>
      <c r="DST1" s="5"/>
      <c r="DSU1" s="5"/>
      <c r="DSV1" s="5"/>
      <c r="DSW1" s="5"/>
      <c r="DSX1" s="5"/>
      <c r="DSY1" s="5"/>
      <c r="DSZ1" s="5"/>
      <c r="DTA1" s="5"/>
      <c r="DTB1" s="5"/>
      <c r="DTC1" s="5"/>
      <c r="DTD1" s="5"/>
      <c r="DTE1" s="5"/>
      <c r="DTF1" s="5"/>
      <c r="DTG1" s="5"/>
      <c r="DTH1" s="5"/>
      <c r="DTI1" s="5"/>
      <c r="DTJ1" s="5"/>
      <c r="DTK1" s="5"/>
      <c r="DTL1" s="5"/>
      <c r="DTM1" s="5"/>
      <c r="DTN1" s="5"/>
      <c r="DTO1" s="5"/>
      <c r="DTP1" s="5"/>
      <c r="DTQ1" s="5"/>
      <c r="DTR1" s="5"/>
      <c r="DTS1" s="5"/>
      <c r="DTT1" s="5"/>
      <c r="DTU1" s="5"/>
      <c r="DTV1" s="5"/>
      <c r="DTW1" s="5"/>
      <c r="DTX1" s="5"/>
      <c r="DTY1" s="5"/>
      <c r="DTZ1" s="5"/>
      <c r="DUA1" s="5"/>
      <c r="DUB1" s="5"/>
      <c r="DUC1" s="5"/>
      <c r="DUD1" s="5"/>
      <c r="DUE1" s="5"/>
      <c r="DUF1" s="5"/>
      <c r="DUG1" s="5"/>
      <c r="DUH1" s="5"/>
      <c r="DUI1" s="5"/>
      <c r="DUJ1" s="5"/>
      <c r="DUK1" s="5"/>
      <c r="DUL1" s="5"/>
      <c r="DUM1" s="5"/>
      <c r="DUN1" s="5"/>
      <c r="DUO1" s="5"/>
      <c r="DUP1" s="5"/>
      <c r="DUQ1" s="5"/>
      <c r="DUR1" s="5"/>
      <c r="DUS1" s="5"/>
      <c r="DUT1" s="5"/>
      <c r="DUU1" s="5"/>
      <c r="DUV1" s="5"/>
      <c r="DUW1" s="5"/>
      <c r="DUX1" s="5"/>
      <c r="DUY1" s="5"/>
      <c r="DUZ1" s="5"/>
      <c r="DVA1" s="5"/>
      <c r="DVB1" s="5"/>
      <c r="DVC1" s="5"/>
      <c r="DVD1" s="5"/>
      <c r="DVE1" s="5"/>
      <c r="DVF1" s="5"/>
      <c r="DVG1" s="5"/>
      <c r="DVH1" s="5"/>
      <c r="DVI1" s="5"/>
      <c r="DVJ1" s="5"/>
      <c r="DVK1" s="5"/>
      <c r="DVL1" s="5"/>
      <c r="DVM1" s="5"/>
      <c r="DVN1" s="5"/>
      <c r="DVO1" s="5"/>
      <c r="DVP1" s="5"/>
      <c r="DVQ1" s="5"/>
      <c r="DVR1" s="5"/>
      <c r="DVS1" s="5"/>
      <c r="DVT1" s="5"/>
      <c r="DVU1" s="5"/>
      <c r="DVV1" s="5"/>
      <c r="DVW1" s="5"/>
      <c r="DVX1" s="5"/>
      <c r="DVY1" s="5"/>
      <c r="DVZ1" s="5"/>
      <c r="DWA1" s="5"/>
      <c r="DWB1" s="5"/>
      <c r="DWC1" s="5"/>
      <c r="DWD1" s="5"/>
      <c r="DWE1" s="5"/>
      <c r="DWF1" s="5"/>
      <c r="DWG1" s="5"/>
      <c r="DWH1" s="5"/>
      <c r="DWI1" s="5"/>
      <c r="DWJ1" s="5"/>
      <c r="DWK1" s="5"/>
      <c r="DWL1" s="5"/>
      <c r="DWM1" s="5"/>
      <c r="DWN1" s="5"/>
      <c r="DWO1" s="5"/>
      <c r="DWP1" s="5"/>
      <c r="DWQ1" s="5"/>
      <c r="DWR1" s="5"/>
      <c r="DWS1" s="5"/>
      <c r="DWT1" s="5"/>
      <c r="DWU1" s="5"/>
      <c r="DWV1" s="5"/>
      <c r="DWW1" s="5"/>
      <c r="DWX1" s="5"/>
      <c r="DWY1" s="5"/>
      <c r="DWZ1" s="5"/>
      <c r="DXA1" s="5"/>
      <c r="DXB1" s="5"/>
      <c r="DXC1" s="5"/>
      <c r="DXD1" s="5"/>
      <c r="DXE1" s="5"/>
      <c r="DXF1" s="5"/>
      <c r="DXG1" s="5"/>
      <c r="DXH1" s="5"/>
      <c r="DXI1" s="5"/>
      <c r="DXJ1" s="5"/>
      <c r="DXK1" s="5"/>
      <c r="DXL1" s="5"/>
      <c r="DXM1" s="5"/>
      <c r="DXN1" s="5"/>
      <c r="DXO1" s="5"/>
      <c r="DXP1" s="5"/>
      <c r="DXQ1" s="5"/>
      <c r="DXR1" s="5"/>
      <c r="DXS1" s="5"/>
      <c r="DXT1" s="5"/>
      <c r="DXU1" s="5"/>
      <c r="DXV1" s="5"/>
      <c r="DXW1" s="5"/>
      <c r="DXX1" s="5"/>
      <c r="DXY1" s="5"/>
      <c r="DXZ1" s="5"/>
      <c r="DYA1" s="5"/>
      <c r="DYB1" s="5"/>
      <c r="DYC1" s="5"/>
      <c r="DYD1" s="5"/>
      <c r="DYE1" s="5"/>
      <c r="DYF1" s="5"/>
      <c r="DYG1" s="5"/>
      <c r="DYH1" s="5"/>
      <c r="DYI1" s="5"/>
      <c r="DYJ1" s="5"/>
      <c r="DYK1" s="5"/>
      <c r="DYL1" s="5"/>
      <c r="DYM1" s="5"/>
      <c r="DYN1" s="5"/>
      <c r="DYO1" s="5"/>
      <c r="DYP1" s="5"/>
      <c r="DYQ1" s="5"/>
      <c r="DYR1" s="5"/>
      <c r="DYS1" s="5"/>
      <c r="DYT1" s="5"/>
      <c r="DYU1" s="5"/>
      <c r="DYV1" s="5"/>
      <c r="DYW1" s="5"/>
      <c r="DYX1" s="5"/>
      <c r="DYY1" s="5"/>
      <c r="DYZ1" s="5"/>
      <c r="DZA1" s="5"/>
      <c r="DZB1" s="5"/>
      <c r="DZC1" s="5"/>
      <c r="DZD1" s="5"/>
      <c r="DZE1" s="5"/>
      <c r="DZF1" s="5"/>
      <c r="DZG1" s="5"/>
      <c r="DZH1" s="5"/>
      <c r="DZI1" s="5"/>
      <c r="DZJ1" s="5"/>
      <c r="DZK1" s="5"/>
      <c r="DZL1" s="5"/>
      <c r="DZM1" s="5"/>
      <c r="DZN1" s="5"/>
      <c r="DZO1" s="5"/>
      <c r="DZP1" s="5"/>
      <c r="DZQ1" s="5"/>
      <c r="DZR1" s="5"/>
      <c r="DZS1" s="5"/>
      <c r="DZT1" s="5"/>
      <c r="DZU1" s="5"/>
      <c r="DZV1" s="5"/>
      <c r="DZW1" s="5"/>
      <c r="DZX1" s="5"/>
      <c r="DZY1" s="5"/>
      <c r="DZZ1" s="5"/>
      <c r="EAA1" s="5"/>
      <c r="EAB1" s="5"/>
      <c r="EAC1" s="5"/>
      <c r="EAD1" s="5"/>
      <c r="EAE1" s="5"/>
      <c r="EAF1" s="5"/>
      <c r="EAG1" s="5"/>
      <c r="EAH1" s="5"/>
      <c r="EAI1" s="5"/>
      <c r="EAJ1" s="5"/>
      <c r="EAK1" s="5"/>
      <c r="EAL1" s="5"/>
      <c r="EAM1" s="5"/>
      <c r="EAN1" s="5"/>
      <c r="EAO1" s="5"/>
      <c r="EAP1" s="5"/>
      <c r="EAQ1" s="5"/>
      <c r="EAR1" s="5"/>
      <c r="EAS1" s="5"/>
      <c r="EAT1" s="5"/>
      <c r="EAU1" s="5"/>
      <c r="EAV1" s="5"/>
      <c r="EAW1" s="5"/>
      <c r="EAX1" s="5"/>
      <c r="EAY1" s="5"/>
      <c r="EAZ1" s="5"/>
      <c r="EBA1" s="5"/>
      <c r="EBB1" s="5"/>
      <c r="EBC1" s="5"/>
      <c r="EBD1" s="5"/>
      <c r="EBE1" s="5"/>
      <c r="EBF1" s="5"/>
      <c r="EBG1" s="5"/>
      <c r="EBH1" s="5"/>
      <c r="EBI1" s="5"/>
      <c r="EBJ1" s="5"/>
      <c r="EBK1" s="5"/>
      <c r="EBL1" s="5"/>
      <c r="EBM1" s="5"/>
      <c r="EBN1" s="5"/>
      <c r="EBO1" s="5"/>
      <c r="EBP1" s="5"/>
      <c r="EBQ1" s="5"/>
      <c r="EBR1" s="5"/>
      <c r="EBS1" s="5"/>
      <c r="EBT1" s="5"/>
      <c r="EBU1" s="5"/>
      <c r="EBV1" s="5"/>
      <c r="EBW1" s="5"/>
      <c r="EBX1" s="5"/>
      <c r="EBY1" s="5"/>
      <c r="EBZ1" s="5"/>
      <c r="ECA1" s="5"/>
      <c r="ECB1" s="5"/>
      <c r="ECC1" s="5"/>
      <c r="ECD1" s="5"/>
      <c r="ECE1" s="5"/>
      <c r="ECF1" s="5"/>
      <c r="ECG1" s="5"/>
      <c r="ECH1" s="5"/>
      <c r="ECI1" s="5"/>
      <c r="ECJ1" s="5"/>
      <c r="ECK1" s="5"/>
      <c r="ECL1" s="5"/>
      <c r="ECM1" s="5"/>
      <c r="ECN1" s="5"/>
      <c r="ECO1" s="5"/>
      <c r="ECP1" s="5"/>
      <c r="ECQ1" s="5"/>
      <c r="ECR1" s="5"/>
      <c r="ECS1" s="5"/>
      <c r="ECT1" s="5"/>
      <c r="ECU1" s="5"/>
      <c r="ECV1" s="5"/>
      <c r="ECW1" s="5"/>
      <c r="ECX1" s="5"/>
      <c r="ECY1" s="5"/>
      <c r="ECZ1" s="5"/>
      <c r="EDA1" s="5"/>
      <c r="EDB1" s="5"/>
      <c r="EDC1" s="5"/>
      <c r="EDD1" s="5"/>
      <c r="EDE1" s="5"/>
      <c r="EDF1" s="5"/>
      <c r="EDG1" s="5"/>
      <c r="EDH1" s="5"/>
      <c r="EDI1" s="5"/>
      <c r="EDJ1" s="5"/>
      <c r="EDK1" s="5"/>
      <c r="EDL1" s="5"/>
      <c r="EDM1" s="5"/>
      <c r="EDN1" s="5"/>
      <c r="EDO1" s="5"/>
      <c r="EDP1" s="5"/>
      <c r="EDQ1" s="5"/>
      <c r="EDR1" s="5"/>
      <c r="EDS1" s="5"/>
      <c r="EDT1" s="5"/>
      <c r="EDU1" s="5"/>
      <c r="EDV1" s="5"/>
      <c r="EDW1" s="5"/>
      <c r="EDX1" s="5"/>
      <c r="EDY1" s="5"/>
      <c r="EDZ1" s="5"/>
      <c r="EEA1" s="5"/>
      <c r="EEB1" s="5"/>
      <c r="EEC1" s="5"/>
      <c r="EED1" s="5"/>
      <c r="EEE1" s="5"/>
      <c r="EEF1" s="5"/>
      <c r="EEG1" s="5"/>
      <c r="EEH1" s="5"/>
      <c r="EEI1" s="5"/>
      <c r="EEJ1" s="5"/>
      <c r="EEK1" s="5"/>
      <c r="EEL1" s="5"/>
      <c r="EEM1" s="5"/>
      <c r="EEN1" s="5"/>
      <c r="EEO1" s="5"/>
      <c r="EEP1" s="5"/>
      <c r="EEQ1" s="5"/>
      <c r="EER1" s="5"/>
      <c r="EES1" s="5"/>
      <c r="EET1" s="5"/>
      <c r="EEU1" s="5"/>
      <c r="EEV1" s="5"/>
      <c r="EEW1" s="5"/>
      <c r="EEX1" s="5"/>
      <c r="EEY1" s="5"/>
      <c r="EEZ1" s="5"/>
      <c r="EFA1" s="5"/>
      <c r="EFB1" s="5"/>
      <c r="EFC1" s="5"/>
      <c r="EFD1" s="5"/>
      <c r="EFE1" s="5"/>
      <c r="EFF1" s="5"/>
      <c r="EFG1" s="5"/>
      <c r="EFH1" s="5"/>
      <c r="EFI1" s="5"/>
      <c r="EFJ1" s="5"/>
      <c r="EFK1" s="5"/>
      <c r="EFL1" s="5"/>
      <c r="EFM1" s="5"/>
      <c r="EFN1" s="5"/>
      <c r="EFO1" s="5"/>
      <c r="EFP1" s="5"/>
      <c r="EFQ1" s="5"/>
      <c r="EFR1" s="5"/>
      <c r="EFS1" s="5"/>
      <c r="EFT1" s="5"/>
      <c r="EFU1" s="5"/>
      <c r="EFV1" s="5"/>
      <c r="EFW1" s="5"/>
      <c r="EFX1" s="5"/>
      <c r="EFY1" s="5"/>
      <c r="EFZ1" s="5"/>
      <c r="EGA1" s="5"/>
      <c r="EGB1" s="5"/>
      <c r="EGC1" s="5"/>
      <c r="EGD1" s="5"/>
      <c r="EGE1" s="5"/>
      <c r="EGF1" s="5"/>
      <c r="EGG1" s="5"/>
      <c r="EGH1" s="5"/>
      <c r="EGI1" s="5"/>
      <c r="EGJ1" s="5"/>
      <c r="EGK1" s="5"/>
      <c r="EGL1" s="5"/>
      <c r="EGM1" s="5"/>
      <c r="EGN1" s="5"/>
      <c r="EGO1" s="5"/>
      <c r="EGP1" s="5"/>
      <c r="EGQ1" s="5"/>
      <c r="EGR1" s="5"/>
      <c r="EGS1" s="5"/>
      <c r="EGT1" s="5"/>
      <c r="EGU1" s="5"/>
      <c r="EGV1" s="5"/>
      <c r="EGW1" s="5"/>
      <c r="EGX1" s="5"/>
      <c r="EGY1" s="5"/>
      <c r="EGZ1" s="5"/>
      <c r="EHA1" s="5"/>
      <c r="EHB1" s="5"/>
      <c r="EHC1" s="5"/>
      <c r="EHD1" s="5"/>
      <c r="EHE1" s="5"/>
      <c r="EHF1" s="5"/>
      <c r="EHG1" s="5"/>
      <c r="EHH1" s="5"/>
      <c r="EHI1" s="5"/>
      <c r="EHJ1" s="5"/>
      <c r="EHK1" s="5"/>
      <c r="EHL1" s="5"/>
      <c r="EHM1" s="5"/>
      <c r="EHN1" s="5"/>
      <c r="EHO1" s="5"/>
      <c r="EHP1" s="5"/>
      <c r="EHQ1" s="5"/>
      <c r="EHR1" s="5"/>
      <c r="EHS1" s="5"/>
      <c r="EHT1" s="5"/>
      <c r="EHU1" s="5"/>
      <c r="EHV1" s="5"/>
      <c r="EHW1" s="5"/>
      <c r="EHX1" s="5"/>
      <c r="EHY1" s="5"/>
      <c r="EHZ1" s="5"/>
      <c r="EIA1" s="5"/>
      <c r="EIB1" s="5"/>
      <c r="EIC1" s="5"/>
      <c r="EID1" s="5"/>
      <c r="EIE1" s="5"/>
      <c r="EIF1" s="5"/>
      <c r="EIG1" s="5"/>
      <c r="EIH1" s="5"/>
      <c r="EII1" s="5"/>
      <c r="EIJ1" s="5"/>
      <c r="EIK1" s="5"/>
      <c r="EIL1" s="5"/>
      <c r="EIM1" s="5"/>
      <c r="EIN1" s="5"/>
      <c r="EIO1" s="5"/>
      <c r="EIP1" s="5"/>
      <c r="EIQ1" s="5"/>
      <c r="EIR1" s="5"/>
      <c r="EIS1" s="5"/>
      <c r="EIT1" s="5"/>
      <c r="EIU1" s="5"/>
      <c r="EIV1" s="5"/>
      <c r="EIW1" s="5"/>
      <c r="EIX1" s="5"/>
      <c r="EIY1" s="5"/>
      <c r="EIZ1" s="5"/>
      <c r="EJA1" s="5"/>
      <c r="EJB1" s="5"/>
      <c r="EJC1" s="5"/>
      <c r="EJD1" s="5"/>
      <c r="EJE1" s="5"/>
      <c r="EJF1" s="5"/>
      <c r="EJG1" s="5"/>
      <c r="EJH1" s="5"/>
      <c r="EJI1" s="5"/>
      <c r="EJJ1" s="5"/>
      <c r="EJK1" s="5"/>
      <c r="EJL1" s="5"/>
      <c r="EJM1" s="5"/>
      <c r="EJN1" s="5"/>
      <c r="EJO1" s="5"/>
      <c r="EJP1" s="5"/>
      <c r="EJQ1" s="5"/>
      <c r="EJR1" s="5"/>
      <c r="EJS1" s="5"/>
      <c r="EJT1" s="5"/>
      <c r="EJU1" s="5"/>
      <c r="EJV1" s="5"/>
      <c r="EJW1" s="5"/>
      <c r="EJX1" s="5"/>
      <c r="EJY1" s="5"/>
      <c r="EJZ1" s="5"/>
      <c r="EKA1" s="5"/>
      <c r="EKB1" s="5"/>
      <c r="EKC1" s="5"/>
      <c r="EKD1" s="5"/>
      <c r="EKE1" s="5"/>
      <c r="EKF1" s="5"/>
      <c r="EKG1" s="5"/>
      <c r="EKH1" s="5"/>
      <c r="EKI1" s="5"/>
      <c r="EKJ1" s="5"/>
      <c r="EKK1" s="5"/>
      <c r="EKL1" s="5"/>
      <c r="EKM1" s="5"/>
      <c r="EKN1" s="5"/>
      <c r="EKO1" s="5"/>
      <c r="EKP1" s="5"/>
      <c r="EKQ1" s="5"/>
      <c r="EKR1" s="5"/>
      <c r="EKS1" s="5"/>
      <c r="EKT1" s="5"/>
      <c r="EKU1" s="5"/>
      <c r="EKV1" s="5"/>
      <c r="EKW1" s="5"/>
      <c r="EKX1" s="5"/>
      <c r="EKY1" s="5"/>
      <c r="EKZ1" s="5"/>
      <c r="ELA1" s="5"/>
      <c r="ELB1" s="5"/>
      <c r="ELC1" s="5"/>
      <c r="ELD1" s="5"/>
      <c r="ELE1" s="5"/>
      <c r="ELF1" s="5"/>
      <c r="ELG1" s="5"/>
      <c r="ELH1" s="5"/>
      <c r="ELI1" s="5"/>
      <c r="ELJ1" s="5"/>
      <c r="ELK1" s="5"/>
      <c r="ELL1" s="5"/>
      <c r="ELM1" s="5"/>
      <c r="ELN1" s="5"/>
      <c r="ELO1" s="5"/>
      <c r="ELP1" s="5"/>
      <c r="ELQ1" s="5"/>
      <c r="ELR1" s="5"/>
      <c r="ELS1" s="5"/>
      <c r="ELT1" s="5"/>
      <c r="ELU1" s="5"/>
      <c r="ELV1" s="5"/>
      <c r="ELW1" s="5"/>
      <c r="ELX1" s="5"/>
      <c r="ELY1" s="5"/>
      <c r="ELZ1" s="5"/>
      <c r="EMA1" s="5"/>
      <c r="EMB1" s="5"/>
      <c r="EMC1" s="5"/>
      <c r="EMD1" s="5"/>
      <c r="EME1" s="5"/>
      <c r="EMF1" s="5"/>
      <c r="EMG1" s="5"/>
      <c r="EMH1" s="5"/>
      <c r="EMI1" s="5"/>
      <c r="EMJ1" s="5"/>
      <c r="EMK1" s="5"/>
      <c r="EML1" s="5"/>
      <c r="EMM1" s="5"/>
      <c r="EMN1" s="5"/>
      <c r="EMO1" s="5"/>
      <c r="EMP1" s="5"/>
      <c r="EMQ1" s="5"/>
      <c r="EMR1" s="5"/>
      <c r="EMS1" s="5"/>
      <c r="EMT1" s="5"/>
      <c r="EMU1" s="5"/>
      <c r="EMV1" s="5"/>
      <c r="EMW1" s="5"/>
      <c r="EMX1" s="5"/>
      <c r="EMY1" s="5"/>
      <c r="EMZ1" s="5"/>
      <c r="ENA1" s="5"/>
      <c r="ENB1" s="5"/>
      <c r="ENC1" s="5"/>
      <c r="END1" s="5"/>
      <c r="ENE1" s="5"/>
      <c r="ENF1" s="5"/>
      <c r="ENG1" s="5"/>
      <c r="ENH1" s="5"/>
      <c r="ENI1" s="5"/>
      <c r="ENJ1" s="5"/>
      <c r="ENK1" s="5"/>
      <c r="ENL1" s="5"/>
      <c r="ENM1" s="5"/>
      <c r="ENN1" s="5"/>
      <c r="ENO1" s="5"/>
      <c r="ENP1" s="5"/>
      <c r="ENQ1" s="5"/>
      <c r="ENR1" s="5"/>
      <c r="ENS1" s="5"/>
      <c r="ENT1" s="5"/>
      <c r="ENU1" s="5"/>
      <c r="ENV1" s="5"/>
      <c r="ENW1" s="5"/>
      <c r="ENX1" s="5"/>
      <c r="ENY1" s="5"/>
      <c r="ENZ1" s="5"/>
      <c r="EOA1" s="5"/>
      <c r="EOB1" s="5"/>
      <c r="EOC1" s="5"/>
      <c r="EOD1" s="5"/>
      <c r="EOE1" s="5"/>
      <c r="EOF1" s="5"/>
      <c r="EOG1" s="5"/>
      <c r="EOH1" s="5"/>
      <c r="EOI1" s="5"/>
      <c r="EOJ1" s="5"/>
      <c r="EOK1" s="5"/>
      <c r="EOL1" s="5"/>
      <c r="EOM1" s="5"/>
      <c r="EON1" s="5"/>
      <c r="EOO1" s="5"/>
      <c r="EOP1" s="5"/>
      <c r="EOQ1" s="5"/>
      <c r="EOR1" s="5"/>
      <c r="EOS1" s="5"/>
      <c r="EOT1" s="5"/>
      <c r="EOU1" s="5"/>
      <c r="EOV1" s="5"/>
      <c r="EOW1" s="5"/>
      <c r="EOX1" s="5"/>
      <c r="EOY1" s="5"/>
      <c r="EOZ1" s="5"/>
      <c r="EPA1" s="5"/>
      <c r="EPB1" s="5"/>
      <c r="EPC1" s="5"/>
      <c r="EPD1" s="5"/>
      <c r="EPE1" s="5"/>
      <c r="EPF1" s="5"/>
      <c r="EPG1" s="5"/>
      <c r="EPH1" s="5"/>
      <c r="EPI1" s="5"/>
      <c r="EPJ1" s="5"/>
      <c r="EPK1" s="5"/>
      <c r="EPL1" s="5"/>
      <c r="EPM1" s="5"/>
      <c r="EPN1" s="5"/>
      <c r="EPO1" s="5"/>
      <c r="EPP1" s="5"/>
      <c r="EPQ1" s="5"/>
      <c r="EPR1" s="5"/>
      <c r="EPS1" s="5"/>
      <c r="EPT1" s="5"/>
      <c r="EPU1" s="5"/>
      <c r="EPV1" s="5"/>
      <c r="EPW1" s="5"/>
      <c r="EPX1" s="5"/>
      <c r="EPY1" s="5"/>
      <c r="EPZ1" s="5"/>
      <c r="EQA1" s="5"/>
      <c r="EQB1" s="5"/>
      <c r="EQC1" s="5"/>
      <c r="EQD1" s="5"/>
      <c r="EQE1" s="5"/>
      <c r="EQF1" s="5"/>
      <c r="EQG1" s="5"/>
      <c r="EQH1" s="5"/>
      <c r="EQI1" s="5"/>
      <c r="EQJ1" s="5"/>
      <c r="EQK1" s="5"/>
      <c r="EQL1" s="5"/>
      <c r="EQM1" s="5"/>
      <c r="EQN1" s="5"/>
      <c r="EQO1" s="5"/>
      <c r="EQP1" s="5"/>
      <c r="EQQ1" s="5"/>
      <c r="EQR1" s="5"/>
      <c r="EQS1" s="5"/>
      <c r="EQT1" s="5"/>
      <c r="EQU1" s="5"/>
      <c r="EQV1" s="5"/>
      <c r="EQW1" s="5"/>
      <c r="EQX1" s="5"/>
      <c r="EQY1" s="5"/>
      <c r="EQZ1" s="5"/>
      <c r="ERA1" s="5"/>
      <c r="ERB1" s="5"/>
      <c r="ERC1" s="5"/>
      <c r="ERD1" s="5"/>
      <c r="ERE1" s="5"/>
      <c r="ERF1" s="5"/>
      <c r="ERG1" s="5"/>
      <c r="ERH1" s="5"/>
      <c r="ERI1" s="5"/>
      <c r="ERJ1" s="5"/>
      <c r="ERK1" s="5"/>
      <c r="ERL1" s="5"/>
      <c r="ERM1" s="5"/>
      <c r="ERN1" s="5"/>
      <c r="ERO1" s="5"/>
      <c r="ERP1" s="5"/>
      <c r="ERQ1" s="5"/>
      <c r="ERR1" s="5"/>
      <c r="ERS1" s="5"/>
      <c r="ERT1" s="5"/>
      <c r="ERU1" s="5"/>
      <c r="ERV1" s="5"/>
      <c r="ERW1" s="5"/>
      <c r="ERX1" s="5"/>
      <c r="ERY1" s="5"/>
      <c r="ERZ1" s="5"/>
      <c r="ESA1" s="5"/>
      <c r="ESB1" s="5"/>
      <c r="ESC1" s="5"/>
      <c r="ESD1" s="5"/>
      <c r="ESE1" s="5"/>
      <c r="ESF1" s="5"/>
      <c r="ESG1" s="5"/>
      <c r="ESH1" s="5"/>
      <c r="ESI1" s="5"/>
      <c r="ESJ1" s="5"/>
      <c r="ESK1" s="5"/>
      <c r="ESL1" s="5"/>
      <c r="ESM1" s="5"/>
      <c r="ESN1" s="5"/>
      <c r="ESO1" s="5"/>
      <c r="ESP1" s="5"/>
      <c r="ESQ1" s="5"/>
      <c r="ESR1" s="5"/>
      <c r="ESS1" s="5"/>
      <c r="EST1" s="5"/>
      <c r="ESU1" s="5"/>
      <c r="ESV1" s="5"/>
      <c r="ESW1" s="5"/>
      <c r="ESX1" s="5"/>
      <c r="ESY1" s="5"/>
      <c r="ESZ1" s="5"/>
      <c r="ETA1" s="5"/>
      <c r="ETB1" s="5"/>
      <c r="ETC1" s="5"/>
      <c r="ETD1" s="5"/>
      <c r="ETE1" s="5"/>
      <c r="ETF1" s="5"/>
      <c r="ETG1" s="5"/>
      <c r="ETH1" s="5"/>
      <c r="ETI1" s="5"/>
      <c r="ETJ1" s="5"/>
      <c r="ETK1" s="5"/>
      <c r="ETL1" s="5"/>
      <c r="ETM1" s="5"/>
      <c r="ETN1" s="5"/>
      <c r="ETO1" s="5"/>
      <c r="ETP1" s="5"/>
      <c r="ETQ1" s="5"/>
      <c r="ETR1" s="5"/>
      <c r="ETS1" s="5"/>
      <c r="ETT1" s="5"/>
      <c r="ETU1" s="5"/>
      <c r="ETV1" s="5"/>
      <c r="ETW1" s="5"/>
      <c r="ETX1" s="5"/>
      <c r="ETY1" s="5"/>
      <c r="ETZ1" s="5"/>
      <c r="EUA1" s="5"/>
      <c r="EUB1" s="5"/>
      <c r="EUC1" s="5"/>
      <c r="EUD1" s="5"/>
      <c r="EUE1" s="5"/>
      <c r="EUF1" s="5"/>
      <c r="EUG1" s="5"/>
      <c r="EUH1" s="5"/>
      <c r="EUI1" s="5"/>
      <c r="EUJ1" s="5"/>
      <c r="EUK1" s="5"/>
      <c r="EUL1" s="5"/>
      <c r="EUM1" s="5"/>
      <c r="EUN1" s="5"/>
      <c r="EUO1" s="5"/>
      <c r="EUP1" s="5"/>
      <c r="EUQ1" s="5"/>
      <c r="EUR1" s="5"/>
      <c r="EUS1" s="5"/>
      <c r="EUT1" s="5"/>
      <c r="EUU1" s="5"/>
      <c r="EUV1" s="5"/>
      <c r="EUW1" s="5"/>
      <c r="EUX1" s="5"/>
      <c r="EUY1" s="5"/>
      <c r="EUZ1" s="5"/>
      <c r="EVA1" s="5"/>
      <c r="EVB1" s="5"/>
      <c r="EVC1" s="5"/>
      <c r="EVD1" s="5"/>
      <c r="EVE1" s="5"/>
      <c r="EVF1" s="5"/>
      <c r="EVG1" s="5"/>
      <c r="EVH1" s="5"/>
      <c r="EVI1" s="5"/>
      <c r="EVJ1" s="5"/>
      <c r="EVK1" s="5"/>
      <c r="EVL1" s="5"/>
      <c r="EVM1" s="5"/>
      <c r="EVN1" s="5"/>
      <c r="EVO1" s="5"/>
      <c r="EVP1" s="5"/>
      <c r="EVQ1" s="5"/>
      <c r="EVR1" s="5"/>
      <c r="EVS1" s="5"/>
      <c r="EVT1" s="5"/>
      <c r="EVU1" s="5"/>
      <c r="EVV1" s="5"/>
      <c r="EVW1" s="5"/>
      <c r="EVX1" s="5"/>
      <c r="EVY1" s="5"/>
      <c r="EVZ1" s="5"/>
      <c r="EWA1" s="5"/>
      <c r="EWB1" s="5"/>
      <c r="EWC1" s="5"/>
      <c r="EWD1" s="5"/>
      <c r="EWE1" s="5"/>
      <c r="EWF1" s="5"/>
      <c r="EWG1" s="5"/>
      <c r="EWH1" s="5"/>
      <c r="EWI1" s="5"/>
      <c r="EWJ1" s="5"/>
      <c r="EWK1" s="5"/>
      <c r="EWL1" s="5"/>
      <c r="EWM1" s="5"/>
      <c r="EWN1" s="5"/>
      <c r="EWO1" s="5"/>
      <c r="EWP1" s="5"/>
      <c r="EWQ1" s="5"/>
      <c r="EWR1" s="5"/>
      <c r="EWS1" s="5"/>
      <c r="EWT1" s="5"/>
      <c r="EWU1" s="5"/>
      <c r="EWV1" s="5"/>
      <c r="EWW1" s="5"/>
      <c r="EWX1" s="5"/>
      <c r="EWY1" s="5"/>
      <c r="EWZ1" s="5"/>
      <c r="EXA1" s="5"/>
      <c r="EXB1" s="5"/>
      <c r="EXC1" s="5"/>
      <c r="EXD1" s="5"/>
      <c r="EXE1" s="5"/>
      <c r="EXF1" s="5"/>
      <c r="EXG1" s="5"/>
      <c r="EXH1" s="5"/>
      <c r="EXI1" s="5"/>
      <c r="EXJ1" s="5"/>
      <c r="EXK1" s="5"/>
      <c r="EXL1" s="5"/>
      <c r="EXM1" s="5"/>
      <c r="EXN1" s="5"/>
      <c r="EXO1" s="5"/>
      <c r="EXP1" s="5"/>
      <c r="EXQ1" s="5"/>
      <c r="EXR1" s="5"/>
      <c r="EXS1" s="5"/>
      <c r="EXT1" s="5"/>
      <c r="EXU1" s="5"/>
      <c r="EXV1" s="5"/>
      <c r="EXW1" s="5"/>
      <c r="EXX1" s="5"/>
      <c r="EXY1" s="5"/>
      <c r="EXZ1" s="5"/>
      <c r="EYA1" s="5"/>
      <c r="EYB1" s="5"/>
      <c r="EYC1" s="5"/>
      <c r="EYD1" s="5"/>
      <c r="EYE1" s="5"/>
      <c r="EYF1" s="5"/>
      <c r="EYG1" s="5"/>
      <c r="EYH1" s="5"/>
      <c r="EYI1" s="5"/>
      <c r="EYJ1" s="5"/>
      <c r="EYK1" s="5"/>
      <c r="EYL1" s="5"/>
      <c r="EYM1" s="5"/>
      <c r="EYN1" s="5"/>
      <c r="EYO1" s="5"/>
      <c r="EYP1" s="5"/>
      <c r="EYQ1" s="5"/>
      <c r="EYR1" s="5"/>
      <c r="EYS1" s="5"/>
      <c r="EYT1" s="5"/>
      <c r="EYU1" s="5"/>
      <c r="EYV1" s="5"/>
      <c r="EYW1" s="5"/>
      <c r="EYX1" s="5"/>
      <c r="EYY1" s="5"/>
      <c r="EYZ1" s="5"/>
      <c r="EZA1" s="5"/>
      <c r="EZB1" s="5"/>
      <c r="EZC1" s="5"/>
      <c r="EZD1" s="5"/>
      <c r="EZE1" s="5"/>
      <c r="EZF1" s="5"/>
      <c r="EZG1" s="5"/>
      <c r="EZH1" s="5"/>
      <c r="EZI1" s="5"/>
      <c r="EZJ1" s="5"/>
      <c r="EZK1" s="5"/>
      <c r="EZL1" s="5"/>
      <c r="EZM1" s="5"/>
      <c r="EZN1" s="5"/>
      <c r="EZO1" s="5"/>
      <c r="EZP1" s="5"/>
      <c r="EZQ1" s="5"/>
      <c r="EZR1" s="5"/>
      <c r="EZS1" s="5"/>
      <c r="EZT1" s="5"/>
      <c r="EZU1" s="5"/>
      <c r="EZV1" s="5"/>
      <c r="EZW1" s="5"/>
      <c r="EZX1" s="5"/>
      <c r="EZY1" s="5"/>
      <c r="EZZ1" s="5"/>
      <c r="FAA1" s="5"/>
      <c r="FAB1" s="5"/>
      <c r="FAC1" s="5"/>
      <c r="FAD1" s="5"/>
      <c r="FAE1" s="5"/>
      <c r="FAF1" s="5"/>
      <c r="FAG1" s="5"/>
      <c r="FAH1" s="5"/>
      <c r="FAI1" s="5"/>
      <c r="FAJ1" s="5"/>
      <c r="FAK1" s="5"/>
      <c r="FAL1" s="5"/>
      <c r="FAM1" s="5"/>
      <c r="FAN1" s="5"/>
      <c r="FAO1" s="5"/>
      <c r="FAP1" s="5"/>
      <c r="FAQ1" s="5"/>
      <c r="FAR1" s="5"/>
      <c r="FAS1" s="5"/>
      <c r="FAT1" s="5"/>
      <c r="FAU1" s="5"/>
      <c r="FAV1" s="5"/>
      <c r="FAW1" s="5"/>
      <c r="FAX1" s="5"/>
      <c r="FAY1" s="5"/>
      <c r="FAZ1" s="5"/>
      <c r="FBA1" s="5"/>
      <c r="FBB1" s="5"/>
      <c r="FBC1" s="5"/>
      <c r="FBD1" s="5"/>
      <c r="FBE1" s="5"/>
      <c r="FBF1" s="5"/>
      <c r="FBG1" s="5"/>
      <c r="FBH1" s="5"/>
      <c r="FBI1" s="5"/>
      <c r="FBJ1" s="5"/>
      <c r="FBK1" s="5"/>
      <c r="FBL1" s="5"/>
      <c r="FBM1" s="5"/>
      <c r="FBN1" s="5"/>
      <c r="FBO1" s="5"/>
      <c r="FBP1" s="5"/>
      <c r="FBQ1" s="5"/>
      <c r="FBR1" s="5"/>
      <c r="FBS1" s="5"/>
      <c r="FBT1" s="5"/>
      <c r="FBU1" s="5"/>
      <c r="FBV1" s="5"/>
      <c r="FBW1" s="5"/>
      <c r="FBX1" s="5"/>
      <c r="FBY1" s="5"/>
      <c r="FBZ1" s="5"/>
      <c r="FCA1" s="5"/>
      <c r="FCB1" s="5"/>
      <c r="FCC1" s="5"/>
      <c r="FCD1" s="5"/>
      <c r="FCE1" s="5"/>
      <c r="FCF1" s="5"/>
      <c r="FCG1" s="5"/>
      <c r="FCH1" s="5"/>
      <c r="FCI1" s="5"/>
      <c r="FCJ1" s="5"/>
      <c r="FCK1" s="5"/>
      <c r="FCL1" s="5"/>
      <c r="FCM1" s="5"/>
      <c r="FCN1" s="5"/>
      <c r="FCO1" s="5"/>
      <c r="FCP1" s="5"/>
      <c r="FCQ1" s="5"/>
      <c r="FCR1" s="5"/>
      <c r="FCS1" s="5"/>
      <c r="FCT1" s="5"/>
      <c r="FCU1" s="5"/>
      <c r="FCV1" s="5"/>
      <c r="FCW1" s="5"/>
      <c r="FCX1" s="5"/>
      <c r="FCY1" s="5"/>
      <c r="FCZ1" s="5"/>
      <c r="FDA1" s="5"/>
      <c r="FDB1" s="5"/>
      <c r="FDC1" s="5"/>
      <c r="FDD1" s="5"/>
      <c r="FDE1" s="5"/>
      <c r="FDF1" s="5"/>
      <c r="FDG1" s="5"/>
      <c r="FDH1" s="5"/>
      <c r="FDI1" s="5"/>
      <c r="FDJ1" s="5"/>
      <c r="FDK1" s="5"/>
      <c r="FDL1" s="5"/>
      <c r="FDM1" s="5"/>
      <c r="FDN1" s="5"/>
      <c r="FDO1" s="5"/>
      <c r="FDP1" s="5"/>
      <c r="FDQ1" s="5"/>
      <c r="FDR1" s="5"/>
      <c r="FDS1" s="5"/>
      <c r="FDT1" s="5"/>
      <c r="FDU1" s="5"/>
      <c r="FDV1" s="5"/>
      <c r="FDW1" s="5"/>
      <c r="FDX1" s="5"/>
      <c r="FDY1" s="5"/>
      <c r="FDZ1" s="5"/>
      <c r="FEA1" s="5"/>
      <c r="FEB1" s="5"/>
      <c r="FEC1" s="5"/>
      <c r="FED1" s="5"/>
      <c r="FEE1" s="5"/>
      <c r="FEF1" s="5"/>
      <c r="FEG1" s="5"/>
      <c r="FEH1" s="5"/>
      <c r="FEI1" s="5"/>
      <c r="FEJ1" s="5"/>
      <c r="FEK1" s="5"/>
      <c r="FEL1" s="5"/>
      <c r="FEM1" s="5"/>
      <c r="FEN1" s="5"/>
      <c r="FEO1" s="5"/>
      <c r="FEP1" s="5"/>
      <c r="FEQ1" s="5"/>
      <c r="FER1" s="5"/>
      <c r="FES1" s="5"/>
      <c r="FET1" s="5"/>
      <c r="FEU1" s="5"/>
      <c r="FEV1" s="5"/>
      <c r="FEW1" s="5"/>
      <c r="FEX1" s="5"/>
      <c r="FEY1" s="5"/>
      <c r="FEZ1" s="5"/>
      <c r="FFA1" s="5"/>
      <c r="FFB1" s="5"/>
      <c r="FFC1" s="5"/>
      <c r="FFD1" s="5"/>
      <c r="FFE1" s="5"/>
      <c r="FFF1" s="5"/>
      <c r="FFG1" s="5"/>
      <c r="FFH1" s="5"/>
      <c r="FFI1" s="5"/>
      <c r="FFJ1" s="5"/>
      <c r="FFK1" s="5"/>
      <c r="FFL1" s="5"/>
      <c r="FFM1" s="5"/>
      <c r="FFN1" s="5"/>
      <c r="FFO1" s="5"/>
      <c r="FFP1" s="5"/>
      <c r="FFQ1" s="5"/>
      <c r="FFR1" s="5"/>
      <c r="FFS1" s="5"/>
      <c r="FFT1" s="5"/>
      <c r="FFU1" s="5"/>
      <c r="FFV1" s="5"/>
      <c r="FFW1" s="5"/>
      <c r="FFX1" s="5"/>
      <c r="FFY1" s="5"/>
      <c r="FFZ1" s="5"/>
      <c r="FGA1" s="5"/>
      <c r="FGB1" s="5"/>
      <c r="FGC1" s="5"/>
      <c r="FGD1" s="5"/>
      <c r="FGE1" s="5"/>
      <c r="FGF1" s="5"/>
      <c r="FGG1" s="5"/>
      <c r="FGH1" s="5"/>
      <c r="FGI1" s="5"/>
      <c r="FGJ1" s="5"/>
      <c r="FGK1" s="5"/>
      <c r="FGL1" s="5"/>
      <c r="FGM1" s="5"/>
      <c r="FGN1" s="5"/>
      <c r="FGO1" s="5"/>
      <c r="FGP1" s="5"/>
      <c r="FGQ1" s="5"/>
      <c r="FGR1" s="5"/>
      <c r="FGS1" s="5"/>
      <c r="FGT1" s="5"/>
      <c r="FGU1" s="5"/>
      <c r="FGV1" s="5"/>
      <c r="FGW1" s="5"/>
      <c r="FGX1" s="5"/>
      <c r="FGY1" s="5"/>
      <c r="FGZ1" s="5"/>
      <c r="FHA1" s="5"/>
      <c r="FHB1" s="5"/>
      <c r="FHC1" s="5"/>
      <c r="FHD1" s="5"/>
      <c r="FHE1" s="5"/>
      <c r="FHF1" s="5"/>
      <c r="FHG1" s="5"/>
      <c r="FHH1" s="5"/>
      <c r="FHI1" s="5"/>
      <c r="FHJ1" s="5"/>
      <c r="FHK1" s="5"/>
      <c r="FHL1" s="5"/>
      <c r="FHM1" s="5"/>
      <c r="FHN1" s="5"/>
      <c r="FHO1" s="5"/>
      <c r="FHP1" s="5"/>
      <c r="FHQ1" s="5"/>
      <c r="FHR1" s="5"/>
      <c r="FHS1" s="5"/>
      <c r="FHT1" s="5"/>
      <c r="FHU1" s="5"/>
      <c r="FHV1" s="5"/>
      <c r="FHW1" s="5"/>
      <c r="FHX1" s="5"/>
      <c r="FHY1" s="5"/>
      <c r="FHZ1" s="5"/>
      <c r="FIA1" s="5"/>
      <c r="FIB1" s="5"/>
      <c r="FIC1" s="5"/>
      <c r="FID1" s="5"/>
      <c r="FIE1" s="5"/>
      <c r="FIF1" s="5"/>
      <c r="FIG1" s="5"/>
      <c r="FIH1" s="5"/>
      <c r="FII1" s="5"/>
      <c r="FIJ1" s="5"/>
      <c r="FIK1" s="5"/>
      <c r="FIL1" s="5"/>
      <c r="FIM1" s="5"/>
      <c r="FIN1" s="5"/>
      <c r="FIO1" s="5"/>
      <c r="FIP1" s="5"/>
      <c r="FIQ1" s="5"/>
      <c r="FIR1" s="5"/>
      <c r="FIS1" s="5"/>
      <c r="FIT1" s="5"/>
      <c r="FIU1" s="5"/>
      <c r="FIV1" s="5"/>
      <c r="FIW1" s="5"/>
      <c r="FIX1" s="5"/>
      <c r="FIY1" s="5"/>
      <c r="FIZ1" s="5"/>
      <c r="FJA1" s="5"/>
      <c r="FJB1" s="5"/>
      <c r="FJC1" s="5"/>
      <c r="FJD1" s="5"/>
      <c r="FJE1" s="5"/>
      <c r="FJF1" s="5"/>
      <c r="FJG1" s="5"/>
      <c r="FJH1" s="5"/>
      <c r="FJI1" s="5"/>
      <c r="FJJ1" s="5"/>
      <c r="FJK1" s="5"/>
      <c r="FJL1" s="5"/>
      <c r="FJM1" s="5"/>
      <c r="FJN1" s="5"/>
      <c r="FJO1" s="5"/>
      <c r="FJP1" s="5"/>
      <c r="FJQ1" s="5"/>
      <c r="FJR1" s="5"/>
      <c r="FJS1" s="5"/>
      <c r="FJT1" s="5"/>
      <c r="FJU1" s="5"/>
      <c r="FJV1" s="5"/>
      <c r="FJW1" s="5"/>
      <c r="FJX1" s="5"/>
      <c r="FJY1" s="5"/>
      <c r="FJZ1" s="5"/>
      <c r="FKA1" s="5"/>
      <c r="FKB1" s="5"/>
      <c r="FKC1" s="5"/>
      <c r="FKD1" s="5"/>
      <c r="FKE1" s="5"/>
      <c r="FKF1" s="5"/>
      <c r="FKG1" s="5"/>
      <c r="FKH1" s="5"/>
      <c r="FKI1" s="5"/>
      <c r="FKJ1" s="5"/>
      <c r="FKK1" s="5"/>
      <c r="FKL1" s="5"/>
      <c r="FKM1" s="5"/>
      <c r="FKN1" s="5"/>
      <c r="FKO1" s="5"/>
      <c r="FKP1" s="5"/>
      <c r="FKQ1" s="5"/>
      <c r="FKR1" s="5"/>
      <c r="FKS1" s="5"/>
      <c r="FKT1" s="5"/>
      <c r="FKU1" s="5"/>
      <c r="FKV1" s="5"/>
      <c r="FKW1" s="5"/>
      <c r="FKX1" s="5"/>
      <c r="FKY1" s="5"/>
      <c r="FKZ1" s="5"/>
      <c r="FLA1" s="5"/>
      <c r="FLB1" s="5"/>
      <c r="FLC1" s="5"/>
      <c r="FLD1" s="5"/>
      <c r="FLE1" s="5"/>
      <c r="FLF1" s="5"/>
      <c r="FLG1" s="5"/>
      <c r="FLH1" s="5"/>
      <c r="FLI1" s="5"/>
      <c r="FLJ1" s="5"/>
      <c r="FLK1" s="5"/>
      <c r="FLL1" s="5"/>
      <c r="FLM1" s="5"/>
      <c r="FLN1" s="5"/>
      <c r="FLO1" s="5"/>
      <c r="FLP1" s="5"/>
      <c r="FLQ1" s="5"/>
      <c r="FLR1" s="5"/>
      <c r="FLS1" s="5"/>
      <c r="FLT1" s="5"/>
      <c r="FLU1" s="5"/>
      <c r="FLV1" s="5"/>
      <c r="FLW1" s="5"/>
      <c r="FLX1" s="5"/>
      <c r="FLY1" s="5"/>
      <c r="FLZ1" s="5"/>
      <c r="FMA1" s="5"/>
      <c r="FMB1" s="5"/>
      <c r="FMC1" s="5"/>
      <c r="FMD1" s="5"/>
      <c r="FME1" s="5"/>
      <c r="FMF1" s="5"/>
      <c r="FMG1" s="5"/>
      <c r="FMH1" s="5"/>
      <c r="FMI1" s="5"/>
      <c r="FMJ1" s="5"/>
      <c r="FMK1" s="5"/>
      <c r="FML1" s="5"/>
      <c r="FMM1" s="5"/>
      <c r="FMN1" s="5"/>
      <c r="FMO1" s="5"/>
      <c r="FMP1" s="5"/>
      <c r="FMQ1" s="5"/>
      <c r="FMR1" s="5"/>
      <c r="FMS1" s="5"/>
      <c r="FMT1" s="5"/>
      <c r="FMU1" s="5"/>
      <c r="FMV1" s="5"/>
      <c r="FMW1" s="5"/>
      <c r="FMX1" s="5"/>
      <c r="FMY1" s="5"/>
      <c r="FMZ1" s="5"/>
      <c r="FNA1" s="5"/>
      <c r="FNB1" s="5"/>
      <c r="FNC1" s="5"/>
      <c r="FND1" s="5"/>
      <c r="FNE1" s="5"/>
      <c r="FNF1" s="5"/>
      <c r="FNG1" s="5"/>
      <c r="FNH1" s="5"/>
      <c r="FNI1" s="5"/>
      <c r="FNJ1" s="5"/>
      <c r="FNK1" s="5"/>
      <c r="FNL1" s="5"/>
      <c r="FNM1" s="5"/>
      <c r="FNN1" s="5"/>
      <c r="FNO1" s="5"/>
      <c r="FNP1" s="5"/>
      <c r="FNQ1" s="5"/>
      <c r="FNR1" s="5"/>
      <c r="FNS1" s="5"/>
      <c r="FNT1" s="5"/>
      <c r="FNU1" s="5"/>
      <c r="FNV1" s="5"/>
      <c r="FNW1" s="5"/>
      <c r="FNX1" s="5"/>
      <c r="FNY1" s="5"/>
      <c r="FNZ1" s="5"/>
      <c r="FOA1" s="5"/>
      <c r="FOB1" s="5"/>
      <c r="FOC1" s="5"/>
      <c r="FOD1" s="5"/>
      <c r="FOE1" s="5"/>
      <c r="FOF1" s="5"/>
      <c r="FOG1" s="5"/>
      <c r="FOH1" s="5"/>
      <c r="FOI1" s="5"/>
      <c r="FOJ1" s="5"/>
      <c r="FOK1" s="5"/>
      <c r="FOL1" s="5"/>
      <c r="FOM1" s="5"/>
      <c r="FON1" s="5"/>
      <c r="FOO1" s="5"/>
      <c r="FOP1" s="5"/>
      <c r="FOQ1" s="5"/>
      <c r="FOR1" s="5"/>
      <c r="FOS1" s="5"/>
      <c r="FOT1" s="5"/>
      <c r="FOU1" s="5"/>
      <c r="FOV1" s="5"/>
      <c r="FOW1" s="5"/>
      <c r="FOX1" s="5"/>
      <c r="FOY1" s="5"/>
      <c r="FOZ1" s="5"/>
      <c r="FPA1" s="5"/>
      <c r="FPB1" s="5"/>
      <c r="FPC1" s="5"/>
      <c r="FPD1" s="5"/>
      <c r="FPE1" s="5"/>
      <c r="FPF1" s="5"/>
      <c r="FPG1" s="5"/>
      <c r="FPH1" s="5"/>
      <c r="FPI1" s="5"/>
      <c r="FPJ1" s="5"/>
      <c r="FPK1" s="5"/>
      <c r="FPL1" s="5"/>
      <c r="FPM1" s="5"/>
      <c r="FPN1" s="5"/>
      <c r="FPO1" s="5"/>
      <c r="FPP1" s="5"/>
      <c r="FPQ1" s="5"/>
      <c r="FPR1" s="5"/>
      <c r="FPS1" s="5"/>
      <c r="FPT1" s="5"/>
      <c r="FPU1" s="5"/>
      <c r="FPV1" s="5"/>
      <c r="FPW1" s="5"/>
      <c r="FPX1" s="5"/>
      <c r="FPY1" s="5"/>
      <c r="FPZ1" s="5"/>
      <c r="FQA1" s="5"/>
      <c r="FQB1" s="5"/>
      <c r="FQC1" s="5"/>
      <c r="FQD1" s="5"/>
      <c r="FQE1" s="5"/>
      <c r="FQF1" s="5"/>
      <c r="FQG1" s="5"/>
      <c r="FQH1" s="5"/>
      <c r="FQI1" s="5"/>
      <c r="FQJ1" s="5"/>
      <c r="FQK1" s="5"/>
      <c r="FQL1" s="5"/>
      <c r="FQM1" s="5"/>
      <c r="FQN1" s="5"/>
      <c r="FQO1" s="5"/>
      <c r="FQP1" s="5"/>
      <c r="FQQ1" s="5"/>
      <c r="FQR1" s="5"/>
      <c r="FQS1" s="5"/>
      <c r="FQT1" s="5"/>
      <c r="FQU1" s="5"/>
      <c r="FQV1" s="5"/>
      <c r="FQW1" s="5"/>
      <c r="FQX1" s="5"/>
      <c r="FQY1" s="5"/>
      <c r="FQZ1" s="5"/>
      <c r="FRA1" s="5"/>
      <c r="FRB1" s="5"/>
      <c r="FRC1" s="5"/>
      <c r="FRD1" s="5"/>
      <c r="FRE1" s="5"/>
      <c r="FRF1" s="5"/>
      <c r="FRG1" s="5"/>
      <c r="FRH1" s="5"/>
      <c r="FRI1" s="5"/>
      <c r="FRJ1" s="5"/>
      <c r="FRK1" s="5"/>
      <c r="FRL1" s="5"/>
      <c r="FRM1" s="5"/>
      <c r="FRN1" s="5"/>
      <c r="FRO1" s="5"/>
      <c r="FRP1" s="5"/>
      <c r="FRQ1" s="5"/>
      <c r="FRR1" s="5"/>
      <c r="FRS1" s="5"/>
      <c r="FRT1" s="5"/>
      <c r="FRU1" s="5"/>
      <c r="FRV1" s="5"/>
      <c r="FRW1" s="5"/>
      <c r="FRX1" s="5"/>
      <c r="FRY1" s="5"/>
      <c r="FRZ1" s="5"/>
      <c r="FSA1" s="5"/>
      <c r="FSB1" s="5"/>
      <c r="FSC1" s="5"/>
      <c r="FSD1" s="5"/>
      <c r="FSE1" s="5"/>
      <c r="FSF1" s="5"/>
      <c r="FSG1" s="5"/>
      <c r="FSH1" s="5"/>
      <c r="FSI1" s="5"/>
      <c r="FSJ1" s="5"/>
      <c r="FSK1" s="5"/>
      <c r="FSL1" s="5"/>
      <c r="FSM1" s="5"/>
      <c r="FSN1" s="5"/>
      <c r="FSO1" s="5"/>
      <c r="FSP1" s="5"/>
      <c r="FSQ1" s="5"/>
      <c r="FSR1" s="5"/>
      <c r="FSS1" s="5"/>
      <c r="FST1" s="5"/>
      <c r="FSU1" s="5"/>
      <c r="FSV1" s="5"/>
      <c r="FSW1" s="5"/>
      <c r="FSX1" s="5"/>
      <c r="FSY1" s="5"/>
      <c r="FSZ1" s="5"/>
      <c r="FTA1" s="5"/>
      <c r="FTB1" s="5"/>
      <c r="FTC1" s="5"/>
      <c r="FTD1" s="5"/>
      <c r="FTE1" s="5"/>
      <c r="FTF1" s="5"/>
      <c r="FTG1" s="5"/>
      <c r="FTH1" s="5"/>
      <c r="FTI1" s="5"/>
      <c r="FTJ1" s="5"/>
      <c r="FTK1" s="5"/>
      <c r="FTL1" s="5"/>
      <c r="FTM1" s="5"/>
      <c r="FTN1" s="5"/>
      <c r="FTO1" s="5"/>
      <c r="FTP1" s="5"/>
      <c r="FTQ1" s="5"/>
      <c r="FTR1" s="5"/>
      <c r="FTS1" s="5"/>
      <c r="FTT1" s="5"/>
      <c r="FTU1" s="5"/>
      <c r="FTV1" s="5"/>
      <c r="FTW1" s="5"/>
      <c r="FTX1" s="5"/>
      <c r="FTY1" s="5"/>
      <c r="FTZ1" s="5"/>
      <c r="FUA1" s="5"/>
      <c r="FUB1" s="5"/>
      <c r="FUC1" s="5"/>
      <c r="FUD1" s="5"/>
      <c r="FUE1" s="5"/>
      <c r="FUF1" s="5"/>
      <c r="FUG1" s="5"/>
      <c r="FUH1" s="5"/>
      <c r="FUI1" s="5"/>
      <c r="FUJ1" s="5"/>
      <c r="FUK1" s="5"/>
      <c r="FUL1" s="5"/>
      <c r="FUM1" s="5"/>
      <c r="FUN1" s="5"/>
      <c r="FUO1" s="5"/>
      <c r="FUP1" s="5"/>
      <c r="FUQ1" s="5"/>
      <c r="FUR1" s="5"/>
      <c r="FUS1" s="5"/>
      <c r="FUT1" s="5"/>
      <c r="FUU1" s="5"/>
      <c r="FUV1" s="5"/>
      <c r="FUW1" s="5"/>
      <c r="FUX1" s="5"/>
      <c r="FUY1" s="5"/>
      <c r="FUZ1" s="5"/>
      <c r="FVA1" s="5"/>
      <c r="FVB1" s="5"/>
      <c r="FVC1" s="5"/>
      <c r="FVD1" s="5"/>
      <c r="FVE1" s="5"/>
      <c r="FVF1" s="5"/>
      <c r="FVG1" s="5"/>
      <c r="FVH1" s="5"/>
      <c r="FVI1" s="5"/>
      <c r="FVJ1" s="5"/>
      <c r="FVK1" s="5"/>
      <c r="FVL1" s="5"/>
      <c r="FVM1" s="5"/>
      <c r="FVN1" s="5"/>
      <c r="FVO1" s="5"/>
      <c r="FVP1" s="5"/>
      <c r="FVQ1" s="5"/>
      <c r="FVR1" s="5"/>
      <c r="FVS1" s="5"/>
      <c r="FVT1" s="5"/>
      <c r="FVU1" s="5"/>
      <c r="FVV1" s="5"/>
      <c r="FVW1" s="5"/>
      <c r="FVX1" s="5"/>
      <c r="FVY1" s="5"/>
      <c r="FVZ1" s="5"/>
      <c r="FWA1" s="5"/>
      <c r="FWB1" s="5"/>
      <c r="FWC1" s="5"/>
      <c r="FWD1" s="5"/>
      <c r="FWE1" s="5"/>
      <c r="FWF1" s="5"/>
      <c r="FWG1" s="5"/>
      <c r="FWH1" s="5"/>
      <c r="FWI1" s="5"/>
      <c r="FWJ1" s="5"/>
      <c r="FWK1" s="5"/>
      <c r="FWL1" s="5"/>
      <c r="FWM1" s="5"/>
      <c r="FWN1" s="5"/>
      <c r="FWO1" s="5"/>
      <c r="FWP1" s="5"/>
      <c r="FWQ1" s="5"/>
      <c r="FWR1" s="5"/>
      <c r="FWS1" s="5"/>
      <c r="FWT1" s="5"/>
      <c r="FWU1" s="5"/>
      <c r="FWV1" s="5"/>
      <c r="FWW1" s="5"/>
      <c r="FWX1" s="5"/>
      <c r="FWY1" s="5"/>
      <c r="FWZ1" s="5"/>
      <c r="FXA1" s="5"/>
      <c r="FXB1" s="5"/>
      <c r="FXC1" s="5"/>
      <c r="FXD1" s="5"/>
      <c r="FXE1" s="5"/>
      <c r="FXF1" s="5"/>
      <c r="FXG1" s="5"/>
      <c r="FXH1" s="5"/>
      <c r="FXI1" s="5"/>
      <c r="FXJ1" s="5"/>
      <c r="FXK1" s="5"/>
      <c r="FXL1" s="5"/>
      <c r="FXM1" s="5"/>
      <c r="FXN1" s="5"/>
      <c r="FXO1" s="5"/>
      <c r="FXP1" s="5"/>
      <c r="FXQ1" s="5"/>
      <c r="FXR1" s="5"/>
      <c r="FXS1" s="5"/>
      <c r="FXT1" s="5"/>
      <c r="FXU1" s="5"/>
      <c r="FXV1" s="5"/>
      <c r="FXW1" s="5"/>
      <c r="FXX1" s="5"/>
      <c r="FXY1" s="5"/>
      <c r="FXZ1" s="5"/>
      <c r="FYA1" s="5"/>
      <c r="FYB1" s="5"/>
      <c r="FYC1" s="5"/>
      <c r="FYD1" s="5"/>
      <c r="FYE1" s="5"/>
      <c r="FYF1" s="5"/>
      <c r="FYG1" s="5"/>
      <c r="FYH1" s="5"/>
      <c r="FYI1" s="5"/>
      <c r="FYJ1" s="5"/>
      <c r="FYK1" s="5"/>
      <c r="FYL1" s="5"/>
      <c r="FYM1" s="5"/>
      <c r="FYN1" s="5"/>
      <c r="FYO1" s="5"/>
      <c r="FYP1" s="5"/>
      <c r="FYQ1" s="5"/>
      <c r="FYR1" s="5"/>
      <c r="FYS1" s="5"/>
      <c r="FYT1" s="5"/>
      <c r="FYU1" s="5"/>
      <c r="FYV1" s="5"/>
      <c r="FYW1" s="5"/>
      <c r="FYX1" s="5"/>
      <c r="FYY1" s="5"/>
      <c r="FYZ1" s="5"/>
      <c r="FZA1" s="5"/>
      <c r="FZB1" s="5"/>
      <c r="FZC1" s="5"/>
      <c r="FZD1" s="5"/>
      <c r="FZE1" s="5"/>
      <c r="FZF1" s="5"/>
      <c r="FZG1" s="5"/>
      <c r="FZH1" s="5"/>
      <c r="FZI1" s="5"/>
      <c r="FZJ1" s="5"/>
      <c r="FZK1" s="5"/>
      <c r="FZL1" s="5"/>
      <c r="FZM1" s="5"/>
      <c r="FZN1" s="5"/>
      <c r="FZO1" s="5"/>
      <c r="FZP1" s="5"/>
      <c r="FZQ1" s="5"/>
      <c r="FZR1" s="5"/>
      <c r="FZS1" s="5"/>
      <c r="FZT1" s="5"/>
      <c r="FZU1" s="5"/>
      <c r="FZV1" s="5"/>
      <c r="FZW1" s="5"/>
      <c r="FZX1" s="5"/>
      <c r="FZY1" s="5"/>
      <c r="FZZ1" s="5"/>
      <c r="GAA1" s="5"/>
      <c r="GAB1" s="5"/>
      <c r="GAC1" s="5"/>
      <c r="GAD1" s="5"/>
      <c r="GAE1" s="5"/>
      <c r="GAF1" s="5"/>
      <c r="GAG1" s="5"/>
      <c r="GAH1" s="5"/>
      <c r="GAI1" s="5"/>
      <c r="GAJ1" s="5"/>
      <c r="GAK1" s="5"/>
      <c r="GAL1" s="5"/>
      <c r="GAM1" s="5"/>
      <c r="GAN1" s="5"/>
      <c r="GAO1" s="5"/>
      <c r="GAP1" s="5"/>
      <c r="GAQ1" s="5"/>
      <c r="GAR1" s="5"/>
      <c r="GAS1" s="5"/>
      <c r="GAT1" s="5"/>
      <c r="GAU1" s="5"/>
      <c r="GAV1" s="5"/>
      <c r="GAW1" s="5"/>
      <c r="GAX1" s="5"/>
      <c r="GAY1" s="5"/>
      <c r="GAZ1" s="5"/>
      <c r="GBA1" s="5"/>
      <c r="GBB1" s="5"/>
      <c r="GBC1" s="5"/>
      <c r="GBD1" s="5"/>
      <c r="GBE1" s="5"/>
      <c r="GBF1" s="5"/>
      <c r="GBG1" s="5"/>
      <c r="GBH1" s="5"/>
      <c r="GBI1" s="5"/>
      <c r="GBJ1" s="5"/>
      <c r="GBK1" s="5"/>
      <c r="GBL1" s="5"/>
      <c r="GBM1" s="5"/>
      <c r="GBN1" s="5"/>
      <c r="GBO1" s="5"/>
      <c r="GBP1" s="5"/>
      <c r="GBQ1" s="5"/>
      <c r="GBR1" s="5"/>
      <c r="GBS1" s="5"/>
      <c r="GBT1" s="5"/>
      <c r="GBU1" s="5"/>
      <c r="GBV1" s="5"/>
      <c r="GBW1" s="5"/>
      <c r="GBX1" s="5"/>
      <c r="GBY1" s="5"/>
      <c r="GBZ1" s="5"/>
      <c r="GCA1" s="5"/>
      <c r="GCB1" s="5"/>
      <c r="GCC1" s="5"/>
      <c r="GCD1" s="5"/>
      <c r="GCE1" s="5"/>
      <c r="GCF1" s="5"/>
      <c r="GCG1" s="5"/>
      <c r="GCH1" s="5"/>
      <c r="GCI1" s="5"/>
      <c r="GCJ1" s="5"/>
      <c r="GCK1" s="5"/>
      <c r="GCL1" s="5"/>
      <c r="GCM1" s="5"/>
      <c r="GCN1" s="5"/>
      <c r="GCO1" s="5"/>
      <c r="GCP1" s="5"/>
      <c r="GCQ1" s="5"/>
      <c r="GCR1" s="5"/>
      <c r="GCS1" s="5"/>
      <c r="GCT1" s="5"/>
      <c r="GCU1" s="5"/>
      <c r="GCV1" s="5"/>
      <c r="GCW1" s="5"/>
      <c r="GCX1" s="5"/>
      <c r="GCY1" s="5"/>
      <c r="GCZ1" s="5"/>
      <c r="GDA1" s="5"/>
      <c r="GDB1" s="5"/>
      <c r="GDC1" s="5"/>
      <c r="GDD1" s="5"/>
      <c r="GDE1" s="5"/>
      <c r="GDF1" s="5"/>
      <c r="GDG1" s="5"/>
      <c r="GDH1" s="5"/>
      <c r="GDI1" s="5"/>
      <c r="GDJ1" s="5"/>
      <c r="GDK1" s="5"/>
      <c r="GDL1" s="5"/>
      <c r="GDM1" s="5"/>
      <c r="GDN1" s="5"/>
      <c r="GDO1" s="5"/>
      <c r="GDP1" s="5"/>
      <c r="GDQ1" s="5"/>
      <c r="GDR1" s="5"/>
      <c r="GDS1" s="5"/>
      <c r="GDT1" s="5"/>
      <c r="GDU1" s="5"/>
      <c r="GDV1" s="5"/>
      <c r="GDW1" s="5"/>
      <c r="GDX1" s="5"/>
      <c r="GDY1" s="5"/>
      <c r="GDZ1" s="5"/>
      <c r="GEA1" s="5"/>
      <c r="GEB1" s="5"/>
      <c r="GEC1" s="5"/>
      <c r="GED1" s="5"/>
      <c r="GEE1" s="5"/>
      <c r="GEF1" s="5"/>
      <c r="GEG1" s="5"/>
      <c r="GEH1" s="5"/>
      <c r="GEI1" s="5"/>
      <c r="GEJ1" s="5"/>
      <c r="GEK1" s="5"/>
      <c r="GEL1" s="5"/>
      <c r="GEM1" s="5"/>
      <c r="GEN1" s="5"/>
      <c r="GEO1" s="5"/>
      <c r="GEP1" s="5"/>
      <c r="GEQ1" s="5"/>
      <c r="GER1" s="5"/>
      <c r="GES1" s="5"/>
      <c r="GET1" s="5"/>
      <c r="GEU1" s="5"/>
      <c r="GEV1" s="5"/>
      <c r="GEW1" s="5"/>
      <c r="GEX1" s="5"/>
      <c r="GEY1" s="5"/>
      <c r="GEZ1" s="5"/>
      <c r="GFA1" s="5"/>
      <c r="GFB1" s="5"/>
      <c r="GFC1" s="5"/>
      <c r="GFD1" s="5"/>
      <c r="GFE1" s="5"/>
      <c r="GFF1" s="5"/>
      <c r="GFG1" s="5"/>
      <c r="GFH1" s="5"/>
      <c r="GFI1" s="5"/>
      <c r="GFJ1" s="5"/>
      <c r="GFK1" s="5"/>
      <c r="GFL1" s="5"/>
      <c r="GFM1" s="5"/>
      <c r="GFN1" s="5"/>
      <c r="GFO1" s="5"/>
      <c r="GFP1" s="5"/>
      <c r="GFQ1" s="5"/>
      <c r="GFR1" s="5"/>
      <c r="GFS1" s="5"/>
      <c r="GFT1" s="5"/>
      <c r="GFU1" s="5"/>
      <c r="GFV1" s="5"/>
      <c r="GFW1" s="5"/>
      <c r="GFX1" s="5"/>
      <c r="GFY1" s="5"/>
      <c r="GFZ1" s="5"/>
      <c r="GGA1" s="5"/>
      <c r="GGB1" s="5"/>
      <c r="GGC1" s="5"/>
      <c r="GGD1" s="5"/>
      <c r="GGE1" s="5"/>
      <c r="GGF1" s="5"/>
      <c r="GGG1" s="5"/>
      <c r="GGH1" s="5"/>
      <c r="GGI1" s="5"/>
      <c r="GGJ1" s="5"/>
      <c r="GGK1" s="5"/>
      <c r="GGL1" s="5"/>
      <c r="GGM1" s="5"/>
      <c r="GGN1" s="5"/>
      <c r="GGO1" s="5"/>
      <c r="GGP1" s="5"/>
      <c r="GGQ1" s="5"/>
      <c r="GGR1" s="5"/>
      <c r="GGS1" s="5"/>
      <c r="GGT1" s="5"/>
      <c r="GGU1" s="5"/>
      <c r="GGV1" s="5"/>
      <c r="GGW1" s="5"/>
      <c r="GGX1" s="5"/>
      <c r="GGY1" s="5"/>
      <c r="GGZ1" s="5"/>
      <c r="GHA1" s="5"/>
      <c r="GHB1" s="5"/>
      <c r="GHC1" s="5"/>
      <c r="GHD1" s="5"/>
      <c r="GHE1" s="5"/>
      <c r="GHF1" s="5"/>
      <c r="GHG1" s="5"/>
      <c r="GHH1" s="5"/>
      <c r="GHI1" s="5"/>
      <c r="GHJ1" s="5"/>
      <c r="GHK1" s="5"/>
      <c r="GHL1" s="5"/>
      <c r="GHM1" s="5"/>
      <c r="GHN1" s="5"/>
      <c r="GHO1" s="5"/>
      <c r="GHP1" s="5"/>
      <c r="GHQ1" s="5"/>
      <c r="GHR1" s="5"/>
      <c r="GHS1" s="5"/>
      <c r="GHT1" s="5"/>
      <c r="GHU1" s="5"/>
      <c r="GHV1" s="5"/>
      <c r="GHW1" s="5"/>
      <c r="GHX1" s="5"/>
      <c r="GHY1" s="5"/>
      <c r="GHZ1" s="5"/>
      <c r="GIA1" s="5"/>
      <c r="GIB1" s="5"/>
      <c r="GIC1" s="5"/>
      <c r="GID1" s="5"/>
      <c r="GIE1" s="5"/>
      <c r="GIF1" s="5"/>
      <c r="GIG1" s="5"/>
      <c r="GIH1" s="5"/>
      <c r="GII1" s="5"/>
      <c r="GIJ1" s="5"/>
      <c r="GIK1" s="5"/>
      <c r="GIL1" s="5"/>
      <c r="GIM1" s="5"/>
      <c r="GIN1" s="5"/>
      <c r="GIO1" s="5"/>
      <c r="GIP1" s="5"/>
      <c r="GIQ1" s="5"/>
      <c r="GIR1" s="5"/>
      <c r="GIS1" s="5"/>
      <c r="GIT1" s="5"/>
      <c r="GIU1" s="5"/>
      <c r="GIV1" s="5"/>
      <c r="GIW1" s="5"/>
      <c r="GIX1" s="5"/>
      <c r="GIY1" s="5"/>
      <c r="GIZ1" s="5"/>
      <c r="GJA1" s="5"/>
      <c r="GJB1" s="5"/>
      <c r="GJC1" s="5"/>
      <c r="GJD1" s="5"/>
      <c r="GJE1" s="5"/>
      <c r="GJF1" s="5"/>
      <c r="GJG1" s="5"/>
      <c r="GJH1" s="5"/>
      <c r="GJI1" s="5"/>
      <c r="GJJ1" s="5"/>
      <c r="GJK1" s="5"/>
      <c r="GJL1" s="5"/>
      <c r="GJM1" s="5"/>
      <c r="GJN1" s="5"/>
      <c r="GJO1" s="5"/>
      <c r="GJP1" s="5"/>
      <c r="GJQ1" s="5"/>
      <c r="GJR1" s="5"/>
      <c r="GJS1" s="5"/>
      <c r="GJT1" s="5"/>
      <c r="GJU1" s="5"/>
      <c r="GJV1" s="5"/>
      <c r="GJW1" s="5"/>
      <c r="GJX1" s="5"/>
      <c r="GJY1" s="5"/>
      <c r="GJZ1" s="5"/>
      <c r="GKA1" s="5"/>
      <c r="GKB1" s="5"/>
      <c r="GKC1" s="5"/>
      <c r="GKD1" s="5"/>
      <c r="GKE1" s="5"/>
      <c r="GKF1" s="5"/>
      <c r="GKG1" s="5"/>
      <c r="GKH1" s="5"/>
      <c r="GKI1" s="5"/>
      <c r="GKJ1" s="5"/>
      <c r="GKK1" s="5"/>
      <c r="GKL1" s="5"/>
      <c r="GKM1" s="5"/>
      <c r="GKN1" s="5"/>
      <c r="GKO1" s="5"/>
      <c r="GKP1" s="5"/>
      <c r="GKQ1" s="5"/>
      <c r="GKR1" s="5"/>
      <c r="GKS1" s="5"/>
      <c r="GKT1" s="5"/>
      <c r="GKU1" s="5"/>
      <c r="GKV1" s="5"/>
      <c r="GKW1" s="5"/>
      <c r="GKX1" s="5"/>
      <c r="GKY1" s="5"/>
      <c r="GKZ1" s="5"/>
      <c r="GLA1" s="5"/>
      <c r="GLB1" s="5"/>
      <c r="GLC1" s="5"/>
      <c r="GLD1" s="5"/>
      <c r="GLE1" s="5"/>
      <c r="GLF1" s="5"/>
      <c r="GLG1" s="5"/>
      <c r="GLH1" s="5"/>
      <c r="GLI1" s="5"/>
      <c r="GLJ1" s="5"/>
      <c r="GLK1" s="5"/>
      <c r="GLL1" s="5"/>
      <c r="GLM1" s="5"/>
      <c r="GLN1" s="5"/>
      <c r="GLO1" s="5"/>
      <c r="GLP1" s="5"/>
      <c r="GLQ1" s="5"/>
      <c r="GLR1" s="5"/>
      <c r="GLS1" s="5"/>
      <c r="GLT1" s="5"/>
      <c r="GLU1" s="5"/>
      <c r="GLV1" s="5"/>
      <c r="GLW1" s="5"/>
      <c r="GLX1" s="5"/>
      <c r="GLY1" s="5"/>
      <c r="GLZ1" s="5"/>
      <c r="GMA1" s="5"/>
      <c r="GMB1" s="5"/>
      <c r="GMC1" s="5"/>
      <c r="GMD1" s="5"/>
      <c r="GME1" s="5"/>
      <c r="GMF1" s="5"/>
      <c r="GMG1" s="5"/>
      <c r="GMH1" s="5"/>
      <c r="GMI1" s="5"/>
      <c r="GMJ1" s="5"/>
      <c r="GMK1" s="5"/>
      <c r="GML1" s="5"/>
      <c r="GMM1" s="5"/>
      <c r="GMN1" s="5"/>
      <c r="GMO1" s="5"/>
      <c r="GMP1" s="5"/>
      <c r="GMQ1" s="5"/>
      <c r="GMR1" s="5"/>
      <c r="GMS1" s="5"/>
      <c r="GMT1" s="5"/>
      <c r="GMU1" s="5"/>
      <c r="GMV1" s="5"/>
      <c r="GMW1" s="5"/>
      <c r="GMX1" s="5"/>
      <c r="GMY1" s="5"/>
      <c r="GMZ1" s="5"/>
      <c r="GNA1" s="5"/>
      <c r="GNB1" s="5"/>
      <c r="GNC1" s="5"/>
      <c r="GND1" s="5"/>
      <c r="GNE1" s="5"/>
      <c r="GNF1" s="5"/>
      <c r="GNG1" s="5"/>
      <c r="GNH1" s="5"/>
      <c r="GNI1" s="5"/>
      <c r="GNJ1" s="5"/>
      <c r="GNK1" s="5"/>
      <c r="GNL1" s="5"/>
      <c r="GNM1" s="5"/>
      <c r="GNN1" s="5"/>
      <c r="GNO1" s="5"/>
      <c r="GNP1" s="5"/>
      <c r="GNQ1" s="5"/>
      <c r="GNR1" s="5"/>
      <c r="GNS1" s="5"/>
      <c r="GNT1" s="5"/>
      <c r="GNU1" s="5"/>
      <c r="GNV1" s="5"/>
      <c r="GNW1" s="5"/>
      <c r="GNX1" s="5"/>
      <c r="GNY1" s="5"/>
      <c r="GNZ1" s="5"/>
      <c r="GOA1" s="5"/>
      <c r="GOB1" s="5"/>
      <c r="GOC1" s="5"/>
      <c r="GOD1" s="5"/>
      <c r="GOE1" s="5"/>
      <c r="GOF1" s="5"/>
      <c r="GOG1" s="5"/>
      <c r="GOH1" s="5"/>
      <c r="GOI1" s="5"/>
      <c r="GOJ1" s="5"/>
      <c r="GOK1" s="5"/>
      <c r="GOL1" s="5"/>
      <c r="GOM1" s="5"/>
      <c r="GON1" s="5"/>
      <c r="GOO1" s="5"/>
      <c r="GOP1" s="5"/>
      <c r="GOQ1" s="5"/>
      <c r="GOR1" s="5"/>
      <c r="GOS1" s="5"/>
      <c r="GOT1" s="5"/>
      <c r="GOU1" s="5"/>
      <c r="GOV1" s="5"/>
      <c r="GOW1" s="5"/>
      <c r="GOX1" s="5"/>
      <c r="GOY1" s="5"/>
      <c r="GOZ1" s="5"/>
      <c r="GPA1" s="5"/>
      <c r="GPB1" s="5"/>
      <c r="GPC1" s="5"/>
      <c r="GPD1" s="5"/>
      <c r="GPE1" s="5"/>
      <c r="GPF1" s="5"/>
      <c r="GPG1" s="5"/>
      <c r="GPH1" s="5"/>
      <c r="GPI1" s="5"/>
      <c r="GPJ1" s="5"/>
      <c r="GPK1" s="5"/>
      <c r="GPL1" s="5"/>
      <c r="GPM1" s="5"/>
      <c r="GPN1" s="5"/>
      <c r="GPO1" s="5"/>
      <c r="GPP1" s="5"/>
      <c r="GPQ1" s="5"/>
      <c r="GPR1" s="5"/>
      <c r="GPS1" s="5"/>
      <c r="GPT1" s="5"/>
      <c r="GPU1" s="5"/>
      <c r="GPV1" s="5"/>
      <c r="GPW1" s="5"/>
      <c r="GPX1" s="5"/>
      <c r="GPY1" s="5"/>
      <c r="GPZ1" s="5"/>
      <c r="GQA1" s="5"/>
      <c r="GQB1" s="5"/>
      <c r="GQC1" s="5"/>
      <c r="GQD1" s="5"/>
      <c r="GQE1" s="5"/>
      <c r="GQF1" s="5"/>
      <c r="GQG1" s="5"/>
      <c r="GQH1" s="5"/>
      <c r="GQI1" s="5"/>
      <c r="GQJ1" s="5"/>
      <c r="GQK1" s="5"/>
      <c r="GQL1" s="5"/>
      <c r="GQM1" s="5"/>
      <c r="GQN1" s="5"/>
      <c r="GQO1" s="5"/>
      <c r="GQP1" s="5"/>
      <c r="GQQ1" s="5"/>
      <c r="GQR1" s="5"/>
      <c r="GQS1" s="5"/>
      <c r="GQT1" s="5"/>
      <c r="GQU1" s="5"/>
      <c r="GQV1" s="5"/>
      <c r="GQW1" s="5"/>
      <c r="GQX1" s="5"/>
      <c r="GQY1" s="5"/>
      <c r="GQZ1" s="5"/>
      <c r="GRA1" s="5"/>
      <c r="GRB1" s="5"/>
      <c r="GRC1" s="5"/>
      <c r="GRD1" s="5"/>
      <c r="GRE1" s="5"/>
      <c r="GRF1" s="5"/>
      <c r="GRG1" s="5"/>
      <c r="GRH1" s="5"/>
      <c r="GRI1" s="5"/>
      <c r="GRJ1" s="5"/>
      <c r="GRK1" s="5"/>
      <c r="GRL1" s="5"/>
      <c r="GRM1" s="5"/>
      <c r="GRN1" s="5"/>
      <c r="GRO1" s="5"/>
      <c r="GRP1" s="5"/>
      <c r="GRQ1" s="5"/>
      <c r="GRR1" s="5"/>
      <c r="GRS1" s="5"/>
      <c r="GRT1" s="5"/>
      <c r="GRU1" s="5"/>
      <c r="GRV1" s="5"/>
      <c r="GRW1" s="5"/>
      <c r="GRX1" s="5"/>
      <c r="GRY1" s="5"/>
      <c r="GRZ1" s="5"/>
      <c r="GSA1" s="5"/>
      <c r="GSB1" s="5"/>
      <c r="GSC1" s="5"/>
      <c r="GSD1" s="5"/>
      <c r="GSE1" s="5"/>
      <c r="GSF1" s="5"/>
      <c r="GSG1" s="5"/>
      <c r="GSH1" s="5"/>
      <c r="GSI1" s="5"/>
      <c r="GSJ1" s="5"/>
      <c r="GSK1" s="5"/>
      <c r="GSL1" s="5"/>
      <c r="GSM1" s="5"/>
      <c r="GSN1" s="5"/>
      <c r="GSO1" s="5"/>
      <c r="GSP1" s="5"/>
      <c r="GSQ1" s="5"/>
      <c r="GSR1" s="5"/>
      <c r="GSS1" s="5"/>
      <c r="GST1" s="5"/>
      <c r="GSU1" s="5"/>
      <c r="GSV1" s="5"/>
      <c r="GSW1" s="5"/>
      <c r="GSX1" s="5"/>
      <c r="GSY1" s="5"/>
      <c r="GSZ1" s="5"/>
      <c r="GTA1" s="5"/>
      <c r="GTB1" s="5"/>
      <c r="GTC1" s="5"/>
      <c r="GTD1" s="5"/>
      <c r="GTE1" s="5"/>
      <c r="GTF1" s="5"/>
      <c r="GTG1" s="5"/>
      <c r="GTH1" s="5"/>
      <c r="GTI1" s="5"/>
      <c r="GTJ1" s="5"/>
      <c r="GTK1" s="5"/>
      <c r="GTL1" s="5"/>
      <c r="GTM1" s="5"/>
      <c r="GTN1" s="5"/>
      <c r="GTO1" s="5"/>
      <c r="GTP1" s="5"/>
      <c r="GTQ1" s="5"/>
      <c r="GTR1" s="5"/>
      <c r="GTS1" s="5"/>
      <c r="GTT1" s="5"/>
      <c r="GTU1" s="5"/>
      <c r="GTV1" s="5"/>
      <c r="GTW1" s="5"/>
      <c r="GTX1" s="5"/>
      <c r="GTY1" s="5"/>
      <c r="GTZ1" s="5"/>
      <c r="GUA1" s="5"/>
      <c r="GUB1" s="5"/>
      <c r="GUC1" s="5"/>
      <c r="GUD1" s="5"/>
      <c r="GUE1" s="5"/>
      <c r="GUF1" s="5"/>
      <c r="GUG1" s="5"/>
      <c r="GUH1" s="5"/>
      <c r="GUI1" s="5"/>
      <c r="GUJ1" s="5"/>
      <c r="GUK1" s="5"/>
      <c r="GUL1" s="5"/>
      <c r="GUM1" s="5"/>
      <c r="GUN1" s="5"/>
      <c r="GUO1" s="5"/>
      <c r="GUP1" s="5"/>
      <c r="GUQ1" s="5"/>
      <c r="GUR1" s="5"/>
      <c r="GUS1" s="5"/>
      <c r="GUT1" s="5"/>
      <c r="GUU1" s="5"/>
      <c r="GUV1" s="5"/>
      <c r="GUW1" s="5"/>
      <c r="GUX1" s="5"/>
      <c r="GUY1" s="5"/>
      <c r="GUZ1" s="5"/>
      <c r="GVA1" s="5"/>
      <c r="GVB1" s="5"/>
      <c r="GVC1" s="5"/>
      <c r="GVD1" s="5"/>
      <c r="GVE1" s="5"/>
      <c r="GVF1" s="5"/>
      <c r="GVG1" s="5"/>
      <c r="GVH1" s="5"/>
      <c r="GVI1" s="5"/>
      <c r="GVJ1" s="5"/>
      <c r="GVK1" s="5"/>
      <c r="GVL1" s="5"/>
      <c r="GVM1" s="5"/>
      <c r="GVN1" s="5"/>
      <c r="GVO1" s="5"/>
      <c r="GVP1" s="5"/>
      <c r="GVQ1" s="5"/>
      <c r="GVR1" s="5"/>
      <c r="GVS1" s="5"/>
      <c r="GVT1" s="5"/>
      <c r="GVU1" s="5"/>
      <c r="GVV1" s="5"/>
      <c r="GVW1" s="5"/>
      <c r="GVX1" s="5"/>
      <c r="GVY1" s="5"/>
      <c r="GVZ1" s="5"/>
      <c r="GWA1" s="5"/>
      <c r="GWB1" s="5"/>
      <c r="GWC1" s="5"/>
      <c r="GWD1" s="5"/>
      <c r="GWE1" s="5"/>
      <c r="GWF1" s="5"/>
      <c r="GWG1" s="5"/>
      <c r="GWH1" s="5"/>
      <c r="GWI1" s="5"/>
      <c r="GWJ1" s="5"/>
      <c r="GWK1" s="5"/>
      <c r="GWL1" s="5"/>
      <c r="GWM1" s="5"/>
      <c r="GWN1" s="5"/>
      <c r="GWO1" s="5"/>
      <c r="GWP1" s="5"/>
      <c r="GWQ1" s="5"/>
      <c r="GWR1" s="5"/>
      <c r="GWS1" s="5"/>
      <c r="GWT1" s="5"/>
      <c r="GWU1" s="5"/>
      <c r="GWV1" s="5"/>
      <c r="GWW1" s="5"/>
      <c r="GWX1" s="5"/>
      <c r="GWY1" s="5"/>
      <c r="GWZ1" s="5"/>
      <c r="GXA1" s="5"/>
      <c r="GXB1" s="5"/>
      <c r="GXC1" s="5"/>
      <c r="GXD1" s="5"/>
      <c r="GXE1" s="5"/>
      <c r="GXF1" s="5"/>
      <c r="GXG1" s="5"/>
      <c r="GXH1" s="5"/>
      <c r="GXI1" s="5"/>
      <c r="GXJ1" s="5"/>
      <c r="GXK1" s="5"/>
      <c r="GXL1" s="5"/>
      <c r="GXM1" s="5"/>
      <c r="GXN1" s="5"/>
      <c r="GXO1" s="5"/>
      <c r="GXP1" s="5"/>
      <c r="GXQ1" s="5"/>
      <c r="GXR1" s="5"/>
      <c r="GXS1" s="5"/>
      <c r="GXT1" s="5"/>
      <c r="GXU1" s="5"/>
      <c r="GXV1" s="5"/>
      <c r="GXW1" s="5"/>
      <c r="GXX1" s="5"/>
      <c r="GXY1" s="5"/>
      <c r="GXZ1" s="5"/>
      <c r="GYA1" s="5"/>
      <c r="GYB1" s="5"/>
      <c r="GYC1" s="5"/>
      <c r="GYD1" s="5"/>
      <c r="GYE1" s="5"/>
      <c r="GYF1" s="5"/>
      <c r="GYG1" s="5"/>
      <c r="GYH1" s="5"/>
      <c r="GYI1" s="5"/>
      <c r="GYJ1" s="5"/>
      <c r="GYK1" s="5"/>
      <c r="GYL1" s="5"/>
      <c r="GYM1" s="5"/>
      <c r="GYN1" s="5"/>
      <c r="GYO1" s="5"/>
      <c r="GYP1" s="5"/>
      <c r="GYQ1" s="5"/>
      <c r="GYR1" s="5"/>
      <c r="GYS1" s="5"/>
      <c r="GYT1" s="5"/>
      <c r="GYU1" s="5"/>
      <c r="GYV1" s="5"/>
      <c r="GYW1" s="5"/>
      <c r="GYX1" s="5"/>
      <c r="GYY1" s="5"/>
      <c r="GYZ1" s="5"/>
      <c r="GZA1" s="5"/>
      <c r="GZB1" s="5"/>
      <c r="GZC1" s="5"/>
      <c r="GZD1" s="5"/>
      <c r="GZE1" s="5"/>
      <c r="GZF1" s="5"/>
      <c r="GZG1" s="5"/>
      <c r="GZH1" s="5"/>
      <c r="GZI1" s="5"/>
      <c r="GZJ1" s="5"/>
      <c r="GZK1" s="5"/>
      <c r="GZL1" s="5"/>
      <c r="GZM1" s="5"/>
      <c r="GZN1" s="5"/>
      <c r="GZO1" s="5"/>
      <c r="GZP1" s="5"/>
      <c r="GZQ1" s="5"/>
      <c r="GZR1" s="5"/>
      <c r="GZS1" s="5"/>
      <c r="GZT1" s="5"/>
      <c r="GZU1" s="5"/>
      <c r="GZV1" s="5"/>
      <c r="GZW1" s="5"/>
      <c r="GZX1" s="5"/>
      <c r="GZY1" s="5"/>
      <c r="GZZ1" s="5"/>
      <c r="HAA1" s="5"/>
      <c r="HAB1" s="5"/>
      <c r="HAC1" s="5"/>
      <c r="HAD1" s="5"/>
      <c r="HAE1" s="5"/>
      <c r="HAF1" s="5"/>
      <c r="HAG1" s="5"/>
      <c r="HAH1" s="5"/>
      <c r="HAI1" s="5"/>
      <c r="HAJ1" s="5"/>
      <c r="HAK1" s="5"/>
      <c r="HAL1" s="5"/>
      <c r="HAM1" s="5"/>
      <c r="HAN1" s="5"/>
      <c r="HAO1" s="5"/>
      <c r="HAP1" s="5"/>
      <c r="HAQ1" s="5"/>
      <c r="HAR1" s="5"/>
      <c r="HAS1" s="5"/>
      <c r="HAT1" s="5"/>
      <c r="HAU1" s="5"/>
      <c r="HAV1" s="5"/>
      <c r="HAW1" s="5"/>
      <c r="HAX1" s="5"/>
      <c r="HAY1" s="5"/>
      <c r="HAZ1" s="5"/>
      <c r="HBA1" s="5"/>
      <c r="HBB1" s="5"/>
      <c r="HBC1" s="5"/>
      <c r="HBD1" s="5"/>
      <c r="HBE1" s="5"/>
      <c r="HBF1" s="5"/>
      <c r="HBG1" s="5"/>
      <c r="HBH1" s="5"/>
      <c r="HBI1" s="5"/>
      <c r="HBJ1" s="5"/>
      <c r="HBK1" s="5"/>
      <c r="HBL1" s="5"/>
      <c r="HBM1" s="5"/>
      <c r="HBN1" s="5"/>
      <c r="HBO1" s="5"/>
      <c r="HBP1" s="5"/>
      <c r="HBQ1" s="5"/>
      <c r="HBR1" s="5"/>
      <c r="HBS1" s="5"/>
      <c r="HBT1" s="5"/>
      <c r="HBU1" s="5"/>
      <c r="HBV1" s="5"/>
      <c r="HBW1" s="5"/>
      <c r="HBX1" s="5"/>
      <c r="HBY1" s="5"/>
      <c r="HBZ1" s="5"/>
      <c r="HCA1" s="5"/>
      <c r="HCB1" s="5"/>
      <c r="HCC1" s="5"/>
      <c r="HCD1" s="5"/>
      <c r="HCE1" s="5"/>
      <c r="HCF1" s="5"/>
      <c r="HCG1" s="5"/>
      <c r="HCH1" s="5"/>
      <c r="HCI1" s="5"/>
      <c r="HCJ1" s="5"/>
      <c r="HCK1" s="5"/>
      <c r="HCL1" s="5"/>
      <c r="HCM1" s="5"/>
      <c r="HCN1" s="5"/>
      <c r="HCO1" s="5"/>
      <c r="HCP1" s="5"/>
      <c r="HCQ1" s="5"/>
      <c r="HCR1" s="5"/>
      <c r="HCS1" s="5"/>
      <c r="HCT1" s="5"/>
      <c r="HCU1" s="5"/>
      <c r="HCV1" s="5"/>
      <c r="HCW1" s="5"/>
      <c r="HCX1" s="5"/>
      <c r="HCY1" s="5"/>
      <c r="HCZ1" s="5"/>
      <c r="HDA1" s="5"/>
      <c r="HDB1" s="5"/>
      <c r="HDC1" s="5"/>
      <c r="HDD1" s="5"/>
      <c r="HDE1" s="5"/>
      <c r="HDF1" s="5"/>
      <c r="HDG1" s="5"/>
      <c r="HDH1" s="5"/>
      <c r="HDI1" s="5"/>
      <c r="HDJ1" s="5"/>
      <c r="HDK1" s="5"/>
      <c r="HDL1" s="5"/>
      <c r="HDM1" s="5"/>
      <c r="HDN1" s="5"/>
      <c r="HDO1" s="5"/>
      <c r="HDP1" s="5"/>
      <c r="HDQ1" s="5"/>
      <c r="HDR1" s="5"/>
      <c r="HDS1" s="5"/>
      <c r="HDT1" s="5"/>
      <c r="HDU1" s="5"/>
      <c r="HDV1" s="5"/>
      <c r="HDW1" s="5"/>
      <c r="HDX1" s="5"/>
      <c r="HDY1" s="5"/>
      <c r="HDZ1" s="5"/>
      <c r="HEA1" s="5"/>
      <c r="HEB1" s="5"/>
      <c r="HEC1" s="5"/>
      <c r="HED1" s="5"/>
      <c r="HEE1" s="5"/>
      <c r="HEF1" s="5"/>
      <c r="HEG1" s="5"/>
      <c r="HEH1" s="5"/>
      <c r="HEI1" s="5"/>
      <c r="HEJ1" s="5"/>
      <c r="HEK1" s="5"/>
      <c r="HEL1" s="5"/>
      <c r="HEM1" s="5"/>
      <c r="HEN1" s="5"/>
      <c r="HEO1" s="5"/>
      <c r="HEP1" s="5"/>
      <c r="HEQ1" s="5"/>
      <c r="HER1" s="5"/>
      <c r="HES1" s="5"/>
      <c r="HET1" s="5"/>
      <c r="HEU1" s="5"/>
      <c r="HEV1" s="5"/>
      <c r="HEW1" s="5"/>
      <c r="HEX1" s="5"/>
      <c r="HEY1" s="5"/>
      <c r="HEZ1" s="5"/>
      <c r="HFA1" s="5"/>
      <c r="HFB1" s="5"/>
      <c r="HFC1" s="5"/>
      <c r="HFD1" s="5"/>
      <c r="HFE1" s="5"/>
      <c r="HFF1" s="5"/>
      <c r="HFG1" s="5"/>
      <c r="HFH1" s="5"/>
      <c r="HFI1" s="5"/>
      <c r="HFJ1" s="5"/>
      <c r="HFK1" s="5"/>
      <c r="HFL1" s="5"/>
      <c r="HFM1" s="5"/>
      <c r="HFN1" s="5"/>
      <c r="HFO1" s="5"/>
      <c r="HFP1" s="5"/>
      <c r="HFQ1" s="5"/>
      <c r="HFR1" s="5"/>
      <c r="HFS1" s="5"/>
      <c r="HFT1" s="5"/>
      <c r="HFU1" s="5"/>
      <c r="HFV1" s="5"/>
      <c r="HFW1" s="5"/>
      <c r="HFX1" s="5"/>
      <c r="HFY1" s="5"/>
      <c r="HFZ1" s="5"/>
      <c r="HGA1" s="5"/>
      <c r="HGB1" s="5"/>
      <c r="HGC1" s="5"/>
      <c r="HGD1" s="5"/>
      <c r="HGE1" s="5"/>
      <c r="HGF1" s="5"/>
      <c r="HGG1" s="5"/>
      <c r="HGH1" s="5"/>
      <c r="HGI1" s="5"/>
      <c r="HGJ1" s="5"/>
      <c r="HGK1" s="5"/>
      <c r="HGL1" s="5"/>
      <c r="HGM1" s="5"/>
      <c r="HGN1" s="5"/>
      <c r="HGO1" s="5"/>
      <c r="HGP1" s="5"/>
      <c r="HGQ1" s="5"/>
      <c r="HGR1" s="5"/>
      <c r="HGS1" s="5"/>
      <c r="HGT1" s="5"/>
      <c r="HGU1" s="5"/>
      <c r="HGV1" s="5"/>
      <c r="HGW1" s="5"/>
      <c r="HGX1" s="5"/>
      <c r="HGY1" s="5"/>
      <c r="HGZ1" s="5"/>
      <c r="HHA1" s="5"/>
      <c r="HHB1" s="5"/>
      <c r="HHC1" s="5"/>
      <c r="HHD1" s="5"/>
      <c r="HHE1" s="5"/>
      <c r="HHF1" s="5"/>
      <c r="HHG1" s="5"/>
      <c r="HHH1" s="5"/>
      <c r="HHI1" s="5"/>
      <c r="HHJ1" s="5"/>
      <c r="HHK1" s="5"/>
      <c r="HHL1" s="5"/>
      <c r="HHM1" s="5"/>
      <c r="HHN1" s="5"/>
      <c r="HHO1" s="5"/>
      <c r="HHP1" s="5"/>
      <c r="HHQ1" s="5"/>
      <c r="HHR1" s="5"/>
      <c r="HHS1" s="5"/>
      <c r="HHT1" s="5"/>
      <c r="HHU1" s="5"/>
      <c r="HHV1" s="5"/>
      <c r="HHW1" s="5"/>
      <c r="HHX1" s="5"/>
      <c r="HHY1" s="5"/>
      <c r="HHZ1" s="5"/>
      <c r="HIA1" s="5"/>
      <c r="HIB1" s="5"/>
      <c r="HIC1" s="5"/>
      <c r="HID1" s="5"/>
      <c r="HIE1" s="5"/>
      <c r="HIF1" s="5"/>
      <c r="HIG1" s="5"/>
      <c r="HIH1" s="5"/>
      <c r="HII1" s="5"/>
      <c r="HIJ1" s="5"/>
      <c r="HIK1" s="5"/>
      <c r="HIL1" s="5"/>
      <c r="HIM1" s="5"/>
      <c r="HIN1" s="5"/>
      <c r="HIO1" s="5"/>
      <c r="HIP1" s="5"/>
      <c r="HIQ1" s="5"/>
      <c r="HIR1" s="5"/>
      <c r="HIS1" s="5"/>
      <c r="HIT1" s="5"/>
      <c r="HIU1" s="5"/>
      <c r="HIV1" s="5"/>
      <c r="HIW1" s="5"/>
      <c r="HIX1" s="5"/>
      <c r="HIY1" s="5"/>
      <c r="HIZ1" s="5"/>
      <c r="HJA1" s="5"/>
      <c r="HJB1" s="5"/>
      <c r="HJC1" s="5"/>
      <c r="HJD1" s="5"/>
      <c r="HJE1" s="5"/>
      <c r="HJF1" s="5"/>
      <c r="HJG1" s="5"/>
      <c r="HJH1" s="5"/>
      <c r="HJI1" s="5"/>
      <c r="HJJ1" s="5"/>
      <c r="HJK1" s="5"/>
      <c r="HJL1" s="5"/>
      <c r="HJM1" s="5"/>
      <c r="HJN1" s="5"/>
      <c r="HJO1" s="5"/>
      <c r="HJP1" s="5"/>
      <c r="HJQ1" s="5"/>
      <c r="HJR1" s="5"/>
      <c r="HJS1" s="5"/>
      <c r="HJT1" s="5"/>
      <c r="HJU1" s="5"/>
      <c r="HJV1" s="5"/>
      <c r="HJW1" s="5"/>
      <c r="HJX1" s="5"/>
      <c r="HJY1" s="5"/>
      <c r="HJZ1" s="5"/>
      <c r="HKA1" s="5"/>
      <c r="HKB1" s="5"/>
      <c r="HKC1" s="5"/>
      <c r="HKD1" s="5"/>
      <c r="HKE1" s="5"/>
      <c r="HKF1" s="5"/>
      <c r="HKG1" s="5"/>
      <c r="HKH1" s="5"/>
      <c r="HKI1" s="5"/>
      <c r="HKJ1" s="5"/>
      <c r="HKK1" s="5"/>
      <c r="HKL1" s="5"/>
      <c r="HKM1" s="5"/>
      <c r="HKN1" s="5"/>
      <c r="HKO1" s="5"/>
      <c r="HKP1" s="5"/>
      <c r="HKQ1" s="5"/>
      <c r="HKR1" s="5"/>
      <c r="HKS1" s="5"/>
      <c r="HKT1" s="5"/>
      <c r="HKU1" s="5"/>
      <c r="HKV1" s="5"/>
      <c r="HKW1" s="5"/>
      <c r="HKX1" s="5"/>
      <c r="HKY1" s="5"/>
      <c r="HKZ1" s="5"/>
      <c r="HLA1" s="5"/>
      <c r="HLB1" s="5"/>
      <c r="HLC1" s="5"/>
      <c r="HLD1" s="5"/>
      <c r="HLE1" s="5"/>
      <c r="HLF1" s="5"/>
      <c r="HLG1" s="5"/>
      <c r="HLH1" s="5"/>
      <c r="HLI1" s="5"/>
      <c r="HLJ1" s="5"/>
      <c r="HLK1" s="5"/>
      <c r="HLL1" s="5"/>
      <c r="HLM1" s="5"/>
      <c r="HLN1" s="5"/>
      <c r="HLO1" s="5"/>
      <c r="HLP1" s="5"/>
      <c r="HLQ1" s="5"/>
      <c r="HLR1" s="5"/>
      <c r="HLS1" s="5"/>
      <c r="HLT1" s="5"/>
      <c r="HLU1" s="5"/>
      <c r="HLV1" s="5"/>
      <c r="HLW1" s="5"/>
      <c r="HLX1" s="5"/>
      <c r="HLY1" s="5"/>
      <c r="HLZ1" s="5"/>
      <c r="HMA1" s="5"/>
      <c r="HMB1" s="5"/>
      <c r="HMC1" s="5"/>
      <c r="HMD1" s="5"/>
      <c r="HME1" s="5"/>
      <c r="HMF1" s="5"/>
      <c r="HMG1" s="5"/>
      <c r="HMH1" s="5"/>
      <c r="HMI1" s="5"/>
      <c r="HMJ1" s="5"/>
      <c r="HMK1" s="5"/>
      <c r="HML1" s="5"/>
      <c r="HMM1" s="5"/>
      <c r="HMN1" s="5"/>
      <c r="HMO1" s="5"/>
      <c r="HMP1" s="5"/>
      <c r="HMQ1" s="5"/>
      <c r="HMR1" s="5"/>
      <c r="HMS1" s="5"/>
      <c r="HMT1" s="5"/>
      <c r="HMU1" s="5"/>
      <c r="HMV1" s="5"/>
      <c r="HMW1" s="5"/>
      <c r="HMX1" s="5"/>
      <c r="HMY1" s="5"/>
      <c r="HMZ1" s="5"/>
      <c r="HNA1" s="5"/>
      <c r="HNB1" s="5"/>
      <c r="HNC1" s="5"/>
      <c r="HND1" s="5"/>
      <c r="HNE1" s="5"/>
      <c r="HNF1" s="5"/>
      <c r="HNG1" s="5"/>
      <c r="HNH1" s="5"/>
      <c r="HNI1" s="5"/>
      <c r="HNJ1" s="5"/>
      <c r="HNK1" s="5"/>
      <c r="HNL1" s="5"/>
      <c r="HNM1" s="5"/>
      <c r="HNN1" s="5"/>
      <c r="HNO1" s="5"/>
      <c r="HNP1" s="5"/>
      <c r="HNQ1" s="5"/>
      <c r="HNR1" s="5"/>
      <c r="HNS1" s="5"/>
      <c r="HNT1" s="5"/>
      <c r="HNU1" s="5"/>
      <c r="HNV1" s="5"/>
      <c r="HNW1" s="5"/>
      <c r="HNX1" s="5"/>
      <c r="HNY1" s="5"/>
      <c r="HNZ1" s="5"/>
      <c r="HOA1" s="5"/>
      <c r="HOB1" s="5"/>
      <c r="HOC1" s="5"/>
      <c r="HOD1" s="5"/>
      <c r="HOE1" s="5"/>
      <c r="HOF1" s="5"/>
      <c r="HOG1" s="5"/>
      <c r="HOH1" s="5"/>
      <c r="HOI1" s="5"/>
      <c r="HOJ1" s="5"/>
      <c r="HOK1" s="5"/>
      <c r="HOL1" s="5"/>
      <c r="HOM1" s="5"/>
      <c r="HON1" s="5"/>
      <c r="HOO1" s="5"/>
      <c r="HOP1" s="5"/>
      <c r="HOQ1" s="5"/>
      <c r="HOR1" s="5"/>
      <c r="HOS1" s="5"/>
      <c r="HOT1" s="5"/>
      <c r="HOU1" s="5"/>
      <c r="HOV1" s="5"/>
      <c r="HOW1" s="5"/>
      <c r="HOX1" s="5"/>
      <c r="HOY1" s="5"/>
      <c r="HOZ1" s="5"/>
      <c r="HPA1" s="5"/>
      <c r="HPB1" s="5"/>
      <c r="HPC1" s="5"/>
      <c r="HPD1" s="5"/>
      <c r="HPE1" s="5"/>
      <c r="HPF1" s="5"/>
      <c r="HPG1" s="5"/>
      <c r="HPH1" s="5"/>
      <c r="HPI1" s="5"/>
      <c r="HPJ1" s="5"/>
      <c r="HPK1" s="5"/>
      <c r="HPL1" s="5"/>
      <c r="HPM1" s="5"/>
      <c r="HPN1" s="5"/>
      <c r="HPO1" s="5"/>
      <c r="HPP1" s="5"/>
      <c r="HPQ1" s="5"/>
      <c r="HPR1" s="5"/>
      <c r="HPS1" s="5"/>
      <c r="HPT1" s="5"/>
      <c r="HPU1" s="5"/>
      <c r="HPV1" s="5"/>
      <c r="HPW1" s="5"/>
      <c r="HPX1" s="5"/>
      <c r="HPY1" s="5"/>
      <c r="HPZ1" s="5"/>
      <c r="HQA1" s="5"/>
      <c r="HQB1" s="5"/>
      <c r="HQC1" s="5"/>
      <c r="HQD1" s="5"/>
      <c r="HQE1" s="5"/>
      <c r="HQF1" s="5"/>
      <c r="HQG1" s="5"/>
      <c r="HQH1" s="5"/>
      <c r="HQI1" s="5"/>
      <c r="HQJ1" s="5"/>
      <c r="HQK1" s="5"/>
      <c r="HQL1" s="5"/>
      <c r="HQM1" s="5"/>
      <c r="HQN1" s="5"/>
      <c r="HQO1" s="5"/>
      <c r="HQP1" s="5"/>
      <c r="HQQ1" s="5"/>
      <c r="HQR1" s="5"/>
      <c r="HQS1" s="5"/>
      <c r="HQT1" s="5"/>
      <c r="HQU1" s="5"/>
      <c r="HQV1" s="5"/>
      <c r="HQW1" s="5"/>
      <c r="HQX1" s="5"/>
      <c r="HQY1" s="5"/>
      <c r="HQZ1" s="5"/>
      <c r="HRA1" s="5"/>
      <c r="HRB1" s="5"/>
      <c r="HRC1" s="5"/>
      <c r="HRD1" s="5"/>
      <c r="HRE1" s="5"/>
      <c r="HRF1" s="5"/>
      <c r="HRG1" s="5"/>
      <c r="HRH1" s="5"/>
      <c r="HRI1" s="5"/>
      <c r="HRJ1" s="5"/>
      <c r="HRK1" s="5"/>
      <c r="HRL1" s="5"/>
      <c r="HRM1" s="5"/>
      <c r="HRN1" s="5"/>
      <c r="HRO1" s="5"/>
      <c r="HRP1" s="5"/>
      <c r="HRQ1" s="5"/>
      <c r="HRR1" s="5"/>
      <c r="HRS1" s="5"/>
      <c r="HRT1" s="5"/>
      <c r="HRU1" s="5"/>
      <c r="HRV1" s="5"/>
      <c r="HRW1" s="5"/>
      <c r="HRX1" s="5"/>
      <c r="HRY1" s="5"/>
      <c r="HRZ1" s="5"/>
      <c r="HSA1" s="5"/>
      <c r="HSB1" s="5"/>
      <c r="HSC1" s="5"/>
      <c r="HSD1" s="5"/>
      <c r="HSE1" s="5"/>
      <c r="HSF1" s="5"/>
      <c r="HSG1" s="5"/>
      <c r="HSH1" s="5"/>
      <c r="HSI1" s="5"/>
      <c r="HSJ1" s="5"/>
      <c r="HSK1" s="5"/>
      <c r="HSL1" s="5"/>
      <c r="HSM1" s="5"/>
      <c r="HSN1" s="5"/>
      <c r="HSO1" s="5"/>
      <c r="HSP1" s="5"/>
      <c r="HSQ1" s="5"/>
      <c r="HSR1" s="5"/>
      <c r="HSS1" s="5"/>
      <c r="HST1" s="5"/>
      <c r="HSU1" s="5"/>
      <c r="HSV1" s="5"/>
      <c r="HSW1" s="5"/>
      <c r="HSX1" s="5"/>
      <c r="HSY1" s="5"/>
      <c r="HSZ1" s="5"/>
      <c r="HTA1" s="5"/>
      <c r="HTB1" s="5"/>
      <c r="HTC1" s="5"/>
      <c r="HTD1" s="5"/>
      <c r="HTE1" s="5"/>
      <c r="HTF1" s="5"/>
      <c r="HTG1" s="5"/>
      <c r="HTH1" s="5"/>
      <c r="HTI1" s="5"/>
      <c r="HTJ1" s="5"/>
      <c r="HTK1" s="5"/>
      <c r="HTL1" s="5"/>
      <c r="HTM1" s="5"/>
      <c r="HTN1" s="5"/>
      <c r="HTO1" s="5"/>
      <c r="HTP1" s="5"/>
      <c r="HTQ1" s="5"/>
      <c r="HTR1" s="5"/>
      <c r="HTS1" s="5"/>
      <c r="HTT1" s="5"/>
      <c r="HTU1" s="5"/>
      <c r="HTV1" s="5"/>
      <c r="HTW1" s="5"/>
      <c r="HTX1" s="5"/>
      <c r="HTY1" s="5"/>
      <c r="HTZ1" s="5"/>
      <c r="HUA1" s="5"/>
      <c r="HUB1" s="5"/>
      <c r="HUC1" s="5"/>
      <c r="HUD1" s="5"/>
      <c r="HUE1" s="5"/>
      <c r="HUF1" s="5"/>
      <c r="HUG1" s="5"/>
      <c r="HUH1" s="5"/>
      <c r="HUI1" s="5"/>
      <c r="HUJ1" s="5"/>
      <c r="HUK1" s="5"/>
      <c r="HUL1" s="5"/>
      <c r="HUM1" s="5"/>
      <c r="HUN1" s="5"/>
      <c r="HUO1" s="5"/>
      <c r="HUP1" s="5"/>
      <c r="HUQ1" s="5"/>
      <c r="HUR1" s="5"/>
      <c r="HUS1" s="5"/>
      <c r="HUT1" s="5"/>
      <c r="HUU1" s="5"/>
      <c r="HUV1" s="5"/>
      <c r="HUW1" s="5"/>
      <c r="HUX1" s="5"/>
      <c r="HUY1" s="5"/>
      <c r="HUZ1" s="5"/>
      <c r="HVA1" s="5"/>
      <c r="HVB1" s="5"/>
      <c r="HVC1" s="5"/>
      <c r="HVD1" s="5"/>
      <c r="HVE1" s="5"/>
      <c r="HVF1" s="5"/>
      <c r="HVG1" s="5"/>
      <c r="HVH1" s="5"/>
      <c r="HVI1" s="5"/>
      <c r="HVJ1" s="5"/>
      <c r="HVK1" s="5"/>
      <c r="HVL1" s="5"/>
      <c r="HVM1" s="5"/>
      <c r="HVN1" s="5"/>
      <c r="HVO1" s="5"/>
      <c r="HVP1" s="5"/>
      <c r="HVQ1" s="5"/>
      <c r="HVR1" s="5"/>
      <c r="HVS1" s="5"/>
      <c r="HVT1" s="5"/>
      <c r="HVU1" s="5"/>
      <c r="HVV1" s="5"/>
      <c r="HVW1" s="5"/>
      <c r="HVX1" s="5"/>
      <c r="HVY1" s="5"/>
      <c r="HVZ1" s="5"/>
      <c r="HWA1" s="5"/>
      <c r="HWB1" s="5"/>
      <c r="HWC1" s="5"/>
      <c r="HWD1" s="5"/>
      <c r="HWE1" s="5"/>
      <c r="HWF1" s="5"/>
      <c r="HWG1" s="5"/>
      <c r="HWH1" s="5"/>
      <c r="HWI1" s="5"/>
      <c r="HWJ1" s="5"/>
      <c r="HWK1" s="5"/>
      <c r="HWL1" s="5"/>
      <c r="HWM1" s="5"/>
      <c r="HWN1" s="5"/>
      <c r="HWO1" s="5"/>
      <c r="HWP1" s="5"/>
      <c r="HWQ1" s="5"/>
      <c r="HWR1" s="5"/>
      <c r="HWS1" s="5"/>
      <c r="HWT1" s="5"/>
      <c r="HWU1" s="5"/>
      <c r="HWV1" s="5"/>
      <c r="HWW1" s="5"/>
      <c r="HWX1" s="5"/>
      <c r="HWY1" s="5"/>
      <c r="HWZ1" s="5"/>
      <c r="HXA1" s="5"/>
      <c r="HXB1" s="5"/>
      <c r="HXC1" s="5"/>
      <c r="HXD1" s="5"/>
      <c r="HXE1" s="5"/>
      <c r="HXF1" s="5"/>
      <c r="HXG1" s="5"/>
      <c r="HXH1" s="5"/>
      <c r="HXI1" s="5"/>
      <c r="HXJ1" s="5"/>
      <c r="HXK1" s="5"/>
      <c r="HXL1" s="5"/>
      <c r="HXM1" s="5"/>
      <c r="HXN1" s="5"/>
      <c r="HXO1" s="5"/>
      <c r="HXP1" s="5"/>
      <c r="HXQ1" s="5"/>
      <c r="HXR1" s="5"/>
      <c r="HXS1" s="5"/>
      <c r="HXT1" s="5"/>
      <c r="HXU1" s="5"/>
      <c r="HXV1" s="5"/>
      <c r="HXW1" s="5"/>
      <c r="HXX1" s="5"/>
      <c r="HXY1" s="5"/>
      <c r="HXZ1" s="5"/>
      <c r="HYA1" s="5"/>
      <c r="HYB1" s="5"/>
      <c r="HYC1" s="5"/>
      <c r="HYD1" s="5"/>
      <c r="HYE1" s="5"/>
      <c r="HYF1" s="5"/>
      <c r="HYG1" s="5"/>
      <c r="HYH1" s="5"/>
      <c r="HYI1" s="5"/>
      <c r="HYJ1" s="5"/>
      <c r="HYK1" s="5"/>
      <c r="HYL1" s="5"/>
      <c r="HYM1" s="5"/>
      <c r="HYN1" s="5"/>
      <c r="HYO1" s="5"/>
      <c r="HYP1" s="5"/>
      <c r="HYQ1" s="5"/>
      <c r="HYR1" s="5"/>
      <c r="HYS1" s="5"/>
      <c r="HYT1" s="5"/>
      <c r="HYU1" s="5"/>
      <c r="HYV1" s="5"/>
      <c r="HYW1" s="5"/>
      <c r="HYX1" s="5"/>
      <c r="HYY1" s="5"/>
      <c r="HYZ1" s="5"/>
      <c r="HZA1" s="5"/>
      <c r="HZB1" s="5"/>
      <c r="HZC1" s="5"/>
      <c r="HZD1" s="5"/>
      <c r="HZE1" s="5"/>
      <c r="HZF1" s="5"/>
      <c r="HZG1" s="5"/>
      <c r="HZH1" s="5"/>
      <c r="HZI1" s="5"/>
      <c r="HZJ1" s="5"/>
      <c r="HZK1" s="5"/>
      <c r="HZL1" s="5"/>
      <c r="HZM1" s="5"/>
      <c r="HZN1" s="5"/>
      <c r="HZO1" s="5"/>
      <c r="HZP1" s="5"/>
      <c r="HZQ1" s="5"/>
      <c r="HZR1" s="5"/>
      <c r="HZS1" s="5"/>
      <c r="HZT1" s="5"/>
      <c r="HZU1" s="5"/>
      <c r="HZV1" s="5"/>
      <c r="HZW1" s="5"/>
      <c r="HZX1" s="5"/>
      <c r="HZY1" s="5"/>
      <c r="HZZ1" s="5"/>
      <c r="IAA1" s="5"/>
      <c r="IAB1" s="5"/>
      <c r="IAC1" s="5"/>
      <c r="IAD1" s="5"/>
      <c r="IAE1" s="5"/>
      <c r="IAF1" s="5"/>
      <c r="IAG1" s="5"/>
      <c r="IAH1" s="5"/>
      <c r="IAI1" s="5"/>
      <c r="IAJ1" s="5"/>
      <c r="IAK1" s="5"/>
      <c r="IAL1" s="5"/>
      <c r="IAM1" s="5"/>
      <c r="IAN1" s="5"/>
      <c r="IAO1" s="5"/>
      <c r="IAP1" s="5"/>
      <c r="IAQ1" s="5"/>
      <c r="IAR1" s="5"/>
      <c r="IAS1" s="5"/>
      <c r="IAT1" s="5"/>
      <c r="IAU1" s="5"/>
      <c r="IAV1" s="5"/>
      <c r="IAW1" s="5"/>
      <c r="IAX1" s="5"/>
      <c r="IAY1" s="5"/>
      <c r="IAZ1" s="5"/>
      <c r="IBA1" s="5"/>
      <c r="IBB1" s="5"/>
      <c r="IBC1" s="5"/>
      <c r="IBD1" s="5"/>
      <c r="IBE1" s="5"/>
      <c r="IBF1" s="5"/>
      <c r="IBG1" s="5"/>
      <c r="IBH1" s="5"/>
      <c r="IBI1" s="5"/>
      <c r="IBJ1" s="5"/>
      <c r="IBK1" s="5"/>
      <c r="IBL1" s="5"/>
      <c r="IBM1" s="5"/>
      <c r="IBN1" s="5"/>
      <c r="IBO1" s="5"/>
      <c r="IBP1" s="5"/>
      <c r="IBQ1" s="5"/>
      <c r="IBR1" s="5"/>
      <c r="IBS1" s="5"/>
      <c r="IBT1" s="5"/>
      <c r="IBU1" s="5"/>
      <c r="IBV1" s="5"/>
      <c r="IBW1" s="5"/>
      <c r="IBX1" s="5"/>
      <c r="IBY1" s="5"/>
      <c r="IBZ1" s="5"/>
      <c r="ICA1" s="5"/>
      <c r="ICB1" s="5"/>
      <c r="ICC1" s="5"/>
      <c r="ICD1" s="5"/>
      <c r="ICE1" s="5"/>
      <c r="ICF1" s="5"/>
      <c r="ICG1" s="5"/>
      <c r="ICH1" s="5"/>
      <c r="ICI1" s="5"/>
      <c r="ICJ1" s="5"/>
      <c r="ICK1" s="5"/>
      <c r="ICL1" s="5"/>
      <c r="ICM1" s="5"/>
      <c r="ICN1" s="5"/>
      <c r="ICO1" s="5"/>
      <c r="ICP1" s="5"/>
      <c r="ICQ1" s="5"/>
      <c r="ICR1" s="5"/>
      <c r="ICS1" s="5"/>
      <c r="ICT1" s="5"/>
      <c r="ICU1" s="5"/>
      <c r="ICV1" s="5"/>
      <c r="ICW1" s="5"/>
      <c r="ICX1" s="5"/>
      <c r="ICY1" s="5"/>
      <c r="ICZ1" s="5"/>
      <c r="IDA1" s="5"/>
      <c r="IDB1" s="5"/>
      <c r="IDC1" s="5"/>
      <c r="IDD1" s="5"/>
      <c r="IDE1" s="5"/>
      <c r="IDF1" s="5"/>
      <c r="IDG1" s="5"/>
      <c r="IDH1" s="5"/>
      <c r="IDI1" s="5"/>
      <c r="IDJ1" s="5"/>
      <c r="IDK1" s="5"/>
      <c r="IDL1" s="5"/>
      <c r="IDM1" s="5"/>
      <c r="IDN1" s="5"/>
      <c r="IDO1" s="5"/>
      <c r="IDP1" s="5"/>
      <c r="IDQ1" s="5"/>
      <c r="IDR1" s="5"/>
      <c r="IDS1" s="5"/>
      <c r="IDT1" s="5"/>
      <c r="IDU1" s="5"/>
      <c r="IDV1" s="5"/>
      <c r="IDW1" s="5"/>
      <c r="IDX1" s="5"/>
      <c r="IDY1" s="5"/>
      <c r="IDZ1" s="5"/>
      <c r="IEA1" s="5"/>
      <c r="IEB1" s="5"/>
      <c r="IEC1" s="5"/>
      <c r="IED1" s="5"/>
      <c r="IEE1" s="5"/>
      <c r="IEF1" s="5"/>
      <c r="IEG1" s="5"/>
      <c r="IEH1" s="5"/>
      <c r="IEI1" s="5"/>
      <c r="IEJ1" s="5"/>
      <c r="IEK1" s="5"/>
      <c r="IEL1" s="5"/>
      <c r="IEM1" s="5"/>
      <c r="IEN1" s="5"/>
      <c r="IEO1" s="5"/>
      <c r="IEP1" s="5"/>
      <c r="IEQ1" s="5"/>
      <c r="IER1" s="5"/>
      <c r="IES1" s="5"/>
      <c r="IET1" s="5"/>
      <c r="IEU1" s="5"/>
      <c r="IEV1" s="5"/>
      <c r="IEW1" s="5"/>
      <c r="IEX1" s="5"/>
      <c r="IEY1" s="5"/>
      <c r="IEZ1" s="5"/>
      <c r="IFA1" s="5"/>
      <c r="IFB1" s="5"/>
      <c r="IFC1" s="5"/>
      <c r="IFD1" s="5"/>
      <c r="IFE1" s="5"/>
      <c r="IFF1" s="5"/>
      <c r="IFG1" s="5"/>
      <c r="IFH1" s="5"/>
      <c r="IFI1" s="5"/>
      <c r="IFJ1" s="5"/>
      <c r="IFK1" s="5"/>
      <c r="IFL1" s="5"/>
      <c r="IFM1" s="5"/>
      <c r="IFN1" s="5"/>
      <c r="IFO1" s="5"/>
      <c r="IFP1" s="5"/>
      <c r="IFQ1" s="5"/>
      <c r="IFR1" s="5"/>
      <c r="IFS1" s="5"/>
      <c r="IFT1" s="5"/>
      <c r="IFU1" s="5"/>
      <c r="IFV1" s="5"/>
      <c r="IFW1" s="5"/>
      <c r="IFX1" s="5"/>
      <c r="IFY1" s="5"/>
      <c r="IFZ1" s="5"/>
      <c r="IGA1" s="5"/>
      <c r="IGB1" s="5"/>
      <c r="IGC1" s="5"/>
      <c r="IGD1" s="5"/>
      <c r="IGE1" s="5"/>
      <c r="IGF1" s="5"/>
      <c r="IGG1" s="5"/>
      <c r="IGH1" s="5"/>
      <c r="IGI1" s="5"/>
      <c r="IGJ1" s="5"/>
      <c r="IGK1" s="5"/>
      <c r="IGL1" s="5"/>
      <c r="IGM1" s="5"/>
      <c r="IGN1" s="5"/>
      <c r="IGO1" s="5"/>
      <c r="IGP1" s="5"/>
      <c r="IGQ1" s="5"/>
      <c r="IGR1" s="5"/>
      <c r="IGS1" s="5"/>
      <c r="IGT1" s="5"/>
      <c r="IGU1" s="5"/>
      <c r="IGV1" s="5"/>
      <c r="IGW1" s="5"/>
      <c r="IGX1" s="5"/>
      <c r="IGY1" s="5"/>
      <c r="IGZ1" s="5"/>
      <c r="IHA1" s="5"/>
      <c r="IHB1" s="5"/>
      <c r="IHC1" s="5"/>
      <c r="IHD1" s="5"/>
      <c r="IHE1" s="5"/>
      <c r="IHF1" s="5"/>
      <c r="IHG1" s="5"/>
      <c r="IHH1" s="5"/>
      <c r="IHI1" s="5"/>
      <c r="IHJ1" s="5"/>
      <c r="IHK1" s="5"/>
      <c r="IHL1" s="5"/>
      <c r="IHM1" s="5"/>
      <c r="IHN1" s="5"/>
      <c r="IHO1" s="5"/>
      <c r="IHP1" s="5"/>
      <c r="IHQ1" s="5"/>
      <c r="IHR1" s="5"/>
      <c r="IHS1" s="5"/>
      <c r="IHT1" s="5"/>
      <c r="IHU1" s="5"/>
      <c r="IHV1" s="5"/>
      <c r="IHW1" s="5"/>
      <c r="IHX1" s="5"/>
      <c r="IHY1" s="5"/>
      <c r="IHZ1" s="5"/>
      <c r="IIA1" s="5"/>
      <c r="IIB1" s="5"/>
      <c r="IIC1" s="5"/>
      <c r="IID1" s="5"/>
      <c r="IIE1" s="5"/>
      <c r="IIF1" s="5"/>
      <c r="IIG1" s="5"/>
      <c r="IIH1" s="5"/>
      <c r="III1" s="5"/>
      <c r="IIJ1" s="5"/>
      <c r="IIK1" s="5"/>
      <c r="IIL1" s="5"/>
      <c r="IIM1" s="5"/>
      <c r="IIN1" s="5"/>
      <c r="IIO1" s="5"/>
      <c r="IIP1" s="5"/>
      <c r="IIQ1" s="5"/>
      <c r="IIR1" s="5"/>
      <c r="IIS1" s="5"/>
      <c r="IIT1" s="5"/>
      <c r="IIU1" s="5"/>
      <c r="IIV1" s="5"/>
      <c r="IIW1" s="5"/>
      <c r="IIX1" s="5"/>
      <c r="IIY1" s="5"/>
      <c r="IIZ1" s="5"/>
      <c r="IJA1" s="5"/>
      <c r="IJB1" s="5"/>
      <c r="IJC1" s="5"/>
      <c r="IJD1" s="5"/>
      <c r="IJE1" s="5"/>
      <c r="IJF1" s="5"/>
      <c r="IJG1" s="5"/>
      <c r="IJH1" s="5"/>
      <c r="IJI1" s="5"/>
      <c r="IJJ1" s="5"/>
      <c r="IJK1" s="5"/>
      <c r="IJL1" s="5"/>
      <c r="IJM1" s="5"/>
      <c r="IJN1" s="5"/>
      <c r="IJO1" s="5"/>
      <c r="IJP1" s="5"/>
      <c r="IJQ1" s="5"/>
      <c r="IJR1" s="5"/>
      <c r="IJS1" s="5"/>
      <c r="IJT1" s="5"/>
      <c r="IJU1" s="5"/>
      <c r="IJV1" s="5"/>
      <c r="IJW1" s="5"/>
      <c r="IJX1" s="5"/>
      <c r="IJY1" s="5"/>
      <c r="IJZ1" s="5"/>
      <c r="IKA1" s="5"/>
      <c r="IKB1" s="5"/>
      <c r="IKC1" s="5"/>
      <c r="IKD1" s="5"/>
      <c r="IKE1" s="5"/>
      <c r="IKF1" s="5"/>
      <c r="IKG1" s="5"/>
      <c r="IKH1" s="5"/>
      <c r="IKI1" s="5"/>
      <c r="IKJ1" s="5"/>
      <c r="IKK1" s="5"/>
      <c r="IKL1" s="5"/>
      <c r="IKM1" s="5"/>
      <c r="IKN1" s="5"/>
      <c r="IKO1" s="5"/>
      <c r="IKP1" s="5"/>
      <c r="IKQ1" s="5"/>
      <c r="IKR1" s="5"/>
      <c r="IKS1" s="5"/>
      <c r="IKT1" s="5"/>
      <c r="IKU1" s="5"/>
      <c r="IKV1" s="5"/>
      <c r="IKW1" s="5"/>
      <c r="IKX1" s="5"/>
      <c r="IKY1" s="5"/>
      <c r="IKZ1" s="5"/>
      <c r="ILA1" s="5"/>
      <c r="ILB1" s="5"/>
      <c r="ILC1" s="5"/>
      <c r="ILD1" s="5"/>
      <c r="ILE1" s="5"/>
      <c r="ILF1" s="5"/>
      <c r="ILG1" s="5"/>
      <c r="ILH1" s="5"/>
      <c r="ILI1" s="5"/>
      <c r="ILJ1" s="5"/>
      <c r="ILK1" s="5"/>
      <c r="ILL1" s="5"/>
      <c r="ILM1" s="5"/>
      <c r="ILN1" s="5"/>
      <c r="ILO1" s="5"/>
      <c r="ILP1" s="5"/>
      <c r="ILQ1" s="5"/>
      <c r="ILR1" s="5"/>
      <c r="ILS1" s="5"/>
      <c r="ILT1" s="5"/>
      <c r="ILU1" s="5"/>
      <c r="ILV1" s="5"/>
      <c r="ILW1" s="5"/>
      <c r="ILX1" s="5"/>
      <c r="ILY1" s="5"/>
      <c r="ILZ1" s="5"/>
      <c r="IMA1" s="5"/>
      <c r="IMB1" s="5"/>
      <c r="IMC1" s="5"/>
      <c r="IMD1" s="5"/>
      <c r="IME1" s="5"/>
      <c r="IMF1" s="5"/>
      <c r="IMG1" s="5"/>
      <c r="IMH1" s="5"/>
      <c r="IMI1" s="5"/>
      <c r="IMJ1" s="5"/>
      <c r="IMK1" s="5"/>
      <c r="IML1" s="5"/>
      <c r="IMM1" s="5"/>
      <c r="IMN1" s="5"/>
      <c r="IMO1" s="5"/>
      <c r="IMP1" s="5"/>
      <c r="IMQ1" s="5"/>
      <c r="IMR1" s="5"/>
      <c r="IMS1" s="5"/>
      <c r="IMT1" s="5"/>
      <c r="IMU1" s="5"/>
      <c r="IMV1" s="5"/>
      <c r="IMW1" s="5"/>
      <c r="IMX1" s="5"/>
      <c r="IMY1" s="5"/>
      <c r="IMZ1" s="5"/>
      <c r="INA1" s="5"/>
      <c r="INB1" s="5"/>
      <c r="INC1" s="5"/>
      <c r="IND1" s="5"/>
      <c r="INE1" s="5"/>
      <c r="INF1" s="5"/>
      <c r="ING1" s="5"/>
      <c r="INH1" s="5"/>
      <c r="INI1" s="5"/>
      <c r="INJ1" s="5"/>
      <c r="INK1" s="5"/>
      <c r="INL1" s="5"/>
      <c r="INM1" s="5"/>
      <c r="INN1" s="5"/>
      <c r="INO1" s="5"/>
      <c r="INP1" s="5"/>
      <c r="INQ1" s="5"/>
      <c r="INR1" s="5"/>
      <c r="INS1" s="5"/>
      <c r="INT1" s="5"/>
      <c r="INU1" s="5"/>
      <c r="INV1" s="5"/>
      <c r="INW1" s="5"/>
      <c r="INX1" s="5"/>
      <c r="INY1" s="5"/>
      <c r="INZ1" s="5"/>
      <c r="IOA1" s="5"/>
      <c r="IOB1" s="5"/>
      <c r="IOC1" s="5"/>
      <c r="IOD1" s="5"/>
      <c r="IOE1" s="5"/>
      <c r="IOF1" s="5"/>
      <c r="IOG1" s="5"/>
      <c r="IOH1" s="5"/>
      <c r="IOI1" s="5"/>
      <c r="IOJ1" s="5"/>
      <c r="IOK1" s="5"/>
      <c r="IOL1" s="5"/>
      <c r="IOM1" s="5"/>
      <c r="ION1" s="5"/>
      <c r="IOO1" s="5"/>
      <c r="IOP1" s="5"/>
      <c r="IOQ1" s="5"/>
      <c r="IOR1" s="5"/>
      <c r="IOS1" s="5"/>
      <c r="IOT1" s="5"/>
      <c r="IOU1" s="5"/>
      <c r="IOV1" s="5"/>
      <c r="IOW1" s="5"/>
      <c r="IOX1" s="5"/>
      <c r="IOY1" s="5"/>
      <c r="IOZ1" s="5"/>
      <c r="IPA1" s="5"/>
      <c r="IPB1" s="5"/>
      <c r="IPC1" s="5"/>
      <c r="IPD1" s="5"/>
      <c r="IPE1" s="5"/>
      <c r="IPF1" s="5"/>
      <c r="IPG1" s="5"/>
      <c r="IPH1" s="5"/>
      <c r="IPI1" s="5"/>
      <c r="IPJ1" s="5"/>
      <c r="IPK1" s="5"/>
      <c r="IPL1" s="5"/>
      <c r="IPM1" s="5"/>
      <c r="IPN1" s="5"/>
      <c r="IPO1" s="5"/>
      <c r="IPP1" s="5"/>
      <c r="IPQ1" s="5"/>
      <c r="IPR1" s="5"/>
      <c r="IPS1" s="5"/>
      <c r="IPT1" s="5"/>
      <c r="IPU1" s="5"/>
      <c r="IPV1" s="5"/>
      <c r="IPW1" s="5"/>
      <c r="IPX1" s="5"/>
      <c r="IPY1" s="5"/>
      <c r="IPZ1" s="5"/>
      <c r="IQA1" s="5"/>
      <c r="IQB1" s="5"/>
      <c r="IQC1" s="5"/>
      <c r="IQD1" s="5"/>
      <c r="IQE1" s="5"/>
      <c r="IQF1" s="5"/>
      <c r="IQG1" s="5"/>
      <c r="IQH1" s="5"/>
      <c r="IQI1" s="5"/>
      <c r="IQJ1" s="5"/>
      <c r="IQK1" s="5"/>
      <c r="IQL1" s="5"/>
      <c r="IQM1" s="5"/>
      <c r="IQN1" s="5"/>
      <c r="IQO1" s="5"/>
      <c r="IQP1" s="5"/>
      <c r="IQQ1" s="5"/>
      <c r="IQR1" s="5"/>
      <c r="IQS1" s="5"/>
      <c r="IQT1" s="5"/>
      <c r="IQU1" s="5"/>
      <c r="IQV1" s="5"/>
      <c r="IQW1" s="5"/>
      <c r="IQX1" s="5"/>
      <c r="IQY1" s="5"/>
      <c r="IQZ1" s="5"/>
      <c r="IRA1" s="5"/>
      <c r="IRB1" s="5"/>
      <c r="IRC1" s="5"/>
      <c r="IRD1" s="5"/>
      <c r="IRE1" s="5"/>
      <c r="IRF1" s="5"/>
      <c r="IRG1" s="5"/>
      <c r="IRH1" s="5"/>
      <c r="IRI1" s="5"/>
      <c r="IRJ1" s="5"/>
      <c r="IRK1" s="5"/>
      <c r="IRL1" s="5"/>
      <c r="IRM1" s="5"/>
      <c r="IRN1" s="5"/>
      <c r="IRO1" s="5"/>
      <c r="IRP1" s="5"/>
      <c r="IRQ1" s="5"/>
      <c r="IRR1" s="5"/>
      <c r="IRS1" s="5"/>
      <c r="IRT1" s="5"/>
      <c r="IRU1" s="5"/>
      <c r="IRV1" s="5"/>
      <c r="IRW1" s="5"/>
      <c r="IRX1" s="5"/>
      <c r="IRY1" s="5"/>
      <c r="IRZ1" s="5"/>
      <c r="ISA1" s="5"/>
      <c r="ISB1" s="5"/>
      <c r="ISC1" s="5"/>
      <c r="ISD1" s="5"/>
      <c r="ISE1" s="5"/>
      <c r="ISF1" s="5"/>
      <c r="ISG1" s="5"/>
      <c r="ISH1" s="5"/>
      <c r="ISI1" s="5"/>
      <c r="ISJ1" s="5"/>
      <c r="ISK1" s="5"/>
      <c r="ISL1" s="5"/>
      <c r="ISM1" s="5"/>
      <c r="ISN1" s="5"/>
      <c r="ISO1" s="5"/>
      <c r="ISP1" s="5"/>
      <c r="ISQ1" s="5"/>
      <c r="ISR1" s="5"/>
      <c r="ISS1" s="5"/>
      <c r="IST1" s="5"/>
      <c r="ISU1" s="5"/>
      <c r="ISV1" s="5"/>
      <c r="ISW1" s="5"/>
      <c r="ISX1" s="5"/>
      <c r="ISY1" s="5"/>
      <c r="ISZ1" s="5"/>
      <c r="ITA1" s="5"/>
      <c r="ITB1" s="5"/>
      <c r="ITC1" s="5"/>
      <c r="ITD1" s="5"/>
      <c r="ITE1" s="5"/>
      <c r="ITF1" s="5"/>
      <c r="ITG1" s="5"/>
      <c r="ITH1" s="5"/>
      <c r="ITI1" s="5"/>
      <c r="ITJ1" s="5"/>
      <c r="ITK1" s="5"/>
      <c r="ITL1" s="5"/>
      <c r="ITM1" s="5"/>
      <c r="ITN1" s="5"/>
      <c r="ITO1" s="5"/>
      <c r="ITP1" s="5"/>
      <c r="ITQ1" s="5"/>
      <c r="ITR1" s="5"/>
      <c r="ITS1" s="5"/>
      <c r="ITT1" s="5"/>
      <c r="ITU1" s="5"/>
      <c r="ITV1" s="5"/>
      <c r="ITW1" s="5"/>
      <c r="ITX1" s="5"/>
      <c r="ITY1" s="5"/>
      <c r="ITZ1" s="5"/>
      <c r="IUA1" s="5"/>
      <c r="IUB1" s="5"/>
      <c r="IUC1" s="5"/>
      <c r="IUD1" s="5"/>
      <c r="IUE1" s="5"/>
      <c r="IUF1" s="5"/>
      <c r="IUG1" s="5"/>
      <c r="IUH1" s="5"/>
      <c r="IUI1" s="5"/>
      <c r="IUJ1" s="5"/>
      <c r="IUK1" s="5"/>
      <c r="IUL1" s="5"/>
      <c r="IUM1" s="5"/>
      <c r="IUN1" s="5"/>
      <c r="IUO1" s="5"/>
      <c r="IUP1" s="5"/>
      <c r="IUQ1" s="5"/>
      <c r="IUR1" s="5"/>
      <c r="IUS1" s="5"/>
      <c r="IUT1" s="5"/>
      <c r="IUU1" s="5"/>
      <c r="IUV1" s="5"/>
      <c r="IUW1" s="5"/>
      <c r="IUX1" s="5"/>
      <c r="IUY1" s="5"/>
      <c r="IUZ1" s="5"/>
      <c r="IVA1" s="5"/>
      <c r="IVB1" s="5"/>
      <c r="IVC1" s="5"/>
      <c r="IVD1" s="5"/>
      <c r="IVE1" s="5"/>
      <c r="IVF1" s="5"/>
      <c r="IVG1" s="5"/>
      <c r="IVH1" s="5"/>
      <c r="IVI1" s="5"/>
      <c r="IVJ1" s="5"/>
      <c r="IVK1" s="5"/>
      <c r="IVL1" s="5"/>
      <c r="IVM1" s="5"/>
      <c r="IVN1" s="5"/>
      <c r="IVO1" s="5"/>
      <c r="IVP1" s="5"/>
      <c r="IVQ1" s="5"/>
      <c r="IVR1" s="5"/>
      <c r="IVS1" s="5"/>
      <c r="IVT1" s="5"/>
      <c r="IVU1" s="5"/>
      <c r="IVV1" s="5"/>
      <c r="IVW1" s="5"/>
      <c r="IVX1" s="5"/>
      <c r="IVY1" s="5"/>
      <c r="IVZ1" s="5"/>
      <c r="IWA1" s="5"/>
      <c r="IWB1" s="5"/>
      <c r="IWC1" s="5"/>
      <c r="IWD1" s="5"/>
      <c r="IWE1" s="5"/>
      <c r="IWF1" s="5"/>
      <c r="IWG1" s="5"/>
      <c r="IWH1" s="5"/>
      <c r="IWI1" s="5"/>
      <c r="IWJ1" s="5"/>
      <c r="IWK1" s="5"/>
      <c r="IWL1" s="5"/>
      <c r="IWM1" s="5"/>
      <c r="IWN1" s="5"/>
      <c r="IWO1" s="5"/>
      <c r="IWP1" s="5"/>
      <c r="IWQ1" s="5"/>
      <c r="IWR1" s="5"/>
      <c r="IWS1" s="5"/>
      <c r="IWT1" s="5"/>
      <c r="IWU1" s="5"/>
      <c r="IWV1" s="5"/>
      <c r="IWW1" s="5"/>
      <c r="IWX1" s="5"/>
      <c r="IWY1" s="5"/>
      <c r="IWZ1" s="5"/>
      <c r="IXA1" s="5"/>
      <c r="IXB1" s="5"/>
      <c r="IXC1" s="5"/>
      <c r="IXD1" s="5"/>
      <c r="IXE1" s="5"/>
      <c r="IXF1" s="5"/>
      <c r="IXG1" s="5"/>
      <c r="IXH1" s="5"/>
      <c r="IXI1" s="5"/>
      <c r="IXJ1" s="5"/>
      <c r="IXK1" s="5"/>
      <c r="IXL1" s="5"/>
      <c r="IXM1" s="5"/>
      <c r="IXN1" s="5"/>
      <c r="IXO1" s="5"/>
      <c r="IXP1" s="5"/>
      <c r="IXQ1" s="5"/>
      <c r="IXR1" s="5"/>
      <c r="IXS1" s="5"/>
      <c r="IXT1" s="5"/>
      <c r="IXU1" s="5"/>
      <c r="IXV1" s="5"/>
      <c r="IXW1" s="5"/>
      <c r="IXX1" s="5"/>
      <c r="IXY1" s="5"/>
      <c r="IXZ1" s="5"/>
      <c r="IYA1" s="5"/>
      <c r="IYB1" s="5"/>
      <c r="IYC1" s="5"/>
      <c r="IYD1" s="5"/>
      <c r="IYE1" s="5"/>
      <c r="IYF1" s="5"/>
      <c r="IYG1" s="5"/>
      <c r="IYH1" s="5"/>
      <c r="IYI1" s="5"/>
      <c r="IYJ1" s="5"/>
      <c r="IYK1" s="5"/>
      <c r="IYL1" s="5"/>
      <c r="IYM1" s="5"/>
      <c r="IYN1" s="5"/>
      <c r="IYO1" s="5"/>
      <c r="IYP1" s="5"/>
      <c r="IYQ1" s="5"/>
      <c r="IYR1" s="5"/>
      <c r="IYS1" s="5"/>
      <c r="IYT1" s="5"/>
      <c r="IYU1" s="5"/>
      <c r="IYV1" s="5"/>
      <c r="IYW1" s="5"/>
      <c r="IYX1" s="5"/>
      <c r="IYY1" s="5"/>
      <c r="IYZ1" s="5"/>
      <c r="IZA1" s="5"/>
      <c r="IZB1" s="5"/>
      <c r="IZC1" s="5"/>
      <c r="IZD1" s="5"/>
      <c r="IZE1" s="5"/>
      <c r="IZF1" s="5"/>
      <c r="IZG1" s="5"/>
      <c r="IZH1" s="5"/>
      <c r="IZI1" s="5"/>
      <c r="IZJ1" s="5"/>
      <c r="IZK1" s="5"/>
      <c r="IZL1" s="5"/>
      <c r="IZM1" s="5"/>
      <c r="IZN1" s="5"/>
      <c r="IZO1" s="5"/>
      <c r="IZP1" s="5"/>
      <c r="IZQ1" s="5"/>
      <c r="IZR1" s="5"/>
      <c r="IZS1" s="5"/>
      <c r="IZT1" s="5"/>
      <c r="IZU1" s="5"/>
      <c r="IZV1" s="5"/>
      <c r="IZW1" s="5"/>
      <c r="IZX1" s="5"/>
      <c r="IZY1" s="5"/>
      <c r="IZZ1" s="5"/>
      <c r="JAA1" s="5"/>
      <c r="JAB1" s="5"/>
      <c r="JAC1" s="5"/>
      <c r="JAD1" s="5"/>
      <c r="JAE1" s="5"/>
      <c r="JAF1" s="5"/>
      <c r="JAG1" s="5"/>
      <c r="JAH1" s="5"/>
      <c r="JAI1" s="5"/>
      <c r="JAJ1" s="5"/>
      <c r="JAK1" s="5"/>
      <c r="JAL1" s="5"/>
      <c r="JAM1" s="5"/>
      <c r="JAN1" s="5"/>
      <c r="JAO1" s="5"/>
      <c r="JAP1" s="5"/>
      <c r="JAQ1" s="5"/>
      <c r="JAR1" s="5"/>
      <c r="JAS1" s="5"/>
      <c r="JAT1" s="5"/>
      <c r="JAU1" s="5"/>
      <c r="JAV1" s="5"/>
      <c r="JAW1" s="5"/>
      <c r="JAX1" s="5"/>
      <c r="JAY1" s="5"/>
      <c r="JAZ1" s="5"/>
      <c r="JBA1" s="5"/>
      <c r="JBB1" s="5"/>
      <c r="JBC1" s="5"/>
      <c r="JBD1" s="5"/>
      <c r="JBE1" s="5"/>
      <c r="JBF1" s="5"/>
      <c r="JBG1" s="5"/>
      <c r="JBH1" s="5"/>
      <c r="JBI1" s="5"/>
      <c r="JBJ1" s="5"/>
      <c r="JBK1" s="5"/>
      <c r="JBL1" s="5"/>
      <c r="JBM1" s="5"/>
      <c r="JBN1" s="5"/>
      <c r="JBO1" s="5"/>
      <c r="JBP1" s="5"/>
      <c r="JBQ1" s="5"/>
      <c r="JBR1" s="5"/>
      <c r="JBS1" s="5"/>
      <c r="JBT1" s="5"/>
      <c r="JBU1" s="5"/>
      <c r="JBV1" s="5"/>
      <c r="JBW1" s="5"/>
      <c r="JBX1" s="5"/>
      <c r="JBY1" s="5"/>
      <c r="JBZ1" s="5"/>
      <c r="JCA1" s="5"/>
      <c r="JCB1" s="5"/>
      <c r="JCC1" s="5"/>
      <c r="JCD1" s="5"/>
      <c r="JCE1" s="5"/>
      <c r="JCF1" s="5"/>
      <c r="JCG1" s="5"/>
      <c r="JCH1" s="5"/>
      <c r="JCI1" s="5"/>
      <c r="JCJ1" s="5"/>
      <c r="JCK1" s="5"/>
      <c r="JCL1" s="5"/>
      <c r="JCM1" s="5"/>
      <c r="JCN1" s="5"/>
      <c r="JCO1" s="5"/>
      <c r="JCP1" s="5"/>
      <c r="JCQ1" s="5"/>
      <c r="JCR1" s="5"/>
      <c r="JCS1" s="5"/>
      <c r="JCT1" s="5"/>
      <c r="JCU1" s="5"/>
      <c r="JCV1" s="5"/>
      <c r="JCW1" s="5"/>
      <c r="JCX1" s="5"/>
      <c r="JCY1" s="5"/>
      <c r="JCZ1" s="5"/>
      <c r="JDA1" s="5"/>
      <c r="JDB1" s="5"/>
      <c r="JDC1" s="5"/>
      <c r="JDD1" s="5"/>
      <c r="JDE1" s="5"/>
      <c r="JDF1" s="5"/>
      <c r="JDG1" s="5"/>
      <c r="JDH1" s="5"/>
      <c r="JDI1" s="5"/>
      <c r="JDJ1" s="5"/>
      <c r="JDK1" s="5"/>
      <c r="JDL1" s="5"/>
      <c r="JDM1" s="5"/>
      <c r="JDN1" s="5"/>
      <c r="JDO1" s="5"/>
      <c r="JDP1" s="5"/>
      <c r="JDQ1" s="5"/>
      <c r="JDR1" s="5"/>
      <c r="JDS1" s="5"/>
      <c r="JDT1" s="5"/>
      <c r="JDU1" s="5"/>
      <c r="JDV1" s="5"/>
      <c r="JDW1" s="5"/>
      <c r="JDX1" s="5"/>
      <c r="JDY1" s="5"/>
      <c r="JDZ1" s="5"/>
      <c r="JEA1" s="5"/>
      <c r="JEB1" s="5"/>
      <c r="JEC1" s="5"/>
      <c r="JED1" s="5"/>
      <c r="JEE1" s="5"/>
      <c r="JEF1" s="5"/>
      <c r="JEG1" s="5"/>
      <c r="JEH1" s="5"/>
      <c r="JEI1" s="5"/>
      <c r="JEJ1" s="5"/>
      <c r="JEK1" s="5"/>
      <c r="JEL1" s="5"/>
      <c r="JEM1" s="5"/>
      <c r="JEN1" s="5"/>
      <c r="JEO1" s="5"/>
      <c r="JEP1" s="5"/>
      <c r="JEQ1" s="5"/>
      <c r="JER1" s="5"/>
      <c r="JES1" s="5"/>
      <c r="JET1" s="5"/>
      <c r="JEU1" s="5"/>
      <c r="JEV1" s="5"/>
      <c r="JEW1" s="5"/>
      <c r="JEX1" s="5"/>
      <c r="JEY1" s="5"/>
      <c r="JEZ1" s="5"/>
      <c r="JFA1" s="5"/>
      <c r="JFB1" s="5"/>
      <c r="JFC1" s="5"/>
      <c r="JFD1" s="5"/>
      <c r="JFE1" s="5"/>
      <c r="JFF1" s="5"/>
      <c r="JFG1" s="5"/>
      <c r="JFH1" s="5"/>
      <c r="JFI1" s="5"/>
      <c r="JFJ1" s="5"/>
      <c r="JFK1" s="5"/>
      <c r="JFL1" s="5"/>
      <c r="JFM1" s="5"/>
      <c r="JFN1" s="5"/>
      <c r="JFO1" s="5"/>
      <c r="JFP1" s="5"/>
      <c r="JFQ1" s="5"/>
      <c r="JFR1" s="5"/>
      <c r="JFS1" s="5"/>
      <c r="JFT1" s="5"/>
      <c r="JFU1" s="5"/>
      <c r="JFV1" s="5"/>
      <c r="JFW1" s="5"/>
      <c r="JFX1" s="5"/>
      <c r="JFY1" s="5"/>
      <c r="JFZ1" s="5"/>
      <c r="JGA1" s="5"/>
      <c r="JGB1" s="5"/>
      <c r="JGC1" s="5"/>
      <c r="JGD1" s="5"/>
      <c r="JGE1" s="5"/>
      <c r="JGF1" s="5"/>
      <c r="JGG1" s="5"/>
      <c r="JGH1" s="5"/>
      <c r="JGI1" s="5"/>
      <c r="JGJ1" s="5"/>
      <c r="JGK1" s="5"/>
      <c r="JGL1" s="5"/>
      <c r="JGM1" s="5"/>
      <c r="JGN1" s="5"/>
      <c r="JGO1" s="5"/>
      <c r="JGP1" s="5"/>
      <c r="JGQ1" s="5"/>
      <c r="JGR1" s="5"/>
      <c r="JGS1" s="5"/>
      <c r="JGT1" s="5"/>
      <c r="JGU1" s="5"/>
      <c r="JGV1" s="5"/>
      <c r="JGW1" s="5"/>
      <c r="JGX1" s="5"/>
      <c r="JGY1" s="5"/>
      <c r="JGZ1" s="5"/>
      <c r="JHA1" s="5"/>
      <c r="JHB1" s="5"/>
      <c r="JHC1" s="5"/>
      <c r="JHD1" s="5"/>
      <c r="JHE1" s="5"/>
      <c r="JHF1" s="5"/>
      <c r="JHG1" s="5"/>
      <c r="JHH1" s="5"/>
      <c r="JHI1" s="5"/>
      <c r="JHJ1" s="5"/>
      <c r="JHK1" s="5"/>
      <c r="JHL1" s="5"/>
      <c r="JHM1" s="5"/>
      <c r="JHN1" s="5"/>
      <c r="JHO1" s="5"/>
      <c r="JHP1" s="5"/>
      <c r="JHQ1" s="5"/>
      <c r="JHR1" s="5"/>
      <c r="JHS1" s="5"/>
      <c r="JHT1" s="5"/>
      <c r="JHU1" s="5"/>
      <c r="JHV1" s="5"/>
      <c r="JHW1" s="5"/>
      <c r="JHX1" s="5"/>
      <c r="JHY1" s="5"/>
      <c r="JHZ1" s="5"/>
      <c r="JIA1" s="5"/>
      <c r="JIB1" s="5"/>
      <c r="JIC1" s="5"/>
      <c r="JID1" s="5"/>
      <c r="JIE1" s="5"/>
      <c r="JIF1" s="5"/>
      <c r="JIG1" s="5"/>
      <c r="JIH1" s="5"/>
      <c r="JII1" s="5"/>
      <c r="JIJ1" s="5"/>
      <c r="JIK1" s="5"/>
      <c r="JIL1" s="5"/>
      <c r="JIM1" s="5"/>
      <c r="JIN1" s="5"/>
      <c r="JIO1" s="5"/>
      <c r="JIP1" s="5"/>
      <c r="JIQ1" s="5"/>
      <c r="JIR1" s="5"/>
      <c r="JIS1" s="5"/>
      <c r="JIT1" s="5"/>
      <c r="JIU1" s="5"/>
      <c r="JIV1" s="5"/>
      <c r="JIW1" s="5"/>
      <c r="JIX1" s="5"/>
      <c r="JIY1" s="5"/>
      <c r="JIZ1" s="5"/>
      <c r="JJA1" s="5"/>
      <c r="JJB1" s="5"/>
      <c r="JJC1" s="5"/>
      <c r="JJD1" s="5"/>
      <c r="JJE1" s="5"/>
      <c r="JJF1" s="5"/>
      <c r="JJG1" s="5"/>
      <c r="JJH1" s="5"/>
      <c r="JJI1" s="5"/>
      <c r="JJJ1" s="5"/>
      <c r="JJK1" s="5"/>
      <c r="JJL1" s="5"/>
      <c r="JJM1" s="5"/>
      <c r="JJN1" s="5"/>
      <c r="JJO1" s="5"/>
      <c r="JJP1" s="5"/>
      <c r="JJQ1" s="5"/>
      <c r="JJR1" s="5"/>
      <c r="JJS1" s="5"/>
      <c r="JJT1" s="5"/>
      <c r="JJU1" s="5"/>
      <c r="JJV1" s="5"/>
      <c r="JJW1" s="5"/>
      <c r="JJX1" s="5"/>
      <c r="JJY1" s="5"/>
      <c r="JJZ1" s="5"/>
      <c r="JKA1" s="5"/>
      <c r="JKB1" s="5"/>
      <c r="JKC1" s="5"/>
      <c r="JKD1" s="5"/>
      <c r="JKE1" s="5"/>
      <c r="JKF1" s="5"/>
      <c r="JKG1" s="5"/>
      <c r="JKH1" s="5"/>
      <c r="JKI1" s="5"/>
      <c r="JKJ1" s="5"/>
      <c r="JKK1" s="5"/>
      <c r="JKL1" s="5"/>
      <c r="JKM1" s="5"/>
      <c r="JKN1" s="5"/>
      <c r="JKO1" s="5"/>
      <c r="JKP1" s="5"/>
      <c r="JKQ1" s="5"/>
      <c r="JKR1" s="5"/>
      <c r="JKS1" s="5"/>
      <c r="JKT1" s="5"/>
      <c r="JKU1" s="5"/>
      <c r="JKV1" s="5"/>
      <c r="JKW1" s="5"/>
      <c r="JKX1" s="5"/>
      <c r="JKY1" s="5"/>
      <c r="JKZ1" s="5"/>
      <c r="JLA1" s="5"/>
      <c r="JLB1" s="5"/>
      <c r="JLC1" s="5"/>
      <c r="JLD1" s="5"/>
      <c r="JLE1" s="5"/>
      <c r="JLF1" s="5"/>
      <c r="JLG1" s="5"/>
      <c r="JLH1" s="5"/>
      <c r="JLI1" s="5"/>
      <c r="JLJ1" s="5"/>
      <c r="JLK1" s="5"/>
      <c r="JLL1" s="5"/>
      <c r="JLM1" s="5"/>
      <c r="JLN1" s="5"/>
      <c r="JLO1" s="5"/>
      <c r="JLP1" s="5"/>
      <c r="JLQ1" s="5"/>
      <c r="JLR1" s="5"/>
      <c r="JLS1" s="5"/>
      <c r="JLT1" s="5"/>
      <c r="JLU1" s="5"/>
      <c r="JLV1" s="5"/>
      <c r="JLW1" s="5"/>
      <c r="JLX1" s="5"/>
      <c r="JLY1" s="5"/>
      <c r="JLZ1" s="5"/>
      <c r="JMA1" s="5"/>
      <c r="JMB1" s="5"/>
      <c r="JMC1" s="5"/>
      <c r="JMD1" s="5"/>
      <c r="JME1" s="5"/>
      <c r="JMF1" s="5"/>
      <c r="JMG1" s="5"/>
      <c r="JMH1" s="5"/>
      <c r="JMI1" s="5"/>
      <c r="JMJ1" s="5"/>
      <c r="JMK1" s="5"/>
      <c r="JML1" s="5"/>
      <c r="JMM1" s="5"/>
      <c r="JMN1" s="5"/>
      <c r="JMO1" s="5"/>
      <c r="JMP1" s="5"/>
      <c r="JMQ1" s="5"/>
      <c r="JMR1" s="5"/>
      <c r="JMS1" s="5"/>
      <c r="JMT1" s="5"/>
      <c r="JMU1" s="5"/>
      <c r="JMV1" s="5"/>
      <c r="JMW1" s="5"/>
      <c r="JMX1" s="5"/>
      <c r="JMY1" s="5"/>
      <c r="JMZ1" s="5"/>
      <c r="JNA1" s="5"/>
      <c r="JNB1" s="5"/>
      <c r="JNC1" s="5"/>
      <c r="JND1" s="5"/>
      <c r="JNE1" s="5"/>
      <c r="JNF1" s="5"/>
      <c r="JNG1" s="5"/>
      <c r="JNH1" s="5"/>
      <c r="JNI1" s="5"/>
      <c r="JNJ1" s="5"/>
      <c r="JNK1" s="5"/>
      <c r="JNL1" s="5"/>
      <c r="JNM1" s="5"/>
      <c r="JNN1" s="5"/>
      <c r="JNO1" s="5"/>
      <c r="JNP1" s="5"/>
      <c r="JNQ1" s="5"/>
      <c r="JNR1" s="5"/>
      <c r="JNS1" s="5"/>
      <c r="JNT1" s="5"/>
      <c r="JNU1" s="5"/>
      <c r="JNV1" s="5"/>
      <c r="JNW1" s="5"/>
      <c r="JNX1" s="5"/>
      <c r="JNY1" s="5"/>
      <c r="JNZ1" s="5"/>
      <c r="JOA1" s="5"/>
      <c r="JOB1" s="5"/>
      <c r="JOC1" s="5"/>
      <c r="JOD1" s="5"/>
      <c r="JOE1" s="5"/>
      <c r="JOF1" s="5"/>
      <c r="JOG1" s="5"/>
      <c r="JOH1" s="5"/>
      <c r="JOI1" s="5"/>
      <c r="JOJ1" s="5"/>
      <c r="JOK1" s="5"/>
      <c r="JOL1" s="5"/>
      <c r="JOM1" s="5"/>
      <c r="JON1" s="5"/>
      <c r="JOO1" s="5"/>
      <c r="JOP1" s="5"/>
      <c r="JOQ1" s="5"/>
      <c r="JOR1" s="5"/>
      <c r="JOS1" s="5"/>
      <c r="JOT1" s="5"/>
      <c r="JOU1" s="5"/>
      <c r="JOV1" s="5"/>
      <c r="JOW1" s="5"/>
      <c r="JOX1" s="5"/>
      <c r="JOY1" s="5"/>
      <c r="JOZ1" s="5"/>
      <c r="JPA1" s="5"/>
      <c r="JPB1" s="5"/>
      <c r="JPC1" s="5"/>
      <c r="JPD1" s="5"/>
      <c r="JPE1" s="5"/>
      <c r="JPF1" s="5"/>
      <c r="JPG1" s="5"/>
      <c r="JPH1" s="5"/>
      <c r="JPI1" s="5"/>
      <c r="JPJ1" s="5"/>
      <c r="JPK1" s="5"/>
      <c r="JPL1" s="5"/>
      <c r="JPM1" s="5"/>
      <c r="JPN1" s="5"/>
      <c r="JPO1" s="5"/>
      <c r="JPP1" s="5"/>
      <c r="JPQ1" s="5"/>
      <c r="JPR1" s="5"/>
      <c r="JPS1" s="5"/>
      <c r="JPT1" s="5"/>
      <c r="JPU1" s="5"/>
      <c r="JPV1" s="5"/>
      <c r="JPW1" s="5"/>
      <c r="JPX1" s="5"/>
      <c r="JPY1" s="5"/>
      <c r="JPZ1" s="5"/>
      <c r="JQA1" s="5"/>
      <c r="JQB1" s="5"/>
      <c r="JQC1" s="5"/>
      <c r="JQD1" s="5"/>
      <c r="JQE1" s="5"/>
      <c r="JQF1" s="5"/>
      <c r="JQG1" s="5"/>
      <c r="JQH1" s="5"/>
      <c r="JQI1" s="5"/>
      <c r="JQJ1" s="5"/>
      <c r="JQK1" s="5"/>
      <c r="JQL1" s="5"/>
      <c r="JQM1" s="5"/>
      <c r="JQN1" s="5"/>
      <c r="JQO1" s="5"/>
      <c r="JQP1" s="5"/>
      <c r="JQQ1" s="5"/>
      <c r="JQR1" s="5"/>
      <c r="JQS1" s="5"/>
      <c r="JQT1" s="5"/>
      <c r="JQU1" s="5"/>
      <c r="JQV1" s="5"/>
      <c r="JQW1" s="5"/>
      <c r="JQX1" s="5"/>
      <c r="JQY1" s="5"/>
      <c r="JQZ1" s="5"/>
      <c r="JRA1" s="5"/>
      <c r="JRB1" s="5"/>
      <c r="JRC1" s="5"/>
      <c r="JRD1" s="5"/>
      <c r="JRE1" s="5"/>
      <c r="JRF1" s="5"/>
      <c r="JRG1" s="5"/>
      <c r="JRH1" s="5"/>
      <c r="JRI1" s="5"/>
      <c r="JRJ1" s="5"/>
      <c r="JRK1" s="5"/>
      <c r="JRL1" s="5"/>
      <c r="JRM1" s="5"/>
      <c r="JRN1" s="5"/>
      <c r="JRO1" s="5"/>
      <c r="JRP1" s="5"/>
      <c r="JRQ1" s="5"/>
      <c r="JRR1" s="5"/>
      <c r="JRS1" s="5"/>
      <c r="JRT1" s="5"/>
      <c r="JRU1" s="5"/>
      <c r="JRV1" s="5"/>
      <c r="JRW1" s="5"/>
      <c r="JRX1" s="5"/>
      <c r="JRY1" s="5"/>
      <c r="JRZ1" s="5"/>
      <c r="JSA1" s="5"/>
      <c r="JSB1" s="5"/>
      <c r="JSC1" s="5"/>
      <c r="JSD1" s="5"/>
      <c r="JSE1" s="5"/>
      <c r="JSF1" s="5"/>
      <c r="JSG1" s="5"/>
      <c r="JSH1" s="5"/>
      <c r="JSI1" s="5"/>
      <c r="JSJ1" s="5"/>
      <c r="JSK1" s="5"/>
      <c r="JSL1" s="5"/>
      <c r="JSM1" s="5"/>
      <c r="JSN1" s="5"/>
      <c r="JSO1" s="5"/>
      <c r="JSP1" s="5"/>
      <c r="JSQ1" s="5"/>
      <c r="JSR1" s="5"/>
      <c r="JSS1" s="5"/>
      <c r="JST1" s="5"/>
      <c r="JSU1" s="5"/>
      <c r="JSV1" s="5"/>
      <c r="JSW1" s="5"/>
      <c r="JSX1" s="5"/>
      <c r="JSY1" s="5"/>
      <c r="JSZ1" s="5"/>
      <c r="JTA1" s="5"/>
      <c r="JTB1" s="5"/>
      <c r="JTC1" s="5"/>
      <c r="JTD1" s="5"/>
      <c r="JTE1" s="5"/>
      <c r="JTF1" s="5"/>
      <c r="JTG1" s="5"/>
      <c r="JTH1" s="5"/>
      <c r="JTI1" s="5"/>
      <c r="JTJ1" s="5"/>
      <c r="JTK1" s="5"/>
      <c r="JTL1" s="5"/>
      <c r="JTM1" s="5"/>
      <c r="JTN1" s="5"/>
      <c r="JTO1" s="5"/>
      <c r="JTP1" s="5"/>
      <c r="JTQ1" s="5"/>
      <c r="JTR1" s="5"/>
      <c r="JTS1" s="5"/>
      <c r="JTT1" s="5"/>
      <c r="JTU1" s="5"/>
      <c r="JTV1" s="5"/>
      <c r="JTW1" s="5"/>
      <c r="JTX1" s="5"/>
      <c r="JTY1" s="5"/>
      <c r="JTZ1" s="5"/>
      <c r="JUA1" s="5"/>
      <c r="JUB1" s="5"/>
      <c r="JUC1" s="5"/>
      <c r="JUD1" s="5"/>
      <c r="JUE1" s="5"/>
      <c r="JUF1" s="5"/>
      <c r="JUG1" s="5"/>
      <c r="JUH1" s="5"/>
      <c r="JUI1" s="5"/>
      <c r="JUJ1" s="5"/>
      <c r="JUK1" s="5"/>
      <c r="JUL1" s="5"/>
      <c r="JUM1" s="5"/>
      <c r="JUN1" s="5"/>
      <c r="JUO1" s="5"/>
      <c r="JUP1" s="5"/>
      <c r="JUQ1" s="5"/>
      <c r="JUR1" s="5"/>
      <c r="JUS1" s="5"/>
      <c r="JUT1" s="5"/>
      <c r="JUU1" s="5"/>
      <c r="JUV1" s="5"/>
      <c r="JUW1" s="5"/>
      <c r="JUX1" s="5"/>
      <c r="JUY1" s="5"/>
      <c r="JUZ1" s="5"/>
      <c r="JVA1" s="5"/>
      <c r="JVB1" s="5"/>
      <c r="JVC1" s="5"/>
      <c r="JVD1" s="5"/>
      <c r="JVE1" s="5"/>
      <c r="JVF1" s="5"/>
      <c r="JVG1" s="5"/>
      <c r="JVH1" s="5"/>
      <c r="JVI1" s="5"/>
      <c r="JVJ1" s="5"/>
      <c r="JVK1" s="5"/>
      <c r="JVL1" s="5"/>
      <c r="JVM1" s="5"/>
      <c r="JVN1" s="5"/>
      <c r="JVO1" s="5"/>
      <c r="JVP1" s="5"/>
      <c r="JVQ1" s="5"/>
      <c r="JVR1" s="5"/>
      <c r="JVS1" s="5"/>
      <c r="JVT1" s="5"/>
      <c r="JVU1" s="5"/>
      <c r="JVV1" s="5"/>
      <c r="JVW1" s="5"/>
      <c r="JVX1" s="5"/>
      <c r="JVY1" s="5"/>
      <c r="JVZ1" s="5"/>
      <c r="JWA1" s="5"/>
      <c r="JWB1" s="5"/>
      <c r="JWC1" s="5"/>
      <c r="JWD1" s="5"/>
      <c r="JWE1" s="5"/>
      <c r="JWF1" s="5"/>
      <c r="JWG1" s="5"/>
      <c r="JWH1" s="5"/>
      <c r="JWI1" s="5"/>
      <c r="JWJ1" s="5"/>
      <c r="JWK1" s="5"/>
      <c r="JWL1" s="5"/>
      <c r="JWM1" s="5"/>
      <c r="JWN1" s="5"/>
      <c r="JWO1" s="5"/>
      <c r="JWP1" s="5"/>
      <c r="JWQ1" s="5"/>
      <c r="JWR1" s="5"/>
      <c r="JWS1" s="5"/>
      <c r="JWT1" s="5"/>
      <c r="JWU1" s="5"/>
      <c r="JWV1" s="5"/>
      <c r="JWW1" s="5"/>
      <c r="JWX1" s="5"/>
      <c r="JWY1" s="5"/>
      <c r="JWZ1" s="5"/>
      <c r="JXA1" s="5"/>
      <c r="JXB1" s="5"/>
      <c r="JXC1" s="5"/>
      <c r="JXD1" s="5"/>
      <c r="JXE1" s="5"/>
      <c r="JXF1" s="5"/>
      <c r="JXG1" s="5"/>
      <c r="JXH1" s="5"/>
      <c r="JXI1" s="5"/>
      <c r="JXJ1" s="5"/>
      <c r="JXK1" s="5"/>
      <c r="JXL1" s="5"/>
      <c r="JXM1" s="5"/>
      <c r="JXN1" s="5"/>
      <c r="JXO1" s="5"/>
      <c r="JXP1" s="5"/>
      <c r="JXQ1" s="5"/>
      <c r="JXR1" s="5"/>
      <c r="JXS1" s="5"/>
      <c r="JXT1" s="5"/>
      <c r="JXU1" s="5"/>
      <c r="JXV1" s="5"/>
      <c r="JXW1" s="5"/>
      <c r="JXX1" s="5"/>
      <c r="JXY1" s="5"/>
      <c r="JXZ1" s="5"/>
      <c r="JYA1" s="5"/>
      <c r="JYB1" s="5"/>
      <c r="JYC1" s="5"/>
      <c r="JYD1" s="5"/>
      <c r="JYE1" s="5"/>
      <c r="JYF1" s="5"/>
      <c r="JYG1" s="5"/>
      <c r="JYH1" s="5"/>
      <c r="JYI1" s="5"/>
      <c r="JYJ1" s="5"/>
      <c r="JYK1" s="5"/>
      <c r="JYL1" s="5"/>
      <c r="JYM1" s="5"/>
      <c r="JYN1" s="5"/>
      <c r="JYO1" s="5"/>
      <c r="JYP1" s="5"/>
      <c r="JYQ1" s="5"/>
      <c r="JYR1" s="5"/>
      <c r="JYS1" s="5"/>
      <c r="JYT1" s="5"/>
      <c r="JYU1" s="5"/>
      <c r="JYV1" s="5"/>
      <c r="JYW1" s="5"/>
      <c r="JYX1" s="5"/>
      <c r="JYY1" s="5"/>
      <c r="JYZ1" s="5"/>
      <c r="JZA1" s="5"/>
      <c r="JZB1" s="5"/>
      <c r="JZC1" s="5"/>
      <c r="JZD1" s="5"/>
      <c r="JZE1" s="5"/>
      <c r="JZF1" s="5"/>
      <c r="JZG1" s="5"/>
      <c r="JZH1" s="5"/>
      <c r="JZI1" s="5"/>
      <c r="JZJ1" s="5"/>
      <c r="JZK1" s="5"/>
      <c r="JZL1" s="5"/>
      <c r="JZM1" s="5"/>
      <c r="JZN1" s="5"/>
      <c r="JZO1" s="5"/>
      <c r="JZP1" s="5"/>
      <c r="JZQ1" s="5"/>
      <c r="JZR1" s="5"/>
      <c r="JZS1" s="5"/>
      <c r="JZT1" s="5"/>
      <c r="JZU1" s="5"/>
      <c r="JZV1" s="5"/>
      <c r="JZW1" s="5"/>
      <c r="JZX1" s="5"/>
      <c r="JZY1" s="5"/>
      <c r="JZZ1" s="5"/>
      <c r="KAA1" s="5"/>
      <c r="KAB1" s="5"/>
      <c r="KAC1" s="5"/>
      <c r="KAD1" s="5"/>
      <c r="KAE1" s="5"/>
      <c r="KAF1" s="5"/>
      <c r="KAG1" s="5"/>
      <c r="KAH1" s="5"/>
      <c r="KAI1" s="5"/>
      <c r="KAJ1" s="5"/>
      <c r="KAK1" s="5"/>
      <c r="KAL1" s="5"/>
      <c r="KAM1" s="5"/>
      <c r="KAN1" s="5"/>
      <c r="KAO1" s="5"/>
      <c r="KAP1" s="5"/>
      <c r="KAQ1" s="5"/>
      <c r="KAR1" s="5"/>
      <c r="KAS1" s="5"/>
      <c r="KAT1" s="5"/>
      <c r="KAU1" s="5"/>
      <c r="KAV1" s="5"/>
      <c r="KAW1" s="5"/>
      <c r="KAX1" s="5"/>
      <c r="KAY1" s="5"/>
      <c r="KAZ1" s="5"/>
      <c r="KBA1" s="5"/>
      <c r="KBB1" s="5"/>
      <c r="KBC1" s="5"/>
      <c r="KBD1" s="5"/>
      <c r="KBE1" s="5"/>
      <c r="KBF1" s="5"/>
      <c r="KBG1" s="5"/>
      <c r="KBH1" s="5"/>
      <c r="KBI1" s="5"/>
      <c r="KBJ1" s="5"/>
      <c r="KBK1" s="5"/>
      <c r="KBL1" s="5"/>
      <c r="KBM1" s="5"/>
      <c r="KBN1" s="5"/>
      <c r="KBO1" s="5"/>
      <c r="KBP1" s="5"/>
      <c r="KBQ1" s="5"/>
      <c r="KBR1" s="5"/>
      <c r="KBS1" s="5"/>
      <c r="KBT1" s="5"/>
      <c r="KBU1" s="5"/>
      <c r="KBV1" s="5"/>
      <c r="KBW1" s="5"/>
      <c r="KBX1" s="5"/>
      <c r="KBY1" s="5"/>
      <c r="KBZ1" s="5"/>
      <c r="KCA1" s="5"/>
      <c r="KCB1" s="5"/>
      <c r="KCC1" s="5"/>
      <c r="KCD1" s="5"/>
      <c r="KCE1" s="5"/>
      <c r="KCF1" s="5"/>
      <c r="KCG1" s="5"/>
      <c r="KCH1" s="5"/>
      <c r="KCI1" s="5"/>
      <c r="KCJ1" s="5"/>
      <c r="KCK1" s="5"/>
      <c r="KCL1" s="5"/>
      <c r="KCM1" s="5"/>
      <c r="KCN1" s="5"/>
      <c r="KCO1" s="5"/>
      <c r="KCP1" s="5"/>
      <c r="KCQ1" s="5"/>
      <c r="KCR1" s="5"/>
      <c r="KCS1" s="5"/>
      <c r="KCT1" s="5"/>
      <c r="KCU1" s="5"/>
      <c r="KCV1" s="5"/>
      <c r="KCW1" s="5"/>
      <c r="KCX1" s="5"/>
      <c r="KCY1" s="5"/>
      <c r="KCZ1" s="5"/>
      <c r="KDA1" s="5"/>
      <c r="KDB1" s="5"/>
      <c r="KDC1" s="5"/>
      <c r="KDD1" s="5"/>
      <c r="KDE1" s="5"/>
      <c r="KDF1" s="5"/>
      <c r="KDG1" s="5"/>
      <c r="KDH1" s="5"/>
      <c r="KDI1" s="5"/>
      <c r="KDJ1" s="5"/>
      <c r="KDK1" s="5"/>
      <c r="KDL1" s="5"/>
      <c r="KDM1" s="5"/>
      <c r="KDN1" s="5"/>
      <c r="KDO1" s="5"/>
      <c r="KDP1" s="5"/>
      <c r="KDQ1" s="5"/>
      <c r="KDR1" s="5"/>
      <c r="KDS1" s="5"/>
      <c r="KDT1" s="5"/>
      <c r="KDU1" s="5"/>
      <c r="KDV1" s="5"/>
      <c r="KDW1" s="5"/>
      <c r="KDX1" s="5"/>
      <c r="KDY1" s="5"/>
      <c r="KDZ1" s="5"/>
      <c r="KEA1" s="5"/>
      <c r="KEB1" s="5"/>
      <c r="KEC1" s="5"/>
      <c r="KED1" s="5"/>
      <c r="KEE1" s="5"/>
      <c r="KEF1" s="5"/>
      <c r="KEG1" s="5"/>
      <c r="KEH1" s="5"/>
      <c r="KEI1" s="5"/>
      <c r="KEJ1" s="5"/>
      <c r="KEK1" s="5"/>
      <c r="KEL1" s="5"/>
      <c r="KEM1" s="5"/>
      <c r="KEN1" s="5"/>
      <c r="KEO1" s="5"/>
      <c r="KEP1" s="5"/>
      <c r="KEQ1" s="5"/>
      <c r="KER1" s="5"/>
      <c r="KES1" s="5"/>
      <c r="KET1" s="5"/>
      <c r="KEU1" s="5"/>
      <c r="KEV1" s="5"/>
      <c r="KEW1" s="5"/>
      <c r="KEX1" s="5"/>
      <c r="KEY1" s="5"/>
      <c r="KEZ1" s="5"/>
      <c r="KFA1" s="5"/>
      <c r="KFB1" s="5"/>
      <c r="KFC1" s="5"/>
      <c r="KFD1" s="5"/>
      <c r="KFE1" s="5"/>
      <c r="KFF1" s="5"/>
      <c r="KFG1" s="5"/>
      <c r="KFH1" s="5"/>
      <c r="KFI1" s="5"/>
      <c r="KFJ1" s="5"/>
      <c r="KFK1" s="5"/>
      <c r="KFL1" s="5"/>
      <c r="KFM1" s="5"/>
      <c r="KFN1" s="5"/>
      <c r="KFO1" s="5"/>
      <c r="KFP1" s="5"/>
      <c r="KFQ1" s="5"/>
      <c r="KFR1" s="5"/>
      <c r="KFS1" s="5"/>
      <c r="KFT1" s="5"/>
      <c r="KFU1" s="5"/>
      <c r="KFV1" s="5"/>
      <c r="KFW1" s="5"/>
      <c r="KFX1" s="5"/>
      <c r="KFY1" s="5"/>
      <c r="KFZ1" s="5"/>
      <c r="KGA1" s="5"/>
      <c r="KGB1" s="5"/>
      <c r="KGC1" s="5"/>
      <c r="KGD1" s="5"/>
      <c r="KGE1" s="5"/>
      <c r="KGF1" s="5"/>
      <c r="KGG1" s="5"/>
      <c r="KGH1" s="5"/>
      <c r="KGI1" s="5"/>
      <c r="KGJ1" s="5"/>
      <c r="KGK1" s="5"/>
      <c r="KGL1" s="5"/>
      <c r="KGM1" s="5"/>
      <c r="KGN1" s="5"/>
      <c r="KGO1" s="5"/>
      <c r="KGP1" s="5"/>
      <c r="KGQ1" s="5"/>
      <c r="KGR1" s="5"/>
      <c r="KGS1" s="5"/>
      <c r="KGT1" s="5"/>
      <c r="KGU1" s="5"/>
      <c r="KGV1" s="5"/>
      <c r="KGW1" s="5"/>
      <c r="KGX1" s="5"/>
      <c r="KGY1" s="5"/>
      <c r="KGZ1" s="5"/>
      <c r="KHA1" s="5"/>
      <c r="KHB1" s="5"/>
      <c r="KHC1" s="5"/>
      <c r="KHD1" s="5"/>
      <c r="KHE1" s="5"/>
      <c r="KHF1" s="5"/>
      <c r="KHG1" s="5"/>
      <c r="KHH1" s="5"/>
      <c r="KHI1" s="5"/>
      <c r="KHJ1" s="5"/>
      <c r="KHK1" s="5"/>
      <c r="KHL1" s="5"/>
      <c r="KHM1" s="5"/>
      <c r="KHN1" s="5"/>
      <c r="KHO1" s="5"/>
      <c r="KHP1" s="5"/>
      <c r="KHQ1" s="5"/>
      <c r="KHR1" s="5"/>
      <c r="KHS1" s="5"/>
      <c r="KHT1" s="5"/>
      <c r="KHU1" s="5"/>
      <c r="KHV1" s="5"/>
      <c r="KHW1" s="5"/>
      <c r="KHX1" s="5"/>
      <c r="KHY1" s="5"/>
      <c r="KHZ1" s="5"/>
      <c r="KIA1" s="5"/>
      <c r="KIB1" s="5"/>
      <c r="KIC1" s="5"/>
      <c r="KID1" s="5"/>
      <c r="KIE1" s="5"/>
      <c r="KIF1" s="5"/>
      <c r="KIG1" s="5"/>
      <c r="KIH1" s="5"/>
      <c r="KII1" s="5"/>
      <c r="KIJ1" s="5"/>
      <c r="KIK1" s="5"/>
      <c r="KIL1" s="5"/>
      <c r="KIM1" s="5"/>
      <c r="KIN1" s="5"/>
      <c r="KIO1" s="5"/>
      <c r="KIP1" s="5"/>
      <c r="KIQ1" s="5"/>
      <c r="KIR1" s="5"/>
      <c r="KIS1" s="5"/>
      <c r="KIT1" s="5"/>
      <c r="KIU1" s="5"/>
      <c r="KIV1" s="5"/>
      <c r="KIW1" s="5"/>
      <c r="KIX1" s="5"/>
      <c r="KIY1" s="5"/>
      <c r="KIZ1" s="5"/>
      <c r="KJA1" s="5"/>
      <c r="KJB1" s="5"/>
      <c r="KJC1" s="5"/>
      <c r="KJD1" s="5"/>
      <c r="KJE1" s="5"/>
      <c r="KJF1" s="5"/>
      <c r="KJG1" s="5"/>
      <c r="KJH1" s="5"/>
      <c r="KJI1" s="5"/>
      <c r="KJJ1" s="5"/>
      <c r="KJK1" s="5"/>
      <c r="KJL1" s="5"/>
      <c r="KJM1" s="5"/>
      <c r="KJN1" s="5"/>
      <c r="KJO1" s="5"/>
      <c r="KJP1" s="5"/>
      <c r="KJQ1" s="5"/>
      <c r="KJR1" s="5"/>
      <c r="KJS1" s="5"/>
      <c r="KJT1" s="5"/>
      <c r="KJU1" s="5"/>
      <c r="KJV1" s="5"/>
      <c r="KJW1" s="5"/>
      <c r="KJX1" s="5"/>
      <c r="KJY1" s="5"/>
      <c r="KJZ1" s="5"/>
      <c r="KKA1" s="5"/>
      <c r="KKB1" s="5"/>
      <c r="KKC1" s="5"/>
      <c r="KKD1" s="5"/>
      <c r="KKE1" s="5"/>
      <c r="KKF1" s="5"/>
      <c r="KKG1" s="5"/>
      <c r="KKH1" s="5"/>
      <c r="KKI1" s="5"/>
      <c r="KKJ1" s="5"/>
      <c r="KKK1" s="5"/>
      <c r="KKL1" s="5"/>
      <c r="KKM1" s="5"/>
      <c r="KKN1" s="5"/>
      <c r="KKO1" s="5"/>
      <c r="KKP1" s="5"/>
      <c r="KKQ1" s="5"/>
      <c r="KKR1" s="5"/>
      <c r="KKS1" s="5"/>
      <c r="KKT1" s="5"/>
      <c r="KKU1" s="5"/>
      <c r="KKV1" s="5"/>
      <c r="KKW1" s="5"/>
      <c r="KKX1" s="5"/>
      <c r="KKY1" s="5"/>
      <c r="KKZ1" s="5"/>
      <c r="KLA1" s="5"/>
      <c r="KLB1" s="5"/>
      <c r="KLC1" s="5"/>
      <c r="KLD1" s="5"/>
      <c r="KLE1" s="5"/>
      <c r="KLF1" s="5"/>
      <c r="KLG1" s="5"/>
      <c r="KLH1" s="5"/>
      <c r="KLI1" s="5"/>
      <c r="KLJ1" s="5"/>
      <c r="KLK1" s="5"/>
      <c r="KLL1" s="5"/>
      <c r="KLM1" s="5"/>
      <c r="KLN1" s="5"/>
      <c r="KLO1" s="5"/>
      <c r="KLP1" s="5"/>
      <c r="KLQ1" s="5"/>
      <c r="KLR1" s="5"/>
      <c r="KLS1" s="5"/>
      <c r="KLT1" s="5"/>
      <c r="KLU1" s="5"/>
      <c r="KLV1" s="5"/>
      <c r="KLW1" s="5"/>
      <c r="KLX1" s="5"/>
      <c r="KLY1" s="5"/>
      <c r="KLZ1" s="5"/>
      <c r="KMA1" s="5"/>
      <c r="KMB1" s="5"/>
      <c r="KMC1" s="5"/>
      <c r="KMD1" s="5"/>
      <c r="KME1" s="5"/>
      <c r="KMF1" s="5"/>
      <c r="KMG1" s="5"/>
      <c r="KMH1" s="5"/>
      <c r="KMI1" s="5"/>
      <c r="KMJ1" s="5"/>
      <c r="KMK1" s="5"/>
      <c r="KML1" s="5"/>
      <c r="KMM1" s="5"/>
      <c r="KMN1" s="5"/>
      <c r="KMO1" s="5"/>
      <c r="KMP1" s="5"/>
      <c r="KMQ1" s="5"/>
      <c r="KMR1" s="5"/>
      <c r="KMS1" s="5"/>
      <c r="KMT1" s="5"/>
      <c r="KMU1" s="5"/>
      <c r="KMV1" s="5"/>
      <c r="KMW1" s="5"/>
      <c r="KMX1" s="5"/>
      <c r="KMY1" s="5"/>
      <c r="KMZ1" s="5"/>
      <c r="KNA1" s="5"/>
      <c r="KNB1" s="5"/>
      <c r="KNC1" s="5"/>
      <c r="KND1" s="5"/>
      <c r="KNE1" s="5"/>
      <c r="KNF1" s="5"/>
      <c r="KNG1" s="5"/>
      <c r="KNH1" s="5"/>
      <c r="KNI1" s="5"/>
      <c r="KNJ1" s="5"/>
      <c r="KNK1" s="5"/>
      <c r="KNL1" s="5"/>
      <c r="KNM1" s="5"/>
      <c r="KNN1" s="5"/>
      <c r="KNO1" s="5"/>
      <c r="KNP1" s="5"/>
      <c r="KNQ1" s="5"/>
      <c r="KNR1" s="5"/>
      <c r="KNS1" s="5"/>
      <c r="KNT1" s="5"/>
      <c r="KNU1" s="5"/>
      <c r="KNV1" s="5"/>
      <c r="KNW1" s="5"/>
      <c r="KNX1" s="5"/>
      <c r="KNY1" s="5"/>
      <c r="KNZ1" s="5"/>
      <c r="KOA1" s="5"/>
      <c r="KOB1" s="5"/>
      <c r="KOC1" s="5"/>
      <c r="KOD1" s="5"/>
      <c r="KOE1" s="5"/>
      <c r="KOF1" s="5"/>
      <c r="KOG1" s="5"/>
      <c r="KOH1" s="5"/>
      <c r="KOI1" s="5"/>
      <c r="KOJ1" s="5"/>
      <c r="KOK1" s="5"/>
      <c r="KOL1" s="5"/>
      <c r="KOM1" s="5"/>
      <c r="KON1" s="5"/>
      <c r="KOO1" s="5"/>
      <c r="KOP1" s="5"/>
      <c r="KOQ1" s="5"/>
      <c r="KOR1" s="5"/>
      <c r="KOS1" s="5"/>
      <c r="KOT1" s="5"/>
      <c r="KOU1" s="5"/>
      <c r="KOV1" s="5"/>
      <c r="KOW1" s="5"/>
      <c r="KOX1" s="5"/>
      <c r="KOY1" s="5"/>
      <c r="KOZ1" s="5"/>
      <c r="KPA1" s="5"/>
      <c r="KPB1" s="5"/>
      <c r="KPC1" s="5"/>
      <c r="KPD1" s="5"/>
      <c r="KPE1" s="5"/>
      <c r="KPF1" s="5"/>
      <c r="KPG1" s="5"/>
      <c r="KPH1" s="5"/>
      <c r="KPI1" s="5"/>
      <c r="KPJ1" s="5"/>
      <c r="KPK1" s="5"/>
      <c r="KPL1" s="5"/>
      <c r="KPM1" s="5"/>
      <c r="KPN1" s="5"/>
      <c r="KPO1" s="5"/>
      <c r="KPP1" s="5"/>
      <c r="KPQ1" s="5"/>
      <c r="KPR1" s="5"/>
      <c r="KPS1" s="5"/>
      <c r="KPT1" s="5"/>
      <c r="KPU1" s="5"/>
      <c r="KPV1" s="5"/>
      <c r="KPW1" s="5"/>
      <c r="KPX1" s="5"/>
      <c r="KPY1" s="5"/>
      <c r="KPZ1" s="5"/>
      <c r="KQA1" s="5"/>
      <c r="KQB1" s="5"/>
      <c r="KQC1" s="5"/>
      <c r="KQD1" s="5"/>
      <c r="KQE1" s="5"/>
      <c r="KQF1" s="5"/>
      <c r="KQG1" s="5"/>
      <c r="KQH1" s="5"/>
      <c r="KQI1" s="5"/>
      <c r="KQJ1" s="5"/>
      <c r="KQK1" s="5"/>
      <c r="KQL1" s="5"/>
      <c r="KQM1" s="5"/>
      <c r="KQN1" s="5"/>
      <c r="KQO1" s="5"/>
      <c r="KQP1" s="5"/>
      <c r="KQQ1" s="5"/>
      <c r="KQR1" s="5"/>
      <c r="KQS1" s="5"/>
      <c r="KQT1" s="5"/>
      <c r="KQU1" s="5"/>
      <c r="KQV1" s="5"/>
      <c r="KQW1" s="5"/>
      <c r="KQX1" s="5"/>
      <c r="KQY1" s="5"/>
      <c r="KQZ1" s="5"/>
      <c r="KRA1" s="5"/>
      <c r="KRB1" s="5"/>
      <c r="KRC1" s="5"/>
      <c r="KRD1" s="5"/>
      <c r="KRE1" s="5"/>
      <c r="KRF1" s="5"/>
      <c r="KRG1" s="5"/>
      <c r="KRH1" s="5"/>
      <c r="KRI1" s="5"/>
      <c r="KRJ1" s="5"/>
      <c r="KRK1" s="5"/>
      <c r="KRL1" s="5"/>
      <c r="KRM1" s="5"/>
      <c r="KRN1" s="5"/>
      <c r="KRO1" s="5"/>
      <c r="KRP1" s="5"/>
      <c r="KRQ1" s="5"/>
      <c r="KRR1" s="5"/>
      <c r="KRS1" s="5"/>
      <c r="KRT1" s="5"/>
      <c r="KRU1" s="5"/>
      <c r="KRV1" s="5"/>
      <c r="KRW1" s="5"/>
      <c r="KRX1" s="5"/>
      <c r="KRY1" s="5"/>
      <c r="KRZ1" s="5"/>
      <c r="KSA1" s="5"/>
      <c r="KSB1" s="5"/>
      <c r="KSC1" s="5"/>
      <c r="KSD1" s="5"/>
      <c r="KSE1" s="5"/>
      <c r="KSF1" s="5"/>
      <c r="KSG1" s="5"/>
      <c r="KSH1" s="5"/>
      <c r="KSI1" s="5"/>
      <c r="KSJ1" s="5"/>
      <c r="KSK1" s="5"/>
      <c r="KSL1" s="5"/>
      <c r="KSM1" s="5"/>
      <c r="KSN1" s="5"/>
      <c r="KSO1" s="5"/>
      <c r="KSP1" s="5"/>
      <c r="KSQ1" s="5"/>
      <c r="KSR1" s="5"/>
      <c r="KSS1" s="5"/>
      <c r="KST1" s="5"/>
      <c r="KSU1" s="5"/>
      <c r="KSV1" s="5"/>
      <c r="KSW1" s="5"/>
      <c r="KSX1" s="5"/>
      <c r="KSY1" s="5"/>
      <c r="KSZ1" s="5"/>
      <c r="KTA1" s="5"/>
      <c r="KTB1" s="5"/>
      <c r="KTC1" s="5"/>
      <c r="KTD1" s="5"/>
      <c r="KTE1" s="5"/>
      <c r="KTF1" s="5"/>
      <c r="KTG1" s="5"/>
      <c r="KTH1" s="5"/>
      <c r="KTI1" s="5"/>
      <c r="KTJ1" s="5"/>
      <c r="KTK1" s="5"/>
      <c r="KTL1" s="5"/>
      <c r="KTM1" s="5"/>
      <c r="KTN1" s="5"/>
      <c r="KTO1" s="5"/>
      <c r="KTP1" s="5"/>
      <c r="KTQ1" s="5"/>
      <c r="KTR1" s="5"/>
      <c r="KTS1" s="5"/>
      <c r="KTT1" s="5"/>
      <c r="KTU1" s="5"/>
      <c r="KTV1" s="5"/>
      <c r="KTW1" s="5"/>
      <c r="KTX1" s="5"/>
      <c r="KTY1" s="5"/>
      <c r="KTZ1" s="5"/>
      <c r="KUA1" s="5"/>
      <c r="KUB1" s="5"/>
      <c r="KUC1" s="5"/>
      <c r="KUD1" s="5"/>
      <c r="KUE1" s="5"/>
      <c r="KUF1" s="5"/>
      <c r="KUG1" s="5"/>
      <c r="KUH1" s="5"/>
      <c r="KUI1" s="5"/>
      <c r="KUJ1" s="5"/>
      <c r="KUK1" s="5"/>
      <c r="KUL1" s="5"/>
      <c r="KUM1" s="5"/>
      <c r="KUN1" s="5"/>
      <c r="KUO1" s="5"/>
      <c r="KUP1" s="5"/>
      <c r="KUQ1" s="5"/>
      <c r="KUR1" s="5"/>
      <c r="KUS1" s="5"/>
      <c r="KUT1" s="5"/>
      <c r="KUU1" s="5"/>
      <c r="KUV1" s="5"/>
      <c r="KUW1" s="5"/>
      <c r="KUX1" s="5"/>
      <c r="KUY1" s="5"/>
      <c r="KUZ1" s="5"/>
      <c r="KVA1" s="5"/>
      <c r="KVB1" s="5"/>
      <c r="KVC1" s="5"/>
      <c r="KVD1" s="5"/>
      <c r="KVE1" s="5"/>
      <c r="KVF1" s="5"/>
      <c r="KVG1" s="5"/>
      <c r="KVH1" s="5"/>
      <c r="KVI1" s="5"/>
      <c r="KVJ1" s="5"/>
      <c r="KVK1" s="5"/>
      <c r="KVL1" s="5"/>
      <c r="KVM1" s="5"/>
      <c r="KVN1" s="5"/>
      <c r="KVO1" s="5"/>
      <c r="KVP1" s="5"/>
      <c r="KVQ1" s="5"/>
      <c r="KVR1" s="5"/>
      <c r="KVS1" s="5"/>
      <c r="KVT1" s="5"/>
      <c r="KVU1" s="5"/>
      <c r="KVV1" s="5"/>
      <c r="KVW1" s="5"/>
      <c r="KVX1" s="5"/>
      <c r="KVY1" s="5"/>
      <c r="KVZ1" s="5"/>
      <c r="KWA1" s="5"/>
      <c r="KWB1" s="5"/>
      <c r="KWC1" s="5"/>
      <c r="KWD1" s="5"/>
      <c r="KWE1" s="5"/>
      <c r="KWF1" s="5"/>
      <c r="KWG1" s="5"/>
      <c r="KWH1" s="5"/>
      <c r="KWI1" s="5"/>
      <c r="KWJ1" s="5"/>
      <c r="KWK1" s="5"/>
      <c r="KWL1" s="5"/>
      <c r="KWM1" s="5"/>
      <c r="KWN1" s="5"/>
      <c r="KWO1" s="5"/>
      <c r="KWP1" s="5"/>
      <c r="KWQ1" s="5"/>
      <c r="KWR1" s="5"/>
      <c r="KWS1" s="5"/>
      <c r="KWT1" s="5"/>
      <c r="KWU1" s="5"/>
      <c r="KWV1" s="5"/>
      <c r="KWW1" s="5"/>
      <c r="KWX1" s="5"/>
      <c r="KWY1" s="5"/>
      <c r="KWZ1" s="5"/>
      <c r="KXA1" s="5"/>
      <c r="KXB1" s="5"/>
      <c r="KXC1" s="5"/>
      <c r="KXD1" s="5"/>
      <c r="KXE1" s="5"/>
      <c r="KXF1" s="5"/>
      <c r="KXG1" s="5"/>
      <c r="KXH1" s="5"/>
      <c r="KXI1" s="5"/>
      <c r="KXJ1" s="5"/>
      <c r="KXK1" s="5"/>
      <c r="KXL1" s="5"/>
      <c r="KXM1" s="5"/>
      <c r="KXN1" s="5"/>
      <c r="KXO1" s="5"/>
      <c r="KXP1" s="5"/>
      <c r="KXQ1" s="5"/>
      <c r="KXR1" s="5"/>
      <c r="KXS1" s="5"/>
      <c r="KXT1" s="5"/>
      <c r="KXU1" s="5"/>
      <c r="KXV1" s="5"/>
      <c r="KXW1" s="5"/>
      <c r="KXX1" s="5"/>
      <c r="KXY1" s="5"/>
      <c r="KXZ1" s="5"/>
      <c r="KYA1" s="5"/>
      <c r="KYB1" s="5"/>
      <c r="KYC1" s="5"/>
      <c r="KYD1" s="5"/>
      <c r="KYE1" s="5"/>
      <c r="KYF1" s="5"/>
      <c r="KYG1" s="5"/>
      <c r="KYH1" s="5"/>
      <c r="KYI1" s="5"/>
      <c r="KYJ1" s="5"/>
      <c r="KYK1" s="5"/>
      <c r="KYL1" s="5"/>
      <c r="KYM1" s="5"/>
      <c r="KYN1" s="5"/>
      <c r="KYO1" s="5"/>
      <c r="KYP1" s="5"/>
      <c r="KYQ1" s="5"/>
      <c r="KYR1" s="5"/>
      <c r="KYS1" s="5"/>
      <c r="KYT1" s="5"/>
      <c r="KYU1" s="5"/>
      <c r="KYV1" s="5"/>
      <c r="KYW1" s="5"/>
      <c r="KYX1" s="5"/>
      <c r="KYY1" s="5"/>
      <c r="KYZ1" s="5"/>
      <c r="KZA1" s="5"/>
      <c r="KZB1" s="5"/>
      <c r="KZC1" s="5"/>
      <c r="KZD1" s="5"/>
      <c r="KZE1" s="5"/>
      <c r="KZF1" s="5"/>
      <c r="KZG1" s="5"/>
      <c r="KZH1" s="5"/>
      <c r="KZI1" s="5"/>
      <c r="KZJ1" s="5"/>
      <c r="KZK1" s="5"/>
      <c r="KZL1" s="5"/>
      <c r="KZM1" s="5"/>
      <c r="KZN1" s="5"/>
      <c r="KZO1" s="5"/>
      <c r="KZP1" s="5"/>
      <c r="KZQ1" s="5"/>
      <c r="KZR1" s="5"/>
      <c r="KZS1" s="5"/>
      <c r="KZT1" s="5"/>
      <c r="KZU1" s="5"/>
      <c r="KZV1" s="5"/>
      <c r="KZW1" s="5"/>
      <c r="KZX1" s="5"/>
      <c r="KZY1" s="5"/>
      <c r="KZZ1" s="5"/>
      <c r="LAA1" s="5"/>
      <c r="LAB1" s="5"/>
      <c r="LAC1" s="5"/>
      <c r="LAD1" s="5"/>
      <c r="LAE1" s="5"/>
      <c r="LAF1" s="5"/>
      <c r="LAG1" s="5"/>
      <c r="LAH1" s="5"/>
      <c r="LAI1" s="5"/>
      <c r="LAJ1" s="5"/>
      <c r="LAK1" s="5"/>
      <c r="LAL1" s="5"/>
      <c r="LAM1" s="5"/>
      <c r="LAN1" s="5"/>
      <c r="LAO1" s="5"/>
      <c r="LAP1" s="5"/>
      <c r="LAQ1" s="5"/>
      <c r="LAR1" s="5"/>
      <c r="LAS1" s="5"/>
      <c r="LAT1" s="5"/>
      <c r="LAU1" s="5"/>
      <c r="LAV1" s="5"/>
      <c r="LAW1" s="5"/>
      <c r="LAX1" s="5"/>
      <c r="LAY1" s="5"/>
      <c r="LAZ1" s="5"/>
      <c r="LBA1" s="5"/>
      <c r="LBB1" s="5"/>
      <c r="LBC1" s="5"/>
      <c r="LBD1" s="5"/>
      <c r="LBE1" s="5"/>
      <c r="LBF1" s="5"/>
      <c r="LBG1" s="5"/>
      <c r="LBH1" s="5"/>
      <c r="LBI1" s="5"/>
      <c r="LBJ1" s="5"/>
      <c r="LBK1" s="5"/>
      <c r="LBL1" s="5"/>
      <c r="LBM1" s="5"/>
      <c r="LBN1" s="5"/>
      <c r="LBO1" s="5"/>
      <c r="LBP1" s="5"/>
      <c r="LBQ1" s="5"/>
      <c r="LBR1" s="5"/>
      <c r="LBS1" s="5"/>
      <c r="LBT1" s="5"/>
      <c r="LBU1" s="5"/>
      <c r="LBV1" s="5"/>
      <c r="LBW1" s="5"/>
      <c r="LBX1" s="5"/>
      <c r="LBY1" s="5"/>
      <c r="LBZ1" s="5"/>
      <c r="LCA1" s="5"/>
      <c r="LCB1" s="5"/>
      <c r="LCC1" s="5"/>
      <c r="LCD1" s="5"/>
      <c r="LCE1" s="5"/>
      <c r="LCF1" s="5"/>
      <c r="LCG1" s="5"/>
      <c r="LCH1" s="5"/>
      <c r="LCI1" s="5"/>
      <c r="LCJ1" s="5"/>
      <c r="LCK1" s="5"/>
      <c r="LCL1" s="5"/>
      <c r="LCM1" s="5"/>
      <c r="LCN1" s="5"/>
      <c r="LCO1" s="5"/>
      <c r="LCP1" s="5"/>
      <c r="LCQ1" s="5"/>
      <c r="LCR1" s="5"/>
      <c r="LCS1" s="5"/>
      <c r="LCT1" s="5"/>
      <c r="LCU1" s="5"/>
      <c r="LCV1" s="5"/>
      <c r="LCW1" s="5"/>
      <c r="LCX1" s="5"/>
      <c r="LCY1" s="5"/>
      <c r="LCZ1" s="5"/>
      <c r="LDA1" s="5"/>
      <c r="LDB1" s="5"/>
      <c r="LDC1" s="5"/>
      <c r="LDD1" s="5"/>
      <c r="LDE1" s="5"/>
      <c r="LDF1" s="5"/>
      <c r="LDG1" s="5"/>
      <c r="LDH1" s="5"/>
      <c r="LDI1" s="5"/>
      <c r="LDJ1" s="5"/>
      <c r="LDK1" s="5"/>
      <c r="LDL1" s="5"/>
      <c r="LDM1" s="5"/>
      <c r="LDN1" s="5"/>
      <c r="LDO1" s="5"/>
      <c r="LDP1" s="5"/>
      <c r="LDQ1" s="5"/>
      <c r="LDR1" s="5"/>
      <c r="LDS1" s="5"/>
      <c r="LDT1" s="5"/>
      <c r="LDU1" s="5"/>
      <c r="LDV1" s="5"/>
      <c r="LDW1" s="5"/>
      <c r="LDX1" s="5"/>
      <c r="LDY1" s="5"/>
      <c r="LDZ1" s="5"/>
      <c r="LEA1" s="5"/>
      <c r="LEB1" s="5"/>
      <c r="LEC1" s="5"/>
      <c r="LED1" s="5"/>
      <c r="LEE1" s="5"/>
      <c r="LEF1" s="5"/>
      <c r="LEG1" s="5"/>
      <c r="LEH1" s="5"/>
      <c r="LEI1" s="5"/>
      <c r="LEJ1" s="5"/>
      <c r="LEK1" s="5"/>
      <c r="LEL1" s="5"/>
      <c r="LEM1" s="5"/>
      <c r="LEN1" s="5"/>
      <c r="LEO1" s="5"/>
      <c r="LEP1" s="5"/>
      <c r="LEQ1" s="5"/>
      <c r="LER1" s="5"/>
      <c r="LES1" s="5"/>
      <c r="LET1" s="5"/>
      <c r="LEU1" s="5"/>
      <c r="LEV1" s="5"/>
      <c r="LEW1" s="5"/>
      <c r="LEX1" s="5"/>
      <c r="LEY1" s="5"/>
      <c r="LEZ1" s="5"/>
      <c r="LFA1" s="5"/>
      <c r="LFB1" s="5"/>
      <c r="LFC1" s="5"/>
      <c r="LFD1" s="5"/>
      <c r="LFE1" s="5"/>
      <c r="LFF1" s="5"/>
      <c r="LFG1" s="5"/>
      <c r="LFH1" s="5"/>
      <c r="LFI1" s="5"/>
      <c r="LFJ1" s="5"/>
      <c r="LFK1" s="5"/>
      <c r="LFL1" s="5"/>
      <c r="LFM1" s="5"/>
      <c r="LFN1" s="5"/>
      <c r="LFO1" s="5"/>
      <c r="LFP1" s="5"/>
      <c r="LFQ1" s="5"/>
      <c r="LFR1" s="5"/>
      <c r="LFS1" s="5"/>
      <c r="LFT1" s="5"/>
      <c r="LFU1" s="5"/>
      <c r="LFV1" s="5"/>
      <c r="LFW1" s="5"/>
      <c r="LFX1" s="5"/>
      <c r="LFY1" s="5"/>
      <c r="LFZ1" s="5"/>
      <c r="LGA1" s="5"/>
      <c r="LGB1" s="5"/>
      <c r="LGC1" s="5"/>
      <c r="LGD1" s="5"/>
      <c r="LGE1" s="5"/>
      <c r="LGF1" s="5"/>
      <c r="LGG1" s="5"/>
      <c r="LGH1" s="5"/>
      <c r="LGI1" s="5"/>
      <c r="LGJ1" s="5"/>
      <c r="LGK1" s="5"/>
      <c r="LGL1" s="5"/>
      <c r="LGM1" s="5"/>
      <c r="LGN1" s="5"/>
      <c r="LGO1" s="5"/>
      <c r="LGP1" s="5"/>
      <c r="LGQ1" s="5"/>
      <c r="LGR1" s="5"/>
      <c r="LGS1" s="5"/>
      <c r="LGT1" s="5"/>
      <c r="LGU1" s="5"/>
      <c r="LGV1" s="5"/>
      <c r="LGW1" s="5"/>
      <c r="LGX1" s="5"/>
      <c r="LGY1" s="5"/>
      <c r="LGZ1" s="5"/>
      <c r="LHA1" s="5"/>
      <c r="LHB1" s="5"/>
      <c r="LHC1" s="5"/>
      <c r="LHD1" s="5"/>
      <c r="LHE1" s="5"/>
      <c r="LHF1" s="5"/>
      <c r="LHG1" s="5"/>
      <c r="LHH1" s="5"/>
      <c r="LHI1" s="5"/>
      <c r="LHJ1" s="5"/>
      <c r="LHK1" s="5"/>
      <c r="LHL1" s="5"/>
      <c r="LHM1" s="5"/>
      <c r="LHN1" s="5"/>
      <c r="LHO1" s="5"/>
      <c r="LHP1" s="5"/>
      <c r="LHQ1" s="5"/>
      <c r="LHR1" s="5"/>
      <c r="LHS1" s="5"/>
      <c r="LHT1" s="5"/>
      <c r="LHU1" s="5"/>
      <c r="LHV1" s="5"/>
      <c r="LHW1" s="5"/>
      <c r="LHX1" s="5"/>
      <c r="LHY1" s="5"/>
      <c r="LHZ1" s="5"/>
      <c r="LIA1" s="5"/>
      <c r="LIB1" s="5"/>
      <c r="LIC1" s="5"/>
      <c r="LID1" s="5"/>
      <c r="LIE1" s="5"/>
      <c r="LIF1" s="5"/>
      <c r="LIG1" s="5"/>
      <c r="LIH1" s="5"/>
      <c r="LII1" s="5"/>
      <c r="LIJ1" s="5"/>
      <c r="LIK1" s="5"/>
      <c r="LIL1" s="5"/>
      <c r="LIM1" s="5"/>
      <c r="LIN1" s="5"/>
      <c r="LIO1" s="5"/>
      <c r="LIP1" s="5"/>
      <c r="LIQ1" s="5"/>
      <c r="LIR1" s="5"/>
      <c r="LIS1" s="5"/>
      <c r="LIT1" s="5"/>
      <c r="LIU1" s="5"/>
      <c r="LIV1" s="5"/>
      <c r="LIW1" s="5"/>
      <c r="LIX1" s="5"/>
      <c r="LIY1" s="5"/>
      <c r="LIZ1" s="5"/>
      <c r="LJA1" s="5"/>
      <c r="LJB1" s="5"/>
      <c r="LJC1" s="5"/>
      <c r="LJD1" s="5"/>
      <c r="LJE1" s="5"/>
      <c r="LJF1" s="5"/>
      <c r="LJG1" s="5"/>
      <c r="LJH1" s="5"/>
      <c r="LJI1" s="5"/>
      <c r="LJJ1" s="5"/>
      <c r="LJK1" s="5"/>
      <c r="LJL1" s="5"/>
      <c r="LJM1" s="5"/>
      <c r="LJN1" s="5"/>
      <c r="LJO1" s="5"/>
      <c r="LJP1" s="5"/>
      <c r="LJQ1" s="5"/>
      <c r="LJR1" s="5"/>
      <c r="LJS1" s="5"/>
      <c r="LJT1" s="5"/>
      <c r="LJU1" s="5"/>
      <c r="LJV1" s="5"/>
      <c r="LJW1" s="5"/>
      <c r="LJX1" s="5"/>
      <c r="LJY1" s="5"/>
      <c r="LJZ1" s="5"/>
      <c r="LKA1" s="5"/>
      <c r="LKB1" s="5"/>
      <c r="LKC1" s="5"/>
      <c r="LKD1" s="5"/>
      <c r="LKE1" s="5"/>
      <c r="LKF1" s="5"/>
      <c r="LKG1" s="5"/>
      <c r="LKH1" s="5"/>
      <c r="LKI1" s="5"/>
      <c r="LKJ1" s="5"/>
      <c r="LKK1" s="5"/>
      <c r="LKL1" s="5"/>
      <c r="LKM1" s="5"/>
      <c r="LKN1" s="5"/>
      <c r="LKO1" s="5"/>
      <c r="LKP1" s="5"/>
      <c r="LKQ1" s="5"/>
      <c r="LKR1" s="5"/>
      <c r="LKS1" s="5"/>
      <c r="LKT1" s="5"/>
      <c r="LKU1" s="5"/>
      <c r="LKV1" s="5"/>
      <c r="LKW1" s="5"/>
      <c r="LKX1" s="5"/>
      <c r="LKY1" s="5"/>
      <c r="LKZ1" s="5"/>
      <c r="LLA1" s="5"/>
      <c r="LLB1" s="5"/>
      <c r="LLC1" s="5"/>
      <c r="LLD1" s="5"/>
      <c r="LLE1" s="5"/>
      <c r="LLF1" s="5"/>
      <c r="LLG1" s="5"/>
      <c r="LLH1" s="5"/>
      <c r="LLI1" s="5"/>
      <c r="LLJ1" s="5"/>
      <c r="LLK1" s="5"/>
      <c r="LLL1" s="5"/>
      <c r="LLM1" s="5"/>
      <c r="LLN1" s="5"/>
      <c r="LLO1" s="5"/>
      <c r="LLP1" s="5"/>
      <c r="LLQ1" s="5"/>
      <c r="LLR1" s="5"/>
      <c r="LLS1" s="5"/>
      <c r="LLT1" s="5"/>
      <c r="LLU1" s="5"/>
      <c r="LLV1" s="5"/>
      <c r="LLW1" s="5"/>
      <c r="LLX1" s="5"/>
      <c r="LLY1" s="5"/>
      <c r="LLZ1" s="5"/>
      <c r="LMA1" s="5"/>
      <c r="LMB1" s="5"/>
      <c r="LMC1" s="5"/>
      <c r="LMD1" s="5"/>
      <c r="LME1" s="5"/>
      <c r="LMF1" s="5"/>
      <c r="LMG1" s="5"/>
      <c r="LMH1" s="5"/>
      <c r="LMI1" s="5"/>
      <c r="LMJ1" s="5"/>
      <c r="LMK1" s="5"/>
      <c r="LML1" s="5"/>
      <c r="LMM1" s="5"/>
      <c r="LMN1" s="5"/>
      <c r="LMO1" s="5"/>
      <c r="LMP1" s="5"/>
      <c r="LMQ1" s="5"/>
      <c r="LMR1" s="5"/>
      <c r="LMS1" s="5"/>
      <c r="LMT1" s="5"/>
      <c r="LMU1" s="5"/>
      <c r="LMV1" s="5"/>
      <c r="LMW1" s="5"/>
      <c r="LMX1" s="5"/>
      <c r="LMY1" s="5"/>
      <c r="LMZ1" s="5"/>
      <c r="LNA1" s="5"/>
      <c r="LNB1" s="5"/>
      <c r="LNC1" s="5"/>
      <c r="LND1" s="5"/>
      <c r="LNE1" s="5"/>
      <c r="LNF1" s="5"/>
      <c r="LNG1" s="5"/>
      <c r="LNH1" s="5"/>
      <c r="LNI1" s="5"/>
      <c r="LNJ1" s="5"/>
      <c r="LNK1" s="5"/>
      <c r="LNL1" s="5"/>
      <c r="LNM1" s="5"/>
      <c r="LNN1" s="5"/>
      <c r="LNO1" s="5"/>
      <c r="LNP1" s="5"/>
      <c r="LNQ1" s="5"/>
      <c r="LNR1" s="5"/>
      <c r="LNS1" s="5"/>
      <c r="LNT1" s="5"/>
      <c r="LNU1" s="5"/>
      <c r="LNV1" s="5"/>
      <c r="LNW1" s="5"/>
      <c r="LNX1" s="5"/>
      <c r="LNY1" s="5"/>
      <c r="LNZ1" s="5"/>
      <c r="LOA1" s="5"/>
      <c r="LOB1" s="5"/>
      <c r="LOC1" s="5"/>
      <c r="LOD1" s="5"/>
      <c r="LOE1" s="5"/>
      <c r="LOF1" s="5"/>
      <c r="LOG1" s="5"/>
      <c r="LOH1" s="5"/>
      <c r="LOI1" s="5"/>
      <c r="LOJ1" s="5"/>
      <c r="LOK1" s="5"/>
      <c r="LOL1" s="5"/>
      <c r="LOM1" s="5"/>
      <c r="LON1" s="5"/>
      <c r="LOO1" s="5"/>
      <c r="LOP1" s="5"/>
      <c r="LOQ1" s="5"/>
      <c r="LOR1" s="5"/>
      <c r="LOS1" s="5"/>
      <c r="LOT1" s="5"/>
      <c r="LOU1" s="5"/>
      <c r="LOV1" s="5"/>
      <c r="LOW1" s="5"/>
      <c r="LOX1" s="5"/>
      <c r="LOY1" s="5"/>
      <c r="LOZ1" s="5"/>
      <c r="LPA1" s="5"/>
      <c r="LPB1" s="5"/>
      <c r="LPC1" s="5"/>
      <c r="LPD1" s="5"/>
      <c r="LPE1" s="5"/>
      <c r="LPF1" s="5"/>
      <c r="LPG1" s="5"/>
      <c r="LPH1" s="5"/>
      <c r="LPI1" s="5"/>
      <c r="LPJ1" s="5"/>
      <c r="LPK1" s="5"/>
      <c r="LPL1" s="5"/>
      <c r="LPM1" s="5"/>
      <c r="LPN1" s="5"/>
      <c r="LPO1" s="5"/>
      <c r="LPP1" s="5"/>
      <c r="LPQ1" s="5"/>
      <c r="LPR1" s="5"/>
      <c r="LPS1" s="5"/>
      <c r="LPT1" s="5"/>
      <c r="LPU1" s="5"/>
      <c r="LPV1" s="5"/>
      <c r="LPW1" s="5"/>
      <c r="LPX1" s="5"/>
      <c r="LPY1" s="5"/>
      <c r="LPZ1" s="5"/>
      <c r="LQA1" s="5"/>
      <c r="LQB1" s="5"/>
      <c r="LQC1" s="5"/>
      <c r="LQD1" s="5"/>
      <c r="LQE1" s="5"/>
      <c r="LQF1" s="5"/>
      <c r="LQG1" s="5"/>
      <c r="LQH1" s="5"/>
      <c r="LQI1" s="5"/>
      <c r="LQJ1" s="5"/>
      <c r="LQK1" s="5"/>
      <c r="LQL1" s="5"/>
      <c r="LQM1" s="5"/>
      <c r="LQN1" s="5"/>
      <c r="LQO1" s="5"/>
      <c r="LQP1" s="5"/>
      <c r="LQQ1" s="5"/>
      <c r="LQR1" s="5"/>
      <c r="LQS1" s="5"/>
      <c r="LQT1" s="5"/>
      <c r="LQU1" s="5"/>
      <c r="LQV1" s="5"/>
      <c r="LQW1" s="5"/>
      <c r="LQX1" s="5"/>
      <c r="LQY1" s="5"/>
      <c r="LQZ1" s="5"/>
      <c r="LRA1" s="5"/>
      <c r="LRB1" s="5"/>
      <c r="LRC1" s="5"/>
      <c r="LRD1" s="5"/>
      <c r="LRE1" s="5"/>
      <c r="LRF1" s="5"/>
      <c r="LRG1" s="5"/>
      <c r="LRH1" s="5"/>
      <c r="LRI1" s="5"/>
      <c r="LRJ1" s="5"/>
      <c r="LRK1" s="5"/>
      <c r="LRL1" s="5"/>
      <c r="LRM1" s="5"/>
      <c r="LRN1" s="5"/>
      <c r="LRO1" s="5"/>
      <c r="LRP1" s="5"/>
      <c r="LRQ1" s="5"/>
      <c r="LRR1" s="5"/>
      <c r="LRS1" s="5"/>
      <c r="LRT1" s="5"/>
      <c r="LRU1" s="5"/>
      <c r="LRV1" s="5"/>
      <c r="LRW1" s="5"/>
      <c r="LRX1" s="5"/>
      <c r="LRY1" s="5"/>
      <c r="LRZ1" s="5"/>
      <c r="LSA1" s="5"/>
      <c r="LSB1" s="5"/>
      <c r="LSC1" s="5"/>
      <c r="LSD1" s="5"/>
      <c r="LSE1" s="5"/>
      <c r="LSF1" s="5"/>
      <c r="LSG1" s="5"/>
      <c r="LSH1" s="5"/>
      <c r="LSI1" s="5"/>
      <c r="LSJ1" s="5"/>
      <c r="LSK1" s="5"/>
      <c r="LSL1" s="5"/>
      <c r="LSM1" s="5"/>
      <c r="LSN1" s="5"/>
      <c r="LSO1" s="5"/>
      <c r="LSP1" s="5"/>
      <c r="LSQ1" s="5"/>
      <c r="LSR1" s="5"/>
      <c r="LSS1" s="5"/>
      <c r="LST1" s="5"/>
      <c r="LSU1" s="5"/>
      <c r="LSV1" s="5"/>
      <c r="LSW1" s="5"/>
      <c r="LSX1" s="5"/>
      <c r="LSY1" s="5"/>
      <c r="LSZ1" s="5"/>
      <c r="LTA1" s="5"/>
      <c r="LTB1" s="5"/>
      <c r="LTC1" s="5"/>
      <c r="LTD1" s="5"/>
      <c r="LTE1" s="5"/>
      <c r="LTF1" s="5"/>
      <c r="LTG1" s="5"/>
      <c r="LTH1" s="5"/>
      <c r="LTI1" s="5"/>
      <c r="LTJ1" s="5"/>
      <c r="LTK1" s="5"/>
      <c r="LTL1" s="5"/>
      <c r="LTM1" s="5"/>
      <c r="LTN1" s="5"/>
      <c r="LTO1" s="5"/>
      <c r="LTP1" s="5"/>
      <c r="LTQ1" s="5"/>
      <c r="LTR1" s="5"/>
      <c r="LTS1" s="5"/>
      <c r="LTT1" s="5"/>
      <c r="LTU1" s="5"/>
      <c r="LTV1" s="5"/>
      <c r="LTW1" s="5"/>
      <c r="LTX1" s="5"/>
      <c r="LTY1" s="5"/>
      <c r="LTZ1" s="5"/>
      <c r="LUA1" s="5"/>
      <c r="LUB1" s="5"/>
      <c r="LUC1" s="5"/>
      <c r="LUD1" s="5"/>
      <c r="LUE1" s="5"/>
      <c r="LUF1" s="5"/>
      <c r="LUG1" s="5"/>
      <c r="LUH1" s="5"/>
      <c r="LUI1" s="5"/>
      <c r="LUJ1" s="5"/>
      <c r="LUK1" s="5"/>
      <c r="LUL1" s="5"/>
      <c r="LUM1" s="5"/>
      <c r="LUN1" s="5"/>
      <c r="LUO1" s="5"/>
      <c r="LUP1" s="5"/>
      <c r="LUQ1" s="5"/>
      <c r="LUR1" s="5"/>
      <c r="LUS1" s="5"/>
      <c r="LUT1" s="5"/>
      <c r="LUU1" s="5"/>
      <c r="LUV1" s="5"/>
      <c r="LUW1" s="5"/>
      <c r="LUX1" s="5"/>
      <c r="LUY1" s="5"/>
      <c r="LUZ1" s="5"/>
      <c r="LVA1" s="5"/>
      <c r="LVB1" s="5"/>
      <c r="LVC1" s="5"/>
      <c r="LVD1" s="5"/>
      <c r="LVE1" s="5"/>
      <c r="LVF1" s="5"/>
      <c r="LVG1" s="5"/>
      <c r="LVH1" s="5"/>
      <c r="LVI1" s="5"/>
      <c r="LVJ1" s="5"/>
      <c r="LVK1" s="5"/>
      <c r="LVL1" s="5"/>
      <c r="LVM1" s="5"/>
      <c r="LVN1" s="5"/>
      <c r="LVO1" s="5"/>
      <c r="LVP1" s="5"/>
      <c r="LVQ1" s="5"/>
      <c r="LVR1" s="5"/>
      <c r="LVS1" s="5"/>
      <c r="LVT1" s="5"/>
      <c r="LVU1" s="5"/>
      <c r="LVV1" s="5"/>
      <c r="LVW1" s="5"/>
      <c r="LVX1" s="5"/>
      <c r="LVY1" s="5"/>
      <c r="LVZ1" s="5"/>
      <c r="LWA1" s="5"/>
      <c r="LWB1" s="5"/>
      <c r="LWC1" s="5"/>
      <c r="LWD1" s="5"/>
      <c r="LWE1" s="5"/>
      <c r="LWF1" s="5"/>
      <c r="LWG1" s="5"/>
      <c r="LWH1" s="5"/>
      <c r="LWI1" s="5"/>
      <c r="LWJ1" s="5"/>
      <c r="LWK1" s="5"/>
      <c r="LWL1" s="5"/>
      <c r="LWM1" s="5"/>
      <c r="LWN1" s="5"/>
      <c r="LWO1" s="5"/>
      <c r="LWP1" s="5"/>
      <c r="LWQ1" s="5"/>
      <c r="LWR1" s="5"/>
      <c r="LWS1" s="5"/>
      <c r="LWT1" s="5"/>
      <c r="LWU1" s="5"/>
      <c r="LWV1" s="5"/>
      <c r="LWW1" s="5"/>
      <c r="LWX1" s="5"/>
      <c r="LWY1" s="5"/>
      <c r="LWZ1" s="5"/>
      <c r="LXA1" s="5"/>
      <c r="LXB1" s="5"/>
      <c r="LXC1" s="5"/>
      <c r="LXD1" s="5"/>
      <c r="LXE1" s="5"/>
      <c r="LXF1" s="5"/>
      <c r="LXG1" s="5"/>
      <c r="LXH1" s="5"/>
      <c r="LXI1" s="5"/>
      <c r="LXJ1" s="5"/>
      <c r="LXK1" s="5"/>
      <c r="LXL1" s="5"/>
      <c r="LXM1" s="5"/>
      <c r="LXN1" s="5"/>
      <c r="LXO1" s="5"/>
      <c r="LXP1" s="5"/>
      <c r="LXQ1" s="5"/>
      <c r="LXR1" s="5"/>
      <c r="LXS1" s="5"/>
      <c r="LXT1" s="5"/>
      <c r="LXU1" s="5"/>
      <c r="LXV1" s="5"/>
      <c r="LXW1" s="5"/>
      <c r="LXX1" s="5"/>
      <c r="LXY1" s="5"/>
      <c r="LXZ1" s="5"/>
      <c r="LYA1" s="5"/>
      <c r="LYB1" s="5"/>
      <c r="LYC1" s="5"/>
      <c r="LYD1" s="5"/>
      <c r="LYE1" s="5"/>
      <c r="LYF1" s="5"/>
      <c r="LYG1" s="5"/>
      <c r="LYH1" s="5"/>
      <c r="LYI1" s="5"/>
      <c r="LYJ1" s="5"/>
      <c r="LYK1" s="5"/>
      <c r="LYL1" s="5"/>
      <c r="LYM1" s="5"/>
      <c r="LYN1" s="5"/>
      <c r="LYO1" s="5"/>
      <c r="LYP1" s="5"/>
      <c r="LYQ1" s="5"/>
      <c r="LYR1" s="5"/>
      <c r="LYS1" s="5"/>
      <c r="LYT1" s="5"/>
      <c r="LYU1" s="5"/>
      <c r="LYV1" s="5"/>
      <c r="LYW1" s="5"/>
      <c r="LYX1" s="5"/>
      <c r="LYY1" s="5"/>
      <c r="LYZ1" s="5"/>
      <c r="LZA1" s="5"/>
      <c r="LZB1" s="5"/>
      <c r="LZC1" s="5"/>
      <c r="LZD1" s="5"/>
      <c r="LZE1" s="5"/>
      <c r="LZF1" s="5"/>
      <c r="LZG1" s="5"/>
      <c r="LZH1" s="5"/>
      <c r="LZI1" s="5"/>
      <c r="LZJ1" s="5"/>
      <c r="LZK1" s="5"/>
      <c r="LZL1" s="5"/>
      <c r="LZM1" s="5"/>
      <c r="LZN1" s="5"/>
      <c r="LZO1" s="5"/>
      <c r="LZP1" s="5"/>
      <c r="LZQ1" s="5"/>
      <c r="LZR1" s="5"/>
      <c r="LZS1" s="5"/>
      <c r="LZT1" s="5"/>
      <c r="LZU1" s="5"/>
      <c r="LZV1" s="5"/>
      <c r="LZW1" s="5"/>
      <c r="LZX1" s="5"/>
      <c r="LZY1" s="5"/>
      <c r="LZZ1" s="5"/>
      <c r="MAA1" s="5"/>
      <c r="MAB1" s="5"/>
      <c r="MAC1" s="5"/>
      <c r="MAD1" s="5"/>
      <c r="MAE1" s="5"/>
      <c r="MAF1" s="5"/>
      <c r="MAG1" s="5"/>
      <c r="MAH1" s="5"/>
      <c r="MAI1" s="5"/>
      <c r="MAJ1" s="5"/>
      <c r="MAK1" s="5"/>
      <c r="MAL1" s="5"/>
      <c r="MAM1" s="5"/>
      <c r="MAN1" s="5"/>
      <c r="MAO1" s="5"/>
      <c r="MAP1" s="5"/>
      <c r="MAQ1" s="5"/>
      <c r="MAR1" s="5"/>
      <c r="MAS1" s="5"/>
      <c r="MAT1" s="5"/>
      <c r="MAU1" s="5"/>
      <c r="MAV1" s="5"/>
      <c r="MAW1" s="5"/>
      <c r="MAX1" s="5"/>
      <c r="MAY1" s="5"/>
      <c r="MAZ1" s="5"/>
      <c r="MBA1" s="5"/>
      <c r="MBB1" s="5"/>
      <c r="MBC1" s="5"/>
      <c r="MBD1" s="5"/>
      <c r="MBE1" s="5"/>
      <c r="MBF1" s="5"/>
      <c r="MBG1" s="5"/>
      <c r="MBH1" s="5"/>
      <c r="MBI1" s="5"/>
      <c r="MBJ1" s="5"/>
      <c r="MBK1" s="5"/>
      <c r="MBL1" s="5"/>
      <c r="MBM1" s="5"/>
      <c r="MBN1" s="5"/>
      <c r="MBO1" s="5"/>
      <c r="MBP1" s="5"/>
      <c r="MBQ1" s="5"/>
      <c r="MBR1" s="5"/>
      <c r="MBS1" s="5"/>
      <c r="MBT1" s="5"/>
      <c r="MBU1" s="5"/>
      <c r="MBV1" s="5"/>
      <c r="MBW1" s="5"/>
      <c r="MBX1" s="5"/>
      <c r="MBY1" s="5"/>
      <c r="MBZ1" s="5"/>
      <c r="MCA1" s="5"/>
      <c r="MCB1" s="5"/>
      <c r="MCC1" s="5"/>
      <c r="MCD1" s="5"/>
      <c r="MCE1" s="5"/>
      <c r="MCF1" s="5"/>
      <c r="MCG1" s="5"/>
      <c r="MCH1" s="5"/>
      <c r="MCI1" s="5"/>
      <c r="MCJ1" s="5"/>
      <c r="MCK1" s="5"/>
      <c r="MCL1" s="5"/>
      <c r="MCM1" s="5"/>
      <c r="MCN1" s="5"/>
      <c r="MCO1" s="5"/>
      <c r="MCP1" s="5"/>
      <c r="MCQ1" s="5"/>
      <c r="MCR1" s="5"/>
      <c r="MCS1" s="5"/>
      <c r="MCT1" s="5"/>
      <c r="MCU1" s="5"/>
      <c r="MCV1" s="5"/>
      <c r="MCW1" s="5"/>
      <c r="MCX1" s="5"/>
      <c r="MCY1" s="5"/>
      <c r="MCZ1" s="5"/>
      <c r="MDA1" s="5"/>
      <c r="MDB1" s="5"/>
      <c r="MDC1" s="5"/>
      <c r="MDD1" s="5"/>
      <c r="MDE1" s="5"/>
      <c r="MDF1" s="5"/>
      <c r="MDG1" s="5"/>
      <c r="MDH1" s="5"/>
      <c r="MDI1" s="5"/>
      <c r="MDJ1" s="5"/>
      <c r="MDK1" s="5"/>
      <c r="MDL1" s="5"/>
      <c r="MDM1" s="5"/>
      <c r="MDN1" s="5"/>
      <c r="MDO1" s="5"/>
      <c r="MDP1" s="5"/>
      <c r="MDQ1" s="5"/>
      <c r="MDR1" s="5"/>
      <c r="MDS1" s="5"/>
      <c r="MDT1" s="5"/>
      <c r="MDU1" s="5"/>
      <c r="MDV1" s="5"/>
      <c r="MDW1" s="5"/>
      <c r="MDX1" s="5"/>
      <c r="MDY1" s="5"/>
      <c r="MDZ1" s="5"/>
      <c r="MEA1" s="5"/>
      <c r="MEB1" s="5"/>
      <c r="MEC1" s="5"/>
      <c r="MED1" s="5"/>
      <c r="MEE1" s="5"/>
      <c r="MEF1" s="5"/>
      <c r="MEG1" s="5"/>
      <c r="MEH1" s="5"/>
      <c r="MEI1" s="5"/>
      <c r="MEJ1" s="5"/>
      <c r="MEK1" s="5"/>
      <c r="MEL1" s="5"/>
      <c r="MEM1" s="5"/>
      <c r="MEN1" s="5"/>
      <c r="MEO1" s="5"/>
      <c r="MEP1" s="5"/>
      <c r="MEQ1" s="5"/>
      <c r="MER1" s="5"/>
      <c r="MES1" s="5"/>
      <c r="MET1" s="5"/>
      <c r="MEU1" s="5"/>
      <c r="MEV1" s="5"/>
      <c r="MEW1" s="5"/>
      <c r="MEX1" s="5"/>
      <c r="MEY1" s="5"/>
      <c r="MEZ1" s="5"/>
      <c r="MFA1" s="5"/>
      <c r="MFB1" s="5"/>
      <c r="MFC1" s="5"/>
      <c r="MFD1" s="5"/>
      <c r="MFE1" s="5"/>
      <c r="MFF1" s="5"/>
      <c r="MFG1" s="5"/>
      <c r="MFH1" s="5"/>
      <c r="MFI1" s="5"/>
      <c r="MFJ1" s="5"/>
      <c r="MFK1" s="5"/>
      <c r="MFL1" s="5"/>
      <c r="MFM1" s="5"/>
      <c r="MFN1" s="5"/>
      <c r="MFO1" s="5"/>
      <c r="MFP1" s="5"/>
      <c r="MFQ1" s="5"/>
      <c r="MFR1" s="5"/>
      <c r="MFS1" s="5"/>
      <c r="MFT1" s="5"/>
      <c r="MFU1" s="5"/>
      <c r="MFV1" s="5"/>
      <c r="MFW1" s="5"/>
      <c r="MFX1" s="5"/>
      <c r="MFY1" s="5"/>
      <c r="MFZ1" s="5"/>
      <c r="MGA1" s="5"/>
      <c r="MGB1" s="5"/>
      <c r="MGC1" s="5"/>
      <c r="MGD1" s="5"/>
      <c r="MGE1" s="5"/>
      <c r="MGF1" s="5"/>
      <c r="MGG1" s="5"/>
      <c r="MGH1" s="5"/>
      <c r="MGI1" s="5"/>
      <c r="MGJ1" s="5"/>
      <c r="MGK1" s="5"/>
      <c r="MGL1" s="5"/>
      <c r="MGM1" s="5"/>
      <c r="MGN1" s="5"/>
      <c r="MGO1" s="5"/>
      <c r="MGP1" s="5"/>
      <c r="MGQ1" s="5"/>
      <c r="MGR1" s="5"/>
      <c r="MGS1" s="5"/>
      <c r="MGT1" s="5"/>
      <c r="MGU1" s="5"/>
      <c r="MGV1" s="5"/>
      <c r="MGW1" s="5"/>
      <c r="MGX1" s="5"/>
      <c r="MGY1" s="5"/>
      <c r="MGZ1" s="5"/>
      <c r="MHA1" s="5"/>
      <c r="MHB1" s="5"/>
      <c r="MHC1" s="5"/>
      <c r="MHD1" s="5"/>
      <c r="MHE1" s="5"/>
      <c r="MHF1" s="5"/>
      <c r="MHG1" s="5"/>
      <c r="MHH1" s="5"/>
      <c r="MHI1" s="5"/>
      <c r="MHJ1" s="5"/>
      <c r="MHK1" s="5"/>
      <c r="MHL1" s="5"/>
      <c r="MHM1" s="5"/>
      <c r="MHN1" s="5"/>
      <c r="MHO1" s="5"/>
      <c r="MHP1" s="5"/>
      <c r="MHQ1" s="5"/>
      <c r="MHR1" s="5"/>
      <c r="MHS1" s="5"/>
      <c r="MHT1" s="5"/>
      <c r="MHU1" s="5"/>
      <c r="MHV1" s="5"/>
      <c r="MHW1" s="5"/>
      <c r="MHX1" s="5"/>
      <c r="MHY1" s="5"/>
      <c r="MHZ1" s="5"/>
      <c r="MIA1" s="5"/>
      <c r="MIB1" s="5"/>
      <c r="MIC1" s="5"/>
      <c r="MID1" s="5"/>
      <c r="MIE1" s="5"/>
      <c r="MIF1" s="5"/>
      <c r="MIG1" s="5"/>
      <c r="MIH1" s="5"/>
      <c r="MII1" s="5"/>
      <c r="MIJ1" s="5"/>
      <c r="MIK1" s="5"/>
      <c r="MIL1" s="5"/>
      <c r="MIM1" s="5"/>
      <c r="MIN1" s="5"/>
      <c r="MIO1" s="5"/>
      <c r="MIP1" s="5"/>
      <c r="MIQ1" s="5"/>
      <c r="MIR1" s="5"/>
      <c r="MIS1" s="5"/>
      <c r="MIT1" s="5"/>
      <c r="MIU1" s="5"/>
      <c r="MIV1" s="5"/>
      <c r="MIW1" s="5"/>
      <c r="MIX1" s="5"/>
      <c r="MIY1" s="5"/>
      <c r="MIZ1" s="5"/>
      <c r="MJA1" s="5"/>
      <c r="MJB1" s="5"/>
      <c r="MJC1" s="5"/>
      <c r="MJD1" s="5"/>
      <c r="MJE1" s="5"/>
      <c r="MJF1" s="5"/>
      <c r="MJG1" s="5"/>
      <c r="MJH1" s="5"/>
      <c r="MJI1" s="5"/>
      <c r="MJJ1" s="5"/>
      <c r="MJK1" s="5"/>
      <c r="MJL1" s="5"/>
      <c r="MJM1" s="5"/>
      <c r="MJN1" s="5"/>
      <c r="MJO1" s="5"/>
      <c r="MJP1" s="5"/>
      <c r="MJQ1" s="5"/>
      <c r="MJR1" s="5"/>
      <c r="MJS1" s="5"/>
      <c r="MJT1" s="5"/>
      <c r="MJU1" s="5"/>
      <c r="MJV1" s="5"/>
      <c r="MJW1" s="5"/>
      <c r="MJX1" s="5"/>
      <c r="MJY1" s="5"/>
      <c r="MJZ1" s="5"/>
      <c r="MKA1" s="5"/>
      <c r="MKB1" s="5"/>
      <c r="MKC1" s="5"/>
      <c r="MKD1" s="5"/>
      <c r="MKE1" s="5"/>
      <c r="MKF1" s="5"/>
      <c r="MKG1" s="5"/>
      <c r="MKH1" s="5"/>
      <c r="MKI1" s="5"/>
      <c r="MKJ1" s="5"/>
      <c r="MKK1" s="5"/>
      <c r="MKL1" s="5"/>
      <c r="MKM1" s="5"/>
      <c r="MKN1" s="5"/>
      <c r="MKO1" s="5"/>
      <c r="MKP1" s="5"/>
      <c r="MKQ1" s="5"/>
      <c r="MKR1" s="5"/>
      <c r="MKS1" s="5"/>
      <c r="MKT1" s="5"/>
      <c r="MKU1" s="5"/>
      <c r="MKV1" s="5"/>
      <c r="MKW1" s="5"/>
      <c r="MKX1" s="5"/>
      <c r="MKY1" s="5"/>
      <c r="MKZ1" s="5"/>
      <c r="MLA1" s="5"/>
      <c r="MLB1" s="5"/>
      <c r="MLC1" s="5"/>
      <c r="MLD1" s="5"/>
      <c r="MLE1" s="5"/>
      <c r="MLF1" s="5"/>
      <c r="MLG1" s="5"/>
      <c r="MLH1" s="5"/>
      <c r="MLI1" s="5"/>
      <c r="MLJ1" s="5"/>
      <c r="MLK1" s="5"/>
      <c r="MLL1" s="5"/>
      <c r="MLM1" s="5"/>
      <c r="MLN1" s="5"/>
      <c r="MLO1" s="5"/>
      <c r="MLP1" s="5"/>
      <c r="MLQ1" s="5"/>
      <c r="MLR1" s="5"/>
      <c r="MLS1" s="5"/>
      <c r="MLT1" s="5"/>
      <c r="MLU1" s="5"/>
      <c r="MLV1" s="5"/>
      <c r="MLW1" s="5"/>
      <c r="MLX1" s="5"/>
      <c r="MLY1" s="5"/>
      <c r="MLZ1" s="5"/>
      <c r="MMA1" s="5"/>
      <c r="MMB1" s="5"/>
      <c r="MMC1" s="5"/>
      <c r="MMD1" s="5"/>
      <c r="MME1" s="5"/>
      <c r="MMF1" s="5"/>
      <c r="MMG1" s="5"/>
      <c r="MMH1" s="5"/>
      <c r="MMI1" s="5"/>
      <c r="MMJ1" s="5"/>
      <c r="MMK1" s="5"/>
      <c r="MML1" s="5"/>
      <c r="MMM1" s="5"/>
      <c r="MMN1" s="5"/>
      <c r="MMO1" s="5"/>
      <c r="MMP1" s="5"/>
      <c r="MMQ1" s="5"/>
      <c r="MMR1" s="5"/>
      <c r="MMS1" s="5"/>
      <c r="MMT1" s="5"/>
      <c r="MMU1" s="5"/>
      <c r="MMV1" s="5"/>
      <c r="MMW1" s="5"/>
      <c r="MMX1" s="5"/>
      <c r="MMY1" s="5"/>
      <c r="MMZ1" s="5"/>
      <c r="MNA1" s="5"/>
      <c r="MNB1" s="5"/>
      <c r="MNC1" s="5"/>
      <c r="MND1" s="5"/>
      <c r="MNE1" s="5"/>
      <c r="MNF1" s="5"/>
      <c r="MNG1" s="5"/>
      <c r="MNH1" s="5"/>
      <c r="MNI1" s="5"/>
      <c r="MNJ1" s="5"/>
      <c r="MNK1" s="5"/>
      <c r="MNL1" s="5"/>
      <c r="MNM1" s="5"/>
      <c r="MNN1" s="5"/>
      <c r="MNO1" s="5"/>
      <c r="MNP1" s="5"/>
      <c r="MNQ1" s="5"/>
      <c r="MNR1" s="5"/>
      <c r="MNS1" s="5"/>
      <c r="MNT1" s="5"/>
      <c r="MNU1" s="5"/>
      <c r="MNV1" s="5"/>
      <c r="MNW1" s="5"/>
      <c r="MNX1" s="5"/>
      <c r="MNY1" s="5"/>
      <c r="MNZ1" s="5"/>
      <c r="MOA1" s="5"/>
      <c r="MOB1" s="5"/>
      <c r="MOC1" s="5"/>
      <c r="MOD1" s="5"/>
      <c r="MOE1" s="5"/>
      <c r="MOF1" s="5"/>
      <c r="MOG1" s="5"/>
      <c r="MOH1" s="5"/>
      <c r="MOI1" s="5"/>
      <c r="MOJ1" s="5"/>
      <c r="MOK1" s="5"/>
      <c r="MOL1" s="5"/>
      <c r="MOM1" s="5"/>
      <c r="MON1" s="5"/>
      <c r="MOO1" s="5"/>
      <c r="MOP1" s="5"/>
      <c r="MOQ1" s="5"/>
      <c r="MOR1" s="5"/>
      <c r="MOS1" s="5"/>
      <c r="MOT1" s="5"/>
      <c r="MOU1" s="5"/>
      <c r="MOV1" s="5"/>
      <c r="MOW1" s="5"/>
      <c r="MOX1" s="5"/>
      <c r="MOY1" s="5"/>
      <c r="MOZ1" s="5"/>
      <c r="MPA1" s="5"/>
      <c r="MPB1" s="5"/>
      <c r="MPC1" s="5"/>
      <c r="MPD1" s="5"/>
      <c r="MPE1" s="5"/>
      <c r="MPF1" s="5"/>
      <c r="MPG1" s="5"/>
      <c r="MPH1" s="5"/>
      <c r="MPI1" s="5"/>
      <c r="MPJ1" s="5"/>
      <c r="MPK1" s="5"/>
      <c r="MPL1" s="5"/>
      <c r="MPM1" s="5"/>
      <c r="MPN1" s="5"/>
      <c r="MPO1" s="5"/>
      <c r="MPP1" s="5"/>
      <c r="MPQ1" s="5"/>
      <c r="MPR1" s="5"/>
      <c r="MPS1" s="5"/>
      <c r="MPT1" s="5"/>
      <c r="MPU1" s="5"/>
      <c r="MPV1" s="5"/>
      <c r="MPW1" s="5"/>
      <c r="MPX1" s="5"/>
      <c r="MPY1" s="5"/>
      <c r="MPZ1" s="5"/>
      <c r="MQA1" s="5"/>
      <c r="MQB1" s="5"/>
      <c r="MQC1" s="5"/>
      <c r="MQD1" s="5"/>
      <c r="MQE1" s="5"/>
      <c r="MQF1" s="5"/>
      <c r="MQG1" s="5"/>
      <c r="MQH1" s="5"/>
      <c r="MQI1" s="5"/>
      <c r="MQJ1" s="5"/>
      <c r="MQK1" s="5"/>
      <c r="MQL1" s="5"/>
      <c r="MQM1" s="5"/>
      <c r="MQN1" s="5"/>
      <c r="MQO1" s="5"/>
      <c r="MQP1" s="5"/>
      <c r="MQQ1" s="5"/>
      <c r="MQR1" s="5"/>
      <c r="MQS1" s="5"/>
      <c r="MQT1" s="5"/>
      <c r="MQU1" s="5"/>
      <c r="MQV1" s="5"/>
      <c r="MQW1" s="5"/>
      <c r="MQX1" s="5"/>
      <c r="MQY1" s="5"/>
      <c r="MQZ1" s="5"/>
      <c r="MRA1" s="5"/>
      <c r="MRB1" s="5"/>
      <c r="MRC1" s="5"/>
      <c r="MRD1" s="5"/>
      <c r="MRE1" s="5"/>
      <c r="MRF1" s="5"/>
      <c r="MRG1" s="5"/>
      <c r="MRH1" s="5"/>
      <c r="MRI1" s="5"/>
      <c r="MRJ1" s="5"/>
      <c r="MRK1" s="5"/>
      <c r="MRL1" s="5"/>
      <c r="MRM1" s="5"/>
      <c r="MRN1" s="5"/>
      <c r="MRO1" s="5"/>
      <c r="MRP1" s="5"/>
      <c r="MRQ1" s="5"/>
      <c r="MRR1" s="5"/>
      <c r="MRS1" s="5"/>
      <c r="MRT1" s="5"/>
      <c r="MRU1" s="5"/>
      <c r="MRV1" s="5"/>
      <c r="MRW1" s="5"/>
      <c r="MRX1" s="5"/>
      <c r="MRY1" s="5"/>
      <c r="MRZ1" s="5"/>
      <c r="MSA1" s="5"/>
      <c r="MSB1" s="5"/>
      <c r="MSC1" s="5"/>
      <c r="MSD1" s="5"/>
      <c r="MSE1" s="5"/>
      <c r="MSF1" s="5"/>
      <c r="MSG1" s="5"/>
      <c r="MSH1" s="5"/>
      <c r="MSI1" s="5"/>
      <c r="MSJ1" s="5"/>
      <c r="MSK1" s="5"/>
      <c r="MSL1" s="5"/>
      <c r="MSM1" s="5"/>
      <c r="MSN1" s="5"/>
      <c r="MSO1" s="5"/>
      <c r="MSP1" s="5"/>
      <c r="MSQ1" s="5"/>
      <c r="MSR1" s="5"/>
      <c r="MSS1" s="5"/>
      <c r="MST1" s="5"/>
      <c r="MSU1" s="5"/>
      <c r="MSV1" s="5"/>
      <c r="MSW1" s="5"/>
      <c r="MSX1" s="5"/>
      <c r="MSY1" s="5"/>
      <c r="MSZ1" s="5"/>
      <c r="MTA1" s="5"/>
      <c r="MTB1" s="5"/>
      <c r="MTC1" s="5"/>
      <c r="MTD1" s="5"/>
      <c r="MTE1" s="5"/>
      <c r="MTF1" s="5"/>
      <c r="MTG1" s="5"/>
      <c r="MTH1" s="5"/>
      <c r="MTI1" s="5"/>
      <c r="MTJ1" s="5"/>
      <c r="MTK1" s="5"/>
      <c r="MTL1" s="5"/>
      <c r="MTM1" s="5"/>
      <c r="MTN1" s="5"/>
      <c r="MTO1" s="5"/>
      <c r="MTP1" s="5"/>
      <c r="MTQ1" s="5"/>
      <c r="MTR1" s="5"/>
      <c r="MTS1" s="5"/>
      <c r="MTT1" s="5"/>
      <c r="MTU1" s="5"/>
      <c r="MTV1" s="5"/>
      <c r="MTW1" s="5"/>
      <c r="MTX1" s="5"/>
      <c r="MTY1" s="5"/>
      <c r="MTZ1" s="5"/>
      <c r="MUA1" s="5"/>
      <c r="MUB1" s="5"/>
      <c r="MUC1" s="5"/>
      <c r="MUD1" s="5"/>
      <c r="MUE1" s="5"/>
      <c r="MUF1" s="5"/>
      <c r="MUG1" s="5"/>
      <c r="MUH1" s="5"/>
      <c r="MUI1" s="5"/>
      <c r="MUJ1" s="5"/>
      <c r="MUK1" s="5"/>
      <c r="MUL1" s="5"/>
      <c r="MUM1" s="5"/>
      <c r="MUN1" s="5"/>
      <c r="MUO1" s="5"/>
      <c r="MUP1" s="5"/>
      <c r="MUQ1" s="5"/>
      <c r="MUR1" s="5"/>
      <c r="MUS1" s="5"/>
      <c r="MUT1" s="5"/>
      <c r="MUU1" s="5"/>
      <c r="MUV1" s="5"/>
      <c r="MUW1" s="5"/>
      <c r="MUX1" s="5"/>
      <c r="MUY1" s="5"/>
      <c r="MUZ1" s="5"/>
      <c r="MVA1" s="5"/>
      <c r="MVB1" s="5"/>
      <c r="MVC1" s="5"/>
      <c r="MVD1" s="5"/>
      <c r="MVE1" s="5"/>
      <c r="MVF1" s="5"/>
      <c r="MVG1" s="5"/>
      <c r="MVH1" s="5"/>
      <c r="MVI1" s="5"/>
      <c r="MVJ1" s="5"/>
      <c r="MVK1" s="5"/>
      <c r="MVL1" s="5"/>
      <c r="MVM1" s="5"/>
      <c r="MVN1" s="5"/>
      <c r="MVO1" s="5"/>
      <c r="MVP1" s="5"/>
      <c r="MVQ1" s="5"/>
      <c r="MVR1" s="5"/>
      <c r="MVS1" s="5"/>
      <c r="MVT1" s="5"/>
      <c r="MVU1" s="5"/>
      <c r="MVV1" s="5"/>
      <c r="MVW1" s="5"/>
      <c r="MVX1" s="5"/>
      <c r="MVY1" s="5"/>
      <c r="MVZ1" s="5"/>
      <c r="MWA1" s="5"/>
      <c r="MWB1" s="5"/>
      <c r="MWC1" s="5"/>
      <c r="MWD1" s="5"/>
      <c r="MWE1" s="5"/>
      <c r="MWF1" s="5"/>
      <c r="MWG1" s="5"/>
      <c r="MWH1" s="5"/>
      <c r="MWI1" s="5"/>
      <c r="MWJ1" s="5"/>
      <c r="MWK1" s="5"/>
      <c r="MWL1" s="5"/>
      <c r="MWM1" s="5"/>
      <c r="MWN1" s="5"/>
      <c r="MWO1" s="5"/>
      <c r="MWP1" s="5"/>
      <c r="MWQ1" s="5"/>
      <c r="MWR1" s="5"/>
      <c r="MWS1" s="5"/>
      <c r="MWT1" s="5"/>
      <c r="MWU1" s="5"/>
      <c r="MWV1" s="5"/>
      <c r="MWW1" s="5"/>
      <c r="MWX1" s="5"/>
      <c r="MWY1" s="5"/>
      <c r="MWZ1" s="5"/>
      <c r="MXA1" s="5"/>
      <c r="MXB1" s="5"/>
      <c r="MXC1" s="5"/>
      <c r="MXD1" s="5"/>
      <c r="MXE1" s="5"/>
      <c r="MXF1" s="5"/>
      <c r="MXG1" s="5"/>
      <c r="MXH1" s="5"/>
      <c r="MXI1" s="5"/>
      <c r="MXJ1" s="5"/>
      <c r="MXK1" s="5"/>
      <c r="MXL1" s="5"/>
      <c r="MXM1" s="5"/>
      <c r="MXN1" s="5"/>
      <c r="MXO1" s="5"/>
      <c r="MXP1" s="5"/>
      <c r="MXQ1" s="5"/>
      <c r="MXR1" s="5"/>
      <c r="MXS1" s="5"/>
      <c r="MXT1" s="5"/>
      <c r="MXU1" s="5"/>
      <c r="MXV1" s="5"/>
      <c r="MXW1" s="5"/>
      <c r="MXX1" s="5"/>
      <c r="MXY1" s="5"/>
      <c r="MXZ1" s="5"/>
      <c r="MYA1" s="5"/>
      <c r="MYB1" s="5"/>
      <c r="MYC1" s="5"/>
      <c r="MYD1" s="5"/>
      <c r="MYE1" s="5"/>
      <c r="MYF1" s="5"/>
      <c r="MYG1" s="5"/>
      <c r="MYH1" s="5"/>
      <c r="MYI1" s="5"/>
      <c r="MYJ1" s="5"/>
      <c r="MYK1" s="5"/>
      <c r="MYL1" s="5"/>
      <c r="MYM1" s="5"/>
      <c r="MYN1" s="5"/>
      <c r="MYO1" s="5"/>
      <c r="MYP1" s="5"/>
      <c r="MYQ1" s="5"/>
      <c r="MYR1" s="5"/>
      <c r="MYS1" s="5"/>
      <c r="MYT1" s="5"/>
      <c r="MYU1" s="5"/>
      <c r="MYV1" s="5"/>
      <c r="MYW1" s="5"/>
      <c r="MYX1" s="5"/>
      <c r="MYY1" s="5"/>
      <c r="MYZ1" s="5"/>
      <c r="MZA1" s="5"/>
      <c r="MZB1" s="5"/>
      <c r="MZC1" s="5"/>
      <c r="MZD1" s="5"/>
      <c r="MZE1" s="5"/>
      <c r="MZF1" s="5"/>
      <c r="MZG1" s="5"/>
      <c r="MZH1" s="5"/>
      <c r="MZI1" s="5"/>
      <c r="MZJ1" s="5"/>
      <c r="MZK1" s="5"/>
      <c r="MZL1" s="5"/>
      <c r="MZM1" s="5"/>
      <c r="MZN1" s="5"/>
      <c r="MZO1" s="5"/>
      <c r="MZP1" s="5"/>
      <c r="MZQ1" s="5"/>
      <c r="MZR1" s="5"/>
      <c r="MZS1" s="5"/>
      <c r="MZT1" s="5"/>
      <c r="MZU1" s="5"/>
      <c r="MZV1" s="5"/>
      <c r="MZW1" s="5"/>
      <c r="MZX1" s="5"/>
      <c r="MZY1" s="5"/>
      <c r="MZZ1" s="5"/>
      <c r="NAA1" s="5"/>
      <c r="NAB1" s="5"/>
      <c r="NAC1" s="5"/>
      <c r="NAD1" s="5"/>
      <c r="NAE1" s="5"/>
      <c r="NAF1" s="5"/>
      <c r="NAG1" s="5"/>
      <c r="NAH1" s="5"/>
      <c r="NAI1" s="5"/>
      <c r="NAJ1" s="5"/>
      <c r="NAK1" s="5"/>
      <c r="NAL1" s="5"/>
      <c r="NAM1" s="5"/>
      <c r="NAN1" s="5"/>
      <c r="NAO1" s="5"/>
      <c r="NAP1" s="5"/>
      <c r="NAQ1" s="5"/>
      <c r="NAR1" s="5"/>
      <c r="NAS1" s="5"/>
      <c r="NAT1" s="5"/>
      <c r="NAU1" s="5"/>
      <c r="NAV1" s="5"/>
      <c r="NAW1" s="5"/>
      <c r="NAX1" s="5"/>
      <c r="NAY1" s="5"/>
      <c r="NAZ1" s="5"/>
      <c r="NBA1" s="5"/>
      <c r="NBB1" s="5"/>
      <c r="NBC1" s="5"/>
      <c r="NBD1" s="5"/>
      <c r="NBE1" s="5"/>
      <c r="NBF1" s="5"/>
      <c r="NBG1" s="5"/>
      <c r="NBH1" s="5"/>
      <c r="NBI1" s="5"/>
      <c r="NBJ1" s="5"/>
      <c r="NBK1" s="5"/>
      <c r="NBL1" s="5"/>
      <c r="NBM1" s="5"/>
      <c r="NBN1" s="5"/>
      <c r="NBO1" s="5"/>
      <c r="NBP1" s="5"/>
      <c r="NBQ1" s="5"/>
      <c r="NBR1" s="5"/>
      <c r="NBS1" s="5"/>
      <c r="NBT1" s="5"/>
      <c r="NBU1" s="5"/>
      <c r="NBV1" s="5"/>
      <c r="NBW1" s="5"/>
      <c r="NBX1" s="5"/>
      <c r="NBY1" s="5"/>
      <c r="NBZ1" s="5"/>
      <c r="NCA1" s="5"/>
      <c r="NCB1" s="5"/>
      <c r="NCC1" s="5"/>
      <c r="NCD1" s="5"/>
      <c r="NCE1" s="5"/>
      <c r="NCF1" s="5"/>
      <c r="NCG1" s="5"/>
      <c r="NCH1" s="5"/>
      <c r="NCI1" s="5"/>
      <c r="NCJ1" s="5"/>
      <c r="NCK1" s="5"/>
      <c r="NCL1" s="5"/>
      <c r="NCM1" s="5"/>
      <c r="NCN1" s="5"/>
      <c r="NCO1" s="5"/>
      <c r="NCP1" s="5"/>
      <c r="NCQ1" s="5"/>
      <c r="NCR1" s="5"/>
      <c r="NCS1" s="5"/>
      <c r="NCT1" s="5"/>
      <c r="NCU1" s="5"/>
      <c r="NCV1" s="5"/>
      <c r="NCW1" s="5"/>
      <c r="NCX1" s="5"/>
      <c r="NCY1" s="5"/>
      <c r="NCZ1" s="5"/>
      <c r="NDA1" s="5"/>
      <c r="NDB1" s="5"/>
      <c r="NDC1" s="5"/>
      <c r="NDD1" s="5"/>
      <c r="NDE1" s="5"/>
      <c r="NDF1" s="5"/>
      <c r="NDG1" s="5"/>
      <c r="NDH1" s="5"/>
      <c r="NDI1" s="5"/>
      <c r="NDJ1" s="5"/>
      <c r="NDK1" s="5"/>
      <c r="NDL1" s="5"/>
      <c r="NDM1" s="5"/>
      <c r="NDN1" s="5"/>
      <c r="NDO1" s="5"/>
      <c r="NDP1" s="5"/>
      <c r="NDQ1" s="5"/>
      <c r="NDR1" s="5"/>
      <c r="NDS1" s="5"/>
      <c r="NDT1" s="5"/>
      <c r="NDU1" s="5"/>
      <c r="NDV1" s="5"/>
      <c r="NDW1" s="5"/>
      <c r="NDX1" s="5"/>
      <c r="NDY1" s="5"/>
      <c r="NDZ1" s="5"/>
      <c r="NEA1" s="5"/>
      <c r="NEB1" s="5"/>
      <c r="NEC1" s="5"/>
      <c r="NED1" s="5"/>
      <c r="NEE1" s="5"/>
      <c r="NEF1" s="5"/>
      <c r="NEG1" s="5"/>
      <c r="NEH1" s="5"/>
      <c r="NEI1" s="5"/>
      <c r="NEJ1" s="5"/>
      <c r="NEK1" s="5"/>
      <c r="NEL1" s="5"/>
      <c r="NEM1" s="5"/>
      <c r="NEN1" s="5"/>
      <c r="NEO1" s="5"/>
      <c r="NEP1" s="5"/>
      <c r="NEQ1" s="5"/>
      <c r="NER1" s="5"/>
      <c r="NES1" s="5"/>
      <c r="NET1" s="5"/>
      <c r="NEU1" s="5"/>
      <c r="NEV1" s="5"/>
      <c r="NEW1" s="5"/>
      <c r="NEX1" s="5"/>
      <c r="NEY1" s="5"/>
      <c r="NEZ1" s="5"/>
      <c r="NFA1" s="5"/>
      <c r="NFB1" s="5"/>
      <c r="NFC1" s="5"/>
      <c r="NFD1" s="5"/>
      <c r="NFE1" s="5"/>
      <c r="NFF1" s="5"/>
      <c r="NFG1" s="5"/>
      <c r="NFH1" s="5"/>
      <c r="NFI1" s="5"/>
      <c r="NFJ1" s="5"/>
      <c r="NFK1" s="5"/>
      <c r="NFL1" s="5"/>
      <c r="NFM1" s="5"/>
      <c r="NFN1" s="5"/>
      <c r="NFO1" s="5"/>
      <c r="NFP1" s="5"/>
      <c r="NFQ1" s="5"/>
      <c r="NFR1" s="5"/>
      <c r="NFS1" s="5"/>
      <c r="NFT1" s="5"/>
      <c r="NFU1" s="5"/>
      <c r="NFV1" s="5"/>
      <c r="NFW1" s="5"/>
      <c r="NFX1" s="5"/>
      <c r="NFY1" s="5"/>
      <c r="NFZ1" s="5"/>
      <c r="NGA1" s="5"/>
      <c r="NGB1" s="5"/>
      <c r="NGC1" s="5"/>
      <c r="NGD1" s="5"/>
      <c r="NGE1" s="5"/>
      <c r="NGF1" s="5"/>
      <c r="NGG1" s="5"/>
      <c r="NGH1" s="5"/>
      <c r="NGI1" s="5"/>
      <c r="NGJ1" s="5"/>
      <c r="NGK1" s="5"/>
      <c r="NGL1" s="5"/>
      <c r="NGM1" s="5"/>
      <c r="NGN1" s="5"/>
      <c r="NGO1" s="5"/>
      <c r="NGP1" s="5"/>
      <c r="NGQ1" s="5"/>
      <c r="NGR1" s="5"/>
      <c r="NGS1" s="5"/>
      <c r="NGT1" s="5"/>
      <c r="NGU1" s="5"/>
      <c r="NGV1" s="5"/>
      <c r="NGW1" s="5"/>
      <c r="NGX1" s="5"/>
      <c r="NGY1" s="5"/>
      <c r="NGZ1" s="5"/>
      <c r="NHA1" s="5"/>
      <c r="NHB1" s="5"/>
      <c r="NHC1" s="5"/>
      <c r="NHD1" s="5"/>
      <c r="NHE1" s="5"/>
      <c r="NHF1" s="5"/>
      <c r="NHG1" s="5"/>
      <c r="NHH1" s="5"/>
      <c r="NHI1" s="5"/>
      <c r="NHJ1" s="5"/>
      <c r="NHK1" s="5"/>
      <c r="NHL1" s="5"/>
      <c r="NHM1" s="5"/>
      <c r="NHN1" s="5"/>
      <c r="NHO1" s="5"/>
      <c r="NHP1" s="5"/>
      <c r="NHQ1" s="5"/>
      <c r="NHR1" s="5"/>
      <c r="NHS1" s="5"/>
      <c r="NHT1" s="5"/>
      <c r="NHU1" s="5"/>
      <c r="NHV1" s="5"/>
      <c r="NHW1" s="5"/>
      <c r="NHX1" s="5"/>
      <c r="NHY1" s="5"/>
      <c r="NHZ1" s="5"/>
      <c r="NIA1" s="5"/>
      <c r="NIB1" s="5"/>
      <c r="NIC1" s="5"/>
      <c r="NID1" s="5"/>
      <c r="NIE1" s="5"/>
      <c r="NIF1" s="5"/>
      <c r="NIG1" s="5"/>
      <c r="NIH1" s="5"/>
      <c r="NII1" s="5"/>
      <c r="NIJ1" s="5"/>
      <c r="NIK1" s="5"/>
      <c r="NIL1" s="5"/>
      <c r="NIM1" s="5"/>
      <c r="NIN1" s="5"/>
      <c r="NIO1" s="5"/>
      <c r="NIP1" s="5"/>
      <c r="NIQ1" s="5"/>
      <c r="NIR1" s="5"/>
      <c r="NIS1" s="5"/>
      <c r="NIT1" s="5"/>
      <c r="NIU1" s="5"/>
      <c r="NIV1" s="5"/>
      <c r="NIW1" s="5"/>
      <c r="NIX1" s="5"/>
      <c r="NIY1" s="5"/>
      <c r="NIZ1" s="5"/>
      <c r="NJA1" s="5"/>
      <c r="NJB1" s="5"/>
      <c r="NJC1" s="5"/>
      <c r="NJD1" s="5"/>
      <c r="NJE1" s="5"/>
      <c r="NJF1" s="5"/>
      <c r="NJG1" s="5"/>
      <c r="NJH1" s="5"/>
      <c r="NJI1" s="5"/>
      <c r="NJJ1" s="5"/>
      <c r="NJK1" s="5"/>
      <c r="NJL1" s="5"/>
      <c r="NJM1" s="5"/>
      <c r="NJN1" s="5"/>
      <c r="NJO1" s="5"/>
      <c r="NJP1" s="5"/>
      <c r="NJQ1" s="5"/>
      <c r="NJR1" s="5"/>
      <c r="NJS1" s="5"/>
      <c r="NJT1" s="5"/>
      <c r="NJU1" s="5"/>
      <c r="NJV1" s="5"/>
      <c r="NJW1" s="5"/>
      <c r="NJX1" s="5"/>
      <c r="NJY1" s="5"/>
      <c r="NJZ1" s="5"/>
      <c r="NKA1" s="5"/>
      <c r="NKB1" s="5"/>
      <c r="NKC1" s="5"/>
      <c r="NKD1" s="5"/>
      <c r="NKE1" s="5"/>
      <c r="NKF1" s="5"/>
      <c r="NKG1" s="5"/>
      <c r="NKH1" s="5"/>
      <c r="NKI1" s="5"/>
      <c r="NKJ1" s="5"/>
      <c r="NKK1" s="5"/>
      <c r="NKL1" s="5"/>
      <c r="NKM1" s="5"/>
      <c r="NKN1" s="5"/>
      <c r="NKO1" s="5"/>
      <c r="NKP1" s="5"/>
      <c r="NKQ1" s="5"/>
      <c r="NKR1" s="5"/>
      <c r="NKS1" s="5"/>
      <c r="NKT1" s="5"/>
      <c r="NKU1" s="5"/>
      <c r="NKV1" s="5"/>
      <c r="NKW1" s="5"/>
      <c r="NKX1" s="5"/>
      <c r="NKY1" s="5"/>
      <c r="NKZ1" s="5"/>
      <c r="NLA1" s="5"/>
      <c r="NLB1" s="5"/>
      <c r="NLC1" s="5"/>
      <c r="NLD1" s="5"/>
      <c r="NLE1" s="5"/>
      <c r="NLF1" s="5"/>
      <c r="NLG1" s="5"/>
      <c r="NLH1" s="5"/>
      <c r="NLI1" s="5"/>
      <c r="NLJ1" s="5"/>
      <c r="NLK1" s="5"/>
      <c r="NLL1" s="5"/>
      <c r="NLM1" s="5"/>
      <c r="NLN1" s="5"/>
      <c r="NLO1" s="5"/>
      <c r="NLP1" s="5"/>
      <c r="NLQ1" s="5"/>
      <c r="NLR1" s="5"/>
      <c r="NLS1" s="5"/>
      <c r="NLT1" s="5"/>
      <c r="NLU1" s="5"/>
      <c r="NLV1" s="5"/>
      <c r="NLW1" s="5"/>
      <c r="NLX1" s="5"/>
      <c r="NLY1" s="5"/>
      <c r="NLZ1" s="5"/>
      <c r="NMA1" s="5"/>
      <c r="NMB1" s="5"/>
      <c r="NMC1" s="5"/>
      <c r="NMD1" s="5"/>
      <c r="NME1" s="5"/>
      <c r="NMF1" s="5"/>
      <c r="NMG1" s="5"/>
      <c r="NMH1" s="5"/>
      <c r="NMI1" s="5"/>
      <c r="NMJ1" s="5"/>
      <c r="NMK1" s="5"/>
      <c r="NML1" s="5"/>
      <c r="NMM1" s="5"/>
      <c r="NMN1" s="5"/>
      <c r="NMO1" s="5"/>
      <c r="NMP1" s="5"/>
      <c r="NMQ1" s="5"/>
      <c r="NMR1" s="5"/>
      <c r="NMS1" s="5"/>
      <c r="NMT1" s="5"/>
      <c r="NMU1" s="5"/>
      <c r="NMV1" s="5"/>
      <c r="NMW1" s="5"/>
      <c r="NMX1" s="5"/>
      <c r="NMY1" s="5"/>
      <c r="NMZ1" s="5"/>
      <c r="NNA1" s="5"/>
      <c r="NNB1" s="5"/>
      <c r="NNC1" s="5"/>
      <c r="NND1" s="5"/>
      <c r="NNE1" s="5"/>
      <c r="NNF1" s="5"/>
      <c r="NNG1" s="5"/>
      <c r="NNH1" s="5"/>
      <c r="NNI1" s="5"/>
      <c r="NNJ1" s="5"/>
      <c r="NNK1" s="5"/>
      <c r="NNL1" s="5"/>
      <c r="NNM1" s="5"/>
      <c r="NNN1" s="5"/>
      <c r="NNO1" s="5"/>
      <c r="NNP1" s="5"/>
      <c r="NNQ1" s="5"/>
      <c r="NNR1" s="5"/>
      <c r="NNS1" s="5"/>
      <c r="NNT1" s="5"/>
      <c r="NNU1" s="5"/>
      <c r="NNV1" s="5"/>
      <c r="NNW1" s="5"/>
      <c r="NNX1" s="5"/>
      <c r="NNY1" s="5"/>
      <c r="NNZ1" s="5"/>
      <c r="NOA1" s="5"/>
      <c r="NOB1" s="5"/>
      <c r="NOC1" s="5"/>
      <c r="NOD1" s="5"/>
      <c r="NOE1" s="5"/>
      <c r="NOF1" s="5"/>
      <c r="NOG1" s="5"/>
      <c r="NOH1" s="5"/>
      <c r="NOI1" s="5"/>
      <c r="NOJ1" s="5"/>
      <c r="NOK1" s="5"/>
      <c r="NOL1" s="5"/>
      <c r="NOM1" s="5"/>
      <c r="NON1" s="5"/>
      <c r="NOO1" s="5"/>
      <c r="NOP1" s="5"/>
      <c r="NOQ1" s="5"/>
      <c r="NOR1" s="5"/>
      <c r="NOS1" s="5"/>
      <c r="NOT1" s="5"/>
      <c r="NOU1" s="5"/>
      <c r="NOV1" s="5"/>
      <c r="NOW1" s="5"/>
      <c r="NOX1" s="5"/>
      <c r="NOY1" s="5"/>
      <c r="NOZ1" s="5"/>
      <c r="NPA1" s="5"/>
      <c r="NPB1" s="5"/>
      <c r="NPC1" s="5"/>
      <c r="NPD1" s="5"/>
      <c r="NPE1" s="5"/>
      <c r="NPF1" s="5"/>
      <c r="NPG1" s="5"/>
      <c r="NPH1" s="5"/>
      <c r="NPI1" s="5"/>
      <c r="NPJ1" s="5"/>
      <c r="NPK1" s="5"/>
      <c r="NPL1" s="5"/>
      <c r="NPM1" s="5"/>
      <c r="NPN1" s="5"/>
      <c r="NPO1" s="5"/>
      <c r="NPP1" s="5"/>
      <c r="NPQ1" s="5"/>
      <c r="NPR1" s="5"/>
      <c r="NPS1" s="5"/>
      <c r="NPT1" s="5"/>
      <c r="NPU1" s="5"/>
      <c r="NPV1" s="5"/>
      <c r="NPW1" s="5"/>
      <c r="NPX1" s="5"/>
      <c r="NPY1" s="5"/>
      <c r="NPZ1" s="5"/>
      <c r="NQA1" s="5"/>
      <c r="NQB1" s="5"/>
      <c r="NQC1" s="5"/>
      <c r="NQD1" s="5"/>
      <c r="NQE1" s="5"/>
      <c r="NQF1" s="5"/>
      <c r="NQG1" s="5"/>
      <c r="NQH1" s="5"/>
      <c r="NQI1" s="5"/>
      <c r="NQJ1" s="5"/>
      <c r="NQK1" s="5"/>
      <c r="NQL1" s="5"/>
      <c r="NQM1" s="5"/>
      <c r="NQN1" s="5"/>
      <c r="NQO1" s="5"/>
      <c r="NQP1" s="5"/>
      <c r="NQQ1" s="5"/>
      <c r="NQR1" s="5"/>
      <c r="NQS1" s="5"/>
      <c r="NQT1" s="5"/>
      <c r="NQU1" s="5"/>
      <c r="NQV1" s="5"/>
      <c r="NQW1" s="5"/>
      <c r="NQX1" s="5"/>
      <c r="NQY1" s="5"/>
      <c r="NQZ1" s="5"/>
      <c r="NRA1" s="5"/>
      <c r="NRB1" s="5"/>
      <c r="NRC1" s="5"/>
      <c r="NRD1" s="5"/>
      <c r="NRE1" s="5"/>
      <c r="NRF1" s="5"/>
      <c r="NRG1" s="5"/>
      <c r="NRH1" s="5"/>
      <c r="NRI1" s="5"/>
      <c r="NRJ1" s="5"/>
      <c r="NRK1" s="5"/>
      <c r="NRL1" s="5"/>
      <c r="NRM1" s="5"/>
      <c r="NRN1" s="5"/>
      <c r="NRO1" s="5"/>
      <c r="NRP1" s="5"/>
      <c r="NRQ1" s="5"/>
      <c r="NRR1" s="5"/>
      <c r="NRS1" s="5"/>
      <c r="NRT1" s="5"/>
      <c r="NRU1" s="5"/>
      <c r="NRV1" s="5"/>
      <c r="NRW1" s="5"/>
      <c r="NRX1" s="5"/>
      <c r="NRY1" s="5"/>
      <c r="NRZ1" s="5"/>
      <c r="NSA1" s="5"/>
      <c r="NSB1" s="5"/>
      <c r="NSC1" s="5"/>
      <c r="NSD1" s="5"/>
      <c r="NSE1" s="5"/>
      <c r="NSF1" s="5"/>
      <c r="NSG1" s="5"/>
      <c r="NSH1" s="5"/>
      <c r="NSI1" s="5"/>
      <c r="NSJ1" s="5"/>
      <c r="NSK1" s="5"/>
      <c r="NSL1" s="5"/>
      <c r="NSM1" s="5"/>
      <c r="NSN1" s="5"/>
      <c r="NSO1" s="5"/>
      <c r="NSP1" s="5"/>
      <c r="NSQ1" s="5"/>
      <c r="NSR1" s="5"/>
      <c r="NSS1" s="5"/>
      <c r="NST1" s="5"/>
      <c r="NSU1" s="5"/>
      <c r="NSV1" s="5"/>
      <c r="NSW1" s="5"/>
      <c r="NSX1" s="5"/>
      <c r="NSY1" s="5"/>
      <c r="NSZ1" s="5"/>
      <c r="NTA1" s="5"/>
      <c r="NTB1" s="5"/>
      <c r="NTC1" s="5"/>
      <c r="NTD1" s="5"/>
      <c r="NTE1" s="5"/>
      <c r="NTF1" s="5"/>
      <c r="NTG1" s="5"/>
      <c r="NTH1" s="5"/>
      <c r="NTI1" s="5"/>
      <c r="NTJ1" s="5"/>
      <c r="NTK1" s="5"/>
      <c r="NTL1" s="5"/>
      <c r="NTM1" s="5"/>
      <c r="NTN1" s="5"/>
      <c r="NTO1" s="5"/>
      <c r="NTP1" s="5"/>
      <c r="NTQ1" s="5"/>
      <c r="NTR1" s="5"/>
      <c r="NTS1" s="5"/>
      <c r="NTT1" s="5"/>
      <c r="NTU1" s="5"/>
      <c r="NTV1" s="5"/>
      <c r="NTW1" s="5"/>
      <c r="NTX1" s="5"/>
      <c r="NTY1" s="5"/>
      <c r="NTZ1" s="5"/>
      <c r="NUA1" s="5"/>
      <c r="NUB1" s="5"/>
      <c r="NUC1" s="5"/>
      <c r="NUD1" s="5"/>
      <c r="NUE1" s="5"/>
      <c r="NUF1" s="5"/>
      <c r="NUG1" s="5"/>
      <c r="NUH1" s="5"/>
      <c r="NUI1" s="5"/>
      <c r="NUJ1" s="5"/>
      <c r="NUK1" s="5"/>
      <c r="NUL1" s="5"/>
      <c r="NUM1" s="5"/>
      <c r="NUN1" s="5"/>
      <c r="NUO1" s="5"/>
      <c r="NUP1" s="5"/>
      <c r="NUQ1" s="5"/>
      <c r="NUR1" s="5"/>
      <c r="NUS1" s="5"/>
      <c r="NUT1" s="5"/>
      <c r="NUU1" s="5"/>
      <c r="NUV1" s="5"/>
      <c r="NUW1" s="5"/>
      <c r="NUX1" s="5"/>
      <c r="NUY1" s="5"/>
      <c r="NUZ1" s="5"/>
      <c r="NVA1" s="5"/>
      <c r="NVB1" s="5"/>
      <c r="NVC1" s="5"/>
      <c r="NVD1" s="5"/>
      <c r="NVE1" s="5"/>
      <c r="NVF1" s="5"/>
      <c r="NVG1" s="5"/>
      <c r="NVH1" s="5"/>
      <c r="NVI1" s="5"/>
      <c r="NVJ1" s="5"/>
      <c r="NVK1" s="5"/>
      <c r="NVL1" s="5"/>
      <c r="NVM1" s="5"/>
      <c r="NVN1" s="5"/>
      <c r="NVO1" s="5"/>
      <c r="NVP1" s="5"/>
      <c r="NVQ1" s="5"/>
      <c r="NVR1" s="5"/>
      <c r="NVS1" s="5"/>
      <c r="NVT1" s="5"/>
      <c r="NVU1" s="5"/>
      <c r="NVV1" s="5"/>
      <c r="NVW1" s="5"/>
      <c r="NVX1" s="5"/>
      <c r="NVY1" s="5"/>
      <c r="NVZ1" s="5"/>
      <c r="NWA1" s="5"/>
      <c r="NWB1" s="5"/>
      <c r="NWC1" s="5"/>
      <c r="NWD1" s="5"/>
      <c r="NWE1" s="5"/>
      <c r="NWF1" s="5"/>
      <c r="NWG1" s="5"/>
      <c r="NWH1" s="5"/>
      <c r="NWI1" s="5"/>
      <c r="NWJ1" s="5"/>
      <c r="NWK1" s="5"/>
      <c r="NWL1" s="5"/>
      <c r="NWM1" s="5"/>
      <c r="NWN1" s="5"/>
      <c r="NWO1" s="5"/>
      <c r="NWP1" s="5"/>
      <c r="NWQ1" s="5"/>
      <c r="NWR1" s="5"/>
      <c r="NWS1" s="5"/>
      <c r="NWT1" s="5"/>
      <c r="NWU1" s="5"/>
      <c r="NWV1" s="5"/>
      <c r="NWW1" s="5"/>
      <c r="NWX1" s="5"/>
      <c r="NWY1" s="5"/>
      <c r="NWZ1" s="5"/>
      <c r="NXA1" s="5"/>
      <c r="NXB1" s="5"/>
      <c r="NXC1" s="5"/>
      <c r="NXD1" s="5"/>
      <c r="NXE1" s="5"/>
      <c r="NXF1" s="5"/>
      <c r="NXG1" s="5"/>
      <c r="NXH1" s="5"/>
      <c r="NXI1" s="5"/>
      <c r="NXJ1" s="5"/>
      <c r="NXK1" s="5"/>
      <c r="NXL1" s="5"/>
      <c r="NXM1" s="5"/>
      <c r="NXN1" s="5"/>
      <c r="NXO1" s="5"/>
      <c r="NXP1" s="5"/>
      <c r="NXQ1" s="5"/>
      <c r="NXR1" s="5"/>
      <c r="NXS1" s="5"/>
      <c r="NXT1" s="5"/>
      <c r="NXU1" s="5"/>
      <c r="NXV1" s="5"/>
      <c r="NXW1" s="5"/>
      <c r="NXX1" s="5"/>
      <c r="NXY1" s="5"/>
      <c r="NXZ1" s="5"/>
      <c r="NYA1" s="5"/>
      <c r="NYB1" s="5"/>
      <c r="NYC1" s="5"/>
      <c r="NYD1" s="5"/>
      <c r="NYE1" s="5"/>
      <c r="NYF1" s="5"/>
      <c r="NYG1" s="5"/>
      <c r="NYH1" s="5"/>
      <c r="NYI1" s="5"/>
      <c r="NYJ1" s="5"/>
      <c r="NYK1" s="5"/>
      <c r="NYL1" s="5"/>
      <c r="NYM1" s="5"/>
      <c r="NYN1" s="5"/>
      <c r="NYO1" s="5"/>
      <c r="NYP1" s="5"/>
      <c r="NYQ1" s="5"/>
      <c r="NYR1" s="5"/>
      <c r="NYS1" s="5"/>
      <c r="NYT1" s="5"/>
      <c r="NYU1" s="5"/>
      <c r="NYV1" s="5"/>
      <c r="NYW1" s="5"/>
      <c r="NYX1" s="5"/>
      <c r="NYY1" s="5"/>
      <c r="NYZ1" s="5"/>
      <c r="NZA1" s="5"/>
      <c r="NZB1" s="5"/>
      <c r="NZC1" s="5"/>
      <c r="NZD1" s="5"/>
      <c r="NZE1" s="5"/>
      <c r="NZF1" s="5"/>
      <c r="NZG1" s="5"/>
      <c r="NZH1" s="5"/>
      <c r="NZI1" s="5"/>
      <c r="NZJ1" s="5"/>
      <c r="NZK1" s="5"/>
      <c r="NZL1" s="5"/>
      <c r="NZM1" s="5"/>
      <c r="NZN1" s="5"/>
      <c r="NZO1" s="5"/>
      <c r="NZP1" s="5"/>
      <c r="NZQ1" s="5"/>
      <c r="NZR1" s="5"/>
      <c r="NZS1" s="5"/>
      <c r="NZT1" s="5"/>
      <c r="NZU1" s="5"/>
      <c r="NZV1" s="5"/>
      <c r="NZW1" s="5"/>
      <c r="NZX1" s="5"/>
      <c r="NZY1" s="5"/>
      <c r="NZZ1" s="5"/>
      <c r="OAA1" s="5"/>
      <c r="OAB1" s="5"/>
      <c r="OAC1" s="5"/>
      <c r="OAD1" s="5"/>
      <c r="OAE1" s="5"/>
      <c r="OAF1" s="5"/>
      <c r="OAG1" s="5"/>
      <c r="OAH1" s="5"/>
      <c r="OAI1" s="5"/>
      <c r="OAJ1" s="5"/>
      <c r="OAK1" s="5"/>
      <c r="OAL1" s="5"/>
      <c r="OAM1" s="5"/>
      <c r="OAN1" s="5"/>
      <c r="OAO1" s="5"/>
      <c r="OAP1" s="5"/>
      <c r="OAQ1" s="5"/>
      <c r="OAR1" s="5"/>
      <c r="OAS1" s="5"/>
      <c r="OAT1" s="5"/>
      <c r="OAU1" s="5"/>
      <c r="OAV1" s="5"/>
      <c r="OAW1" s="5"/>
      <c r="OAX1" s="5"/>
      <c r="OAY1" s="5"/>
      <c r="OAZ1" s="5"/>
      <c r="OBA1" s="5"/>
      <c r="OBB1" s="5"/>
      <c r="OBC1" s="5"/>
      <c r="OBD1" s="5"/>
      <c r="OBE1" s="5"/>
      <c r="OBF1" s="5"/>
      <c r="OBG1" s="5"/>
      <c r="OBH1" s="5"/>
      <c r="OBI1" s="5"/>
      <c r="OBJ1" s="5"/>
      <c r="OBK1" s="5"/>
      <c r="OBL1" s="5"/>
      <c r="OBM1" s="5"/>
      <c r="OBN1" s="5"/>
      <c r="OBO1" s="5"/>
      <c r="OBP1" s="5"/>
      <c r="OBQ1" s="5"/>
      <c r="OBR1" s="5"/>
      <c r="OBS1" s="5"/>
      <c r="OBT1" s="5"/>
      <c r="OBU1" s="5"/>
      <c r="OBV1" s="5"/>
      <c r="OBW1" s="5"/>
      <c r="OBX1" s="5"/>
      <c r="OBY1" s="5"/>
      <c r="OBZ1" s="5"/>
      <c r="OCA1" s="5"/>
      <c r="OCB1" s="5"/>
      <c r="OCC1" s="5"/>
      <c r="OCD1" s="5"/>
      <c r="OCE1" s="5"/>
      <c r="OCF1" s="5"/>
      <c r="OCG1" s="5"/>
      <c r="OCH1" s="5"/>
      <c r="OCI1" s="5"/>
      <c r="OCJ1" s="5"/>
      <c r="OCK1" s="5"/>
      <c r="OCL1" s="5"/>
      <c r="OCM1" s="5"/>
      <c r="OCN1" s="5"/>
      <c r="OCO1" s="5"/>
      <c r="OCP1" s="5"/>
      <c r="OCQ1" s="5"/>
      <c r="OCR1" s="5"/>
      <c r="OCS1" s="5"/>
      <c r="OCT1" s="5"/>
      <c r="OCU1" s="5"/>
      <c r="OCV1" s="5"/>
      <c r="OCW1" s="5"/>
      <c r="OCX1" s="5"/>
      <c r="OCY1" s="5"/>
      <c r="OCZ1" s="5"/>
      <c r="ODA1" s="5"/>
      <c r="ODB1" s="5"/>
      <c r="ODC1" s="5"/>
      <c r="ODD1" s="5"/>
      <c r="ODE1" s="5"/>
      <c r="ODF1" s="5"/>
      <c r="ODG1" s="5"/>
      <c r="ODH1" s="5"/>
      <c r="ODI1" s="5"/>
      <c r="ODJ1" s="5"/>
      <c r="ODK1" s="5"/>
      <c r="ODL1" s="5"/>
      <c r="ODM1" s="5"/>
      <c r="ODN1" s="5"/>
      <c r="ODO1" s="5"/>
      <c r="ODP1" s="5"/>
      <c r="ODQ1" s="5"/>
      <c r="ODR1" s="5"/>
      <c r="ODS1" s="5"/>
      <c r="ODT1" s="5"/>
      <c r="ODU1" s="5"/>
      <c r="ODV1" s="5"/>
      <c r="ODW1" s="5"/>
      <c r="ODX1" s="5"/>
      <c r="ODY1" s="5"/>
      <c r="ODZ1" s="5"/>
      <c r="OEA1" s="5"/>
      <c r="OEB1" s="5"/>
      <c r="OEC1" s="5"/>
      <c r="OED1" s="5"/>
      <c r="OEE1" s="5"/>
      <c r="OEF1" s="5"/>
      <c r="OEG1" s="5"/>
      <c r="OEH1" s="5"/>
      <c r="OEI1" s="5"/>
      <c r="OEJ1" s="5"/>
      <c r="OEK1" s="5"/>
      <c r="OEL1" s="5"/>
      <c r="OEM1" s="5"/>
      <c r="OEN1" s="5"/>
      <c r="OEO1" s="5"/>
      <c r="OEP1" s="5"/>
      <c r="OEQ1" s="5"/>
      <c r="OER1" s="5"/>
      <c r="OES1" s="5"/>
      <c r="OET1" s="5"/>
      <c r="OEU1" s="5"/>
      <c r="OEV1" s="5"/>
      <c r="OEW1" s="5"/>
      <c r="OEX1" s="5"/>
      <c r="OEY1" s="5"/>
      <c r="OEZ1" s="5"/>
      <c r="OFA1" s="5"/>
      <c r="OFB1" s="5"/>
      <c r="OFC1" s="5"/>
      <c r="OFD1" s="5"/>
      <c r="OFE1" s="5"/>
      <c r="OFF1" s="5"/>
      <c r="OFG1" s="5"/>
      <c r="OFH1" s="5"/>
      <c r="OFI1" s="5"/>
      <c r="OFJ1" s="5"/>
      <c r="OFK1" s="5"/>
      <c r="OFL1" s="5"/>
      <c r="OFM1" s="5"/>
      <c r="OFN1" s="5"/>
      <c r="OFO1" s="5"/>
      <c r="OFP1" s="5"/>
      <c r="OFQ1" s="5"/>
      <c r="OFR1" s="5"/>
      <c r="OFS1" s="5"/>
      <c r="OFT1" s="5"/>
      <c r="OFU1" s="5"/>
      <c r="OFV1" s="5"/>
      <c r="OFW1" s="5"/>
      <c r="OFX1" s="5"/>
      <c r="OFY1" s="5"/>
      <c r="OFZ1" s="5"/>
      <c r="OGA1" s="5"/>
      <c r="OGB1" s="5"/>
      <c r="OGC1" s="5"/>
      <c r="OGD1" s="5"/>
      <c r="OGE1" s="5"/>
      <c r="OGF1" s="5"/>
      <c r="OGG1" s="5"/>
      <c r="OGH1" s="5"/>
      <c r="OGI1" s="5"/>
      <c r="OGJ1" s="5"/>
      <c r="OGK1" s="5"/>
      <c r="OGL1" s="5"/>
      <c r="OGM1" s="5"/>
      <c r="OGN1" s="5"/>
      <c r="OGO1" s="5"/>
      <c r="OGP1" s="5"/>
      <c r="OGQ1" s="5"/>
      <c r="OGR1" s="5"/>
      <c r="OGS1" s="5"/>
      <c r="OGT1" s="5"/>
      <c r="OGU1" s="5"/>
      <c r="OGV1" s="5"/>
      <c r="OGW1" s="5"/>
      <c r="OGX1" s="5"/>
      <c r="OGY1" s="5"/>
      <c r="OGZ1" s="5"/>
      <c r="OHA1" s="5"/>
      <c r="OHB1" s="5"/>
      <c r="OHC1" s="5"/>
      <c r="OHD1" s="5"/>
      <c r="OHE1" s="5"/>
      <c r="OHF1" s="5"/>
      <c r="OHG1" s="5"/>
      <c r="OHH1" s="5"/>
      <c r="OHI1" s="5"/>
      <c r="OHJ1" s="5"/>
      <c r="OHK1" s="5"/>
      <c r="OHL1" s="5"/>
      <c r="OHM1" s="5"/>
      <c r="OHN1" s="5"/>
      <c r="OHO1" s="5"/>
      <c r="OHP1" s="5"/>
      <c r="OHQ1" s="5"/>
      <c r="OHR1" s="5"/>
      <c r="OHS1" s="5"/>
      <c r="OHT1" s="5"/>
      <c r="OHU1" s="5"/>
      <c r="OHV1" s="5"/>
      <c r="OHW1" s="5"/>
      <c r="OHX1" s="5"/>
      <c r="OHY1" s="5"/>
      <c r="OHZ1" s="5"/>
      <c r="OIA1" s="5"/>
      <c r="OIB1" s="5"/>
      <c r="OIC1" s="5"/>
      <c r="OID1" s="5"/>
      <c r="OIE1" s="5"/>
      <c r="OIF1" s="5"/>
      <c r="OIG1" s="5"/>
      <c r="OIH1" s="5"/>
      <c r="OII1" s="5"/>
      <c r="OIJ1" s="5"/>
      <c r="OIK1" s="5"/>
      <c r="OIL1" s="5"/>
      <c r="OIM1" s="5"/>
      <c r="OIN1" s="5"/>
      <c r="OIO1" s="5"/>
      <c r="OIP1" s="5"/>
      <c r="OIQ1" s="5"/>
      <c r="OIR1" s="5"/>
      <c r="OIS1" s="5"/>
      <c r="OIT1" s="5"/>
      <c r="OIU1" s="5"/>
      <c r="OIV1" s="5"/>
      <c r="OIW1" s="5"/>
      <c r="OIX1" s="5"/>
      <c r="OIY1" s="5"/>
      <c r="OIZ1" s="5"/>
      <c r="OJA1" s="5"/>
      <c r="OJB1" s="5"/>
      <c r="OJC1" s="5"/>
      <c r="OJD1" s="5"/>
      <c r="OJE1" s="5"/>
      <c r="OJF1" s="5"/>
      <c r="OJG1" s="5"/>
      <c r="OJH1" s="5"/>
      <c r="OJI1" s="5"/>
      <c r="OJJ1" s="5"/>
      <c r="OJK1" s="5"/>
      <c r="OJL1" s="5"/>
      <c r="OJM1" s="5"/>
      <c r="OJN1" s="5"/>
      <c r="OJO1" s="5"/>
      <c r="OJP1" s="5"/>
      <c r="OJQ1" s="5"/>
      <c r="OJR1" s="5"/>
      <c r="OJS1" s="5"/>
      <c r="OJT1" s="5"/>
      <c r="OJU1" s="5"/>
      <c r="OJV1" s="5"/>
      <c r="OJW1" s="5"/>
      <c r="OJX1" s="5"/>
      <c r="OJY1" s="5"/>
      <c r="OJZ1" s="5"/>
      <c r="OKA1" s="5"/>
      <c r="OKB1" s="5"/>
      <c r="OKC1" s="5"/>
      <c r="OKD1" s="5"/>
      <c r="OKE1" s="5"/>
      <c r="OKF1" s="5"/>
      <c r="OKG1" s="5"/>
      <c r="OKH1" s="5"/>
      <c r="OKI1" s="5"/>
      <c r="OKJ1" s="5"/>
      <c r="OKK1" s="5"/>
      <c r="OKL1" s="5"/>
      <c r="OKM1" s="5"/>
      <c r="OKN1" s="5"/>
      <c r="OKO1" s="5"/>
      <c r="OKP1" s="5"/>
      <c r="OKQ1" s="5"/>
      <c r="OKR1" s="5"/>
      <c r="OKS1" s="5"/>
      <c r="OKT1" s="5"/>
      <c r="OKU1" s="5"/>
      <c r="OKV1" s="5"/>
      <c r="OKW1" s="5"/>
      <c r="OKX1" s="5"/>
      <c r="OKY1" s="5"/>
      <c r="OKZ1" s="5"/>
      <c r="OLA1" s="5"/>
      <c r="OLB1" s="5"/>
      <c r="OLC1" s="5"/>
      <c r="OLD1" s="5"/>
      <c r="OLE1" s="5"/>
      <c r="OLF1" s="5"/>
      <c r="OLG1" s="5"/>
      <c r="OLH1" s="5"/>
      <c r="OLI1" s="5"/>
      <c r="OLJ1" s="5"/>
      <c r="OLK1" s="5"/>
      <c r="OLL1" s="5"/>
      <c r="OLM1" s="5"/>
      <c r="OLN1" s="5"/>
      <c r="OLO1" s="5"/>
      <c r="OLP1" s="5"/>
      <c r="OLQ1" s="5"/>
      <c r="OLR1" s="5"/>
      <c r="OLS1" s="5"/>
      <c r="OLT1" s="5"/>
      <c r="OLU1" s="5"/>
      <c r="OLV1" s="5"/>
      <c r="OLW1" s="5"/>
      <c r="OLX1" s="5"/>
      <c r="OLY1" s="5"/>
      <c r="OLZ1" s="5"/>
      <c r="OMA1" s="5"/>
      <c r="OMB1" s="5"/>
      <c r="OMC1" s="5"/>
      <c r="OMD1" s="5"/>
      <c r="OME1" s="5"/>
      <c r="OMF1" s="5"/>
      <c r="OMG1" s="5"/>
      <c r="OMH1" s="5"/>
      <c r="OMI1" s="5"/>
      <c r="OMJ1" s="5"/>
      <c r="OMK1" s="5"/>
      <c r="OML1" s="5"/>
      <c r="OMM1" s="5"/>
      <c r="OMN1" s="5"/>
      <c r="OMO1" s="5"/>
      <c r="OMP1" s="5"/>
      <c r="OMQ1" s="5"/>
      <c r="OMR1" s="5"/>
      <c r="OMS1" s="5"/>
      <c r="OMT1" s="5"/>
      <c r="OMU1" s="5"/>
      <c r="OMV1" s="5"/>
      <c r="OMW1" s="5"/>
      <c r="OMX1" s="5"/>
      <c r="OMY1" s="5"/>
      <c r="OMZ1" s="5"/>
      <c r="ONA1" s="5"/>
      <c r="ONB1" s="5"/>
      <c r="ONC1" s="5"/>
      <c r="OND1" s="5"/>
      <c r="ONE1" s="5"/>
      <c r="ONF1" s="5"/>
      <c r="ONG1" s="5"/>
      <c r="ONH1" s="5"/>
      <c r="ONI1" s="5"/>
      <c r="ONJ1" s="5"/>
      <c r="ONK1" s="5"/>
      <c r="ONL1" s="5"/>
      <c r="ONM1" s="5"/>
      <c r="ONN1" s="5"/>
      <c r="ONO1" s="5"/>
      <c r="ONP1" s="5"/>
      <c r="ONQ1" s="5"/>
      <c r="ONR1" s="5"/>
      <c r="ONS1" s="5"/>
      <c r="ONT1" s="5"/>
      <c r="ONU1" s="5"/>
      <c r="ONV1" s="5"/>
      <c r="ONW1" s="5"/>
      <c r="ONX1" s="5"/>
      <c r="ONY1" s="5"/>
      <c r="ONZ1" s="5"/>
      <c r="OOA1" s="5"/>
      <c r="OOB1" s="5"/>
      <c r="OOC1" s="5"/>
      <c r="OOD1" s="5"/>
      <c r="OOE1" s="5"/>
      <c r="OOF1" s="5"/>
      <c r="OOG1" s="5"/>
      <c r="OOH1" s="5"/>
      <c r="OOI1" s="5"/>
      <c r="OOJ1" s="5"/>
      <c r="OOK1" s="5"/>
      <c r="OOL1" s="5"/>
      <c r="OOM1" s="5"/>
      <c r="OON1" s="5"/>
      <c r="OOO1" s="5"/>
      <c r="OOP1" s="5"/>
      <c r="OOQ1" s="5"/>
      <c r="OOR1" s="5"/>
      <c r="OOS1" s="5"/>
      <c r="OOT1" s="5"/>
      <c r="OOU1" s="5"/>
      <c r="OOV1" s="5"/>
      <c r="OOW1" s="5"/>
      <c r="OOX1" s="5"/>
      <c r="OOY1" s="5"/>
      <c r="OOZ1" s="5"/>
      <c r="OPA1" s="5"/>
      <c r="OPB1" s="5"/>
      <c r="OPC1" s="5"/>
      <c r="OPD1" s="5"/>
      <c r="OPE1" s="5"/>
      <c r="OPF1" s="5"/>
      <c r="OPG1" s="5"/>
      <c r="OPH1" s="5"/>
      <c r="OPI1" s="5"/>
      <c r="OPJ1" s="5"/>
      <c r="OPK1" s="5"/>
      <c r="OPL1" s="5"/>
      <c r="OPM1" s="5"/>
      <c r="OPN1" s="5"/>
      <c r="OPO1" s="5"/>
      <c r="OPP1" s="5"/>
      <c r="OPQ1" s="5"/>
      <c r="OPR1" s="5"/>
      <c r="OPS1" s="5"/>
      <c r="OPT1" s="5"/>
      <c r="OPU1" s="5"/>
      <c r="OPV1" s="5"/>
      <c r="OPW1" s="5"/>
      <c r="OPX1" s="5"/>
      <c r="OPY1" s="5"/>
      <c r="OPZ1" s="5"/>
      <c r="OQA1" s="5"/>
      <c r="OQB1" s="5"/>
      <c r="OQC1" s="5"/>
      <c r="OQD1" s="5"/>
      <c r="OQE1" s="5"/>
      <c r="OQF1" s="5"/>
      <c r="OQG1" s="5"/>
      <c r="OQH1" s="5"/>
      <c r="OQI1" s="5"/>
      <c r="OQJ1" s="5"/>
      <c r="OQK1" s="5"/>
      <c r="OQL1" s="5"/>
      <c r="OQM1" s="5"/>
      <c r="OQN1" s="5"/>
      <c r="OQO1" s="5"/>
      <c r="OQP1" s="5"/>
      <c r="OQQ1" s="5"/>
      <c r="OQR1" s="5"/>
      <c r="OQS1" s="5"/>
      <c r="OQT1" s="5"/>
      <c r="OQU1" s="5"/>
      <c r="OQV1" s="5"/>
      <c r="OQW1" s="5"/>
      <c r="OQX1" s="5"/>
      <c r="OQY1" s="5"/>
      <c r="OQZ1" s="5"/>
      <c r="ORA1" s="5"/>
      <c r="ORB1" s="5"/>
      <c r="ORC1" s="5"/>
      <c r="ORD1" s="5"/>
      <c r="ORE1" s="5"/>
      <c r="ORF1" s="5"/>
      <c r="ORG1" s="5"/>
      <c r="ORH1" s="5"/>
      <c r="ORI1" s="5"/>
      <c r="ORJ1" s="5"/>
      <c r="ORK1" s="5"/>
      <c r="ORL1" s="5"/>
      <c r="ORM1" s="5"/>
      <c r="ORN1" s="5"/>
      <c r="ORO1" s="5"/>
      <c r="ORP1" s="5"/>
      <c r="ORQ1" s="5"/>
      <c r="ORR1" s="5"/>
      <c r="ORS1" s="5"/>
      <c r="ORT1" s="5"/>
      <c r="ORU1" s="5"/>
      <c r="ORV1" s="5"/>
      <c r="ORW1" s="5"/>
      <c r="ORX1" s="5"/>
      <c r="ORY1" s="5"/>
      <c r="ORZ1" s="5"/>
      <c r="OSA1" s="5"/>
      <c r="OSB1" s="5"/>
      <c r="OSC1" s="5"/>
      <c r="OSD1" s="5"/>
      <c r="OSE1" s="5"/>
      <c r="OSF1" s="5"/>
      <c r="OSG1" s="5"/>
      <c r="OSH1" s="5"/>
      <c r="OSI1" s="5"/>
      <c r="OSJ1" s="5"/>
      <c r="OSK1" s="5"/>
      <c r="OSL1" s="5"/>
      <c r="OSM1" s="5"/>
      <c r="OSN1" s="5"/>
      <c r="OSO1" s="5"/>
      <c r="OSP1" s="5"/>
      <c r="OSQ1" s="5"/>
      <c r="OSR1" s="5"/>
      <c r="OSS1" s="5"/>
      <c r="OST1" s="5"/>
      <c r="OSU1" s="5"/>
      <c r="OSV1" s="5"/>
      <c r="OSW1" s="5"/>
      <c r="OSX1" s="5"/>
      <c r="OSY1" s="5"/>
      <c r="OSZ1" s="5"/>
      <c r="OTA1" s="5"/>
      <c r="OTB1" s="5"/>
      <c r="OTC1" s="5"/>
      <c r="OTD1" s="5"/>
      <c r="OTE1" s="5"/>
      <c r="OTF1" s="5"/>
      <c r="OTG1" s="5"/>
      <c r="OTH1" s="5"/>
      <c r="OTI1" s="5"/>
      <c r="OTJ1" s="5"/>
      <c r="OTK1" s="5"/>
      <c r="OTL1" s="5"/>
      <c r="OTM1" s="5"/>
      <c r="OTN1" s="5"/>
      <c r="OTO1" s="5"/>
      <c r="OTP1" s="5"/>
      <c r="OTQ1" s="5"/>
      <c r="OTR1" s="5"/>
      <c r="OTS1" s="5"/>
      <c r="OTT1" s="5"/>
      <c r="OTU1" s="5"/>
      <c r="OTV1" s="5"/>
      <c r="OTW1" s="5"/>
      <c r="OTX1" s="5"/>
      <c r="OTY1" s="5"/>
      <c r="OTZ1" s="5"/>
      <c r="OUA1" s="5"/>
      <c r="OUB1" s="5"/>
      <c r="OUC1" s="5"/>
      <c r="OUD1" s="5"/>
      <c r="OUE1" s="5"/>
      <c r="OUF1" s="5"/>
      <c r="OUG1" s="5"/>
      <c r="OUH1" s="5"/>
      <c r="OUI1" s="5"/>
      <c r="OUJ1" s="5"/>
      <c r="OUK1" s="5"/>
      <c r="OUL1" s="5"/>
      <c r="OUM1" s="5"/>
      <c r="OUN1" s="5"/>
      <c r="OUO1" s="5"/>
      <c r="OUP1" s="5"/>
      <c r="OUQ1" s="5"/>
      <c r="OUR1" s="5"/>
      <c r="OUS1" s="5"/>
      <c r="OUT1" s="5"/>
      <c r="OUU1" s="5"/>
      <c r="OUV1" s="5"/>
      <c r="OUW1" s="5"/>
      <c r="OUX1" s="5"/>
      <c r="OUY1" s="5"/>
      <c r="OUZ1" s="5"/>
      <c r="OVA1" s="5"/>
      <c r="OVB1" s="5"/>
      <c r="OVC1" s="5"/>
      <c r="OVD1" s="5"/>
      <c r="OVE1" s="5"/>
      <c r="OVF1" s="5"/>
      <c r="OVG1" s="5"/>
      <c r="OVH1" s="5"/>
      <c r="OVI1" s="5"/>
      <c r="OVJ1" s="5"/>
      <c r="OVK1" s="5"/>
      <c r="OVL1" s="5"/>
      <c r="OVM1" s="5"/>
      <c r="OVN1" s="5"/>
      <c r="OVO1" s="5"/>
      <c r="OVP1" s="5"/>
      <c r="OVQ1" s="5"/>
      <c r="OVR1" s="5"/>
      <c r="OVS1" s="5"/>
      <c r="OVT1" s="5"/>
      <c r="OVU1" s="5"/>
      <c r="OVV1" s="5"/>
      <c r="OVW1" s="5"/>
      <c r="OVX1" s="5"/>
      <c r="OVY1" s="5"/>
      <c r="OVZ1" s="5"/>
      <c r="OWA1" s="5"/>
      <c r="OWB1" s="5"/>
      <c r="OWC1" s="5"/>
      <c r="OWD1" s="5"/>
      <c r="OWE1" s="5"/>
      <c r="OWF1" s="5"/>
      <c r="OWG1" s="5"/>
      <c r="OWH1" s="5"/>
      <c r="OWI1" s="5"/>
      <c r="OWJ1" s="5"/>
      <c r="OWK1" s="5"/>
      <c r="OWL1" s="5"/>
      <c r="OWM1" s="5"/>
      <c r="OWN1" s="5"/>
      <c r="OWO1" s="5"/>
      <c r="OWP1" s="5"/>
      <c r="OWQ1" s="5"/>
      <c r="OWR1" s="5"/>
      <c r="OWS1" s="5"/>
      <c r="OWT1" s="5"/>
      <c r="OWU1" s="5"/>
      <c r="OWV1" s="5"/>
      <c r="OWW1" s="5"/>
      <c r="OWX1" s="5"/>
      <c r="OWY1" s="5"/>
      <c r="OWZ1" s="5"/>
      <c r="OXA1" s="5"/>
      <c r="OXB1" s="5"/>
      <c r="OXC1" s="5"/>
      <c r="OXD1" s="5"/>
      <c r="OXE1" s="5"/>
      <c r="OXF1" s="5"/>
      <c r="OXG1" s="5"/>
      <c r="OXH1" s="5"/>
      <c r="OXI1" s="5"/>
      <c r="OXJ1" s="5"/>
      <c r="OXK1" s="5"/>
      <c r="OXL1" s="5"/>
      <c r="OXM1" s="5"/>
      <c r="OXN1" s="5"/>
      <c r="OXO1" s="5"/>
      <c r="OXP1" s="5"/>
      <c r="OXQ1" s="5"/>
      <c r="OXR1" s="5"/>
      <c r="OXS1" s="5"/>
      <c r="OXT1" s="5"/>
      <c r="OXU1" s="5"/>
      <c r="OXV1" s="5"/>
      <c r="OXW1" s="5"/>
      <c r="OXX1" s="5"/>
      <c r="OXY1" s="5"/>
      <c r="OXZ1" s="5"/>
      <c r="OYA1" s="5"/>
      <c r="OYB1" s="5"/>
      <c r="OYC1" s="5"/>
      <c r="OYD1" s="5"/>
      <c r="OYE1" s="5"/>
      <c r="OYF1" s="5"/>
      <c r="OYG1" s="5"/>
      <c r="OYH1" s="5"/>
      <c r="OYI1" s="5"/>
      <c r="OYJ1" s="5"/>
      <c r="OYK1" s="5"/>
      <c r="OYL1" s="5"/>
      <c r="OYM1" s="5"/>
      <c r="OYN1" s="5"/>
      <c r="OYO1" s="5"/>
      <c r="OYP1" s="5"/>
      <c r="OYQ1" s="5"/>
      <c r="OYR1" s="5"/>
      <c r="OYS1" s="5"/>
      <c r="OYT1" s="5"/>
      <c r="OYU1" s="5"/>
      <c r="OYV1" s="5"/>
      <c r="OYW1" s="5"/>
      <c r="OYX1" s="5"/>
      <c r="OYY1" s="5"/>
      <c r="OYZ1" s="5"/>
      <c r="OZA1" s="5"/>
      <c r="OZB1" s="5"/>
      <c r="OZC1" s="5"/>
      <c r="OZD1" s="5"/>
      <c r="OZE1" s="5"/>
      <c r="OZF1" s="5"/>
      <c r="OZG1" s="5"/>
      <c r="OZH1" s="5"/>
      <c r="OZI1" s="5"/>
      <c r="OZJ1" s="5"/>
      <c r="OZK1" s="5"/>
      <c r="OZL1" s="5"/>
      <c r="OZM1" s="5"/>
      <c r="OZN1" s="5"/>
      <c r="OZO1" s="5"/>
      <c r="OZP1" s="5"/>
      <c r="OZQ1" s="5"/>
      <c r="OZR1" s="5"/>
      <c r="OZS1" s="5"/>
      <c r="OZT1" s="5"/>
      <c r="OZU1" s="5"/>
      <c r="OZV1" s="5"/>
      <c r="OZW1" s="5"/>
      <c r="OZX1" s="5"/>
      <c r="OZY1" s="5"/>
      <c r="OZZ1" s="5"/>
      <c r="PAA1" s="5"/>
      <c r="PAB1" s="5"/>
      <c r="PAC1" s="5"/>
      <c r="PAD1" s="5"/>
      <c r="PAE1" s="5"/>
      <c r="PAF1" s="5"/>
      <c r="PAG1" s="5"/>
      <c r="PAH1" s="5"/>
      <c r="PAI1" s="5"/>
      <c r="PAJ1" s="5"/>
      <c r="PAK1" s="5"/>
      <c r="PAL1" s="5"/>
      <c r="PAM1" s="5"/>
      <c r="PAN1" s="5"/>
      <c r="PAO1" s="5"/>
      <c r="PAP1" s="5"/>
      <c r="PAQ1" s="5"/>
      <c r="PAR1" s="5"/>
      <c r="PAS1" s="5"/>
      <c r="PAT1" s="5"/>
      <c r="PAU1" s="5"/>
      <c r="PAV1" s="5"/>
      <c r="PAW1" s="5"/>
      <c r="PAX1" s="5"/>
      <c r="PAY1" s="5"/>
      <c r="PAZ1" s="5"/>
      <c r="PBA1" s="5"/>
      <c r="PBB1" s="5"/>
      <c r="PBC1" s="5"/>
      <c r="PBD1" s="5"/>
      <c r="PBE1" s="5"/>
      <c r="PBF1" s="5"/>
      <c r="PBG1" s="5"/>
      <c r="PBH1" s="5"/>
      <c r="PBI1" s="5"/>
      <c r="PBJ1" s="5"/>
      <c r="PBK1" s="5"/>
      <c r="PBL1" s="5"/>
      <c r="PBM1" s="5"/>
      <c r="PBN1" s="5"/>
      <c r="PBO1" s="5"/>
      <c r="PBP1" s="5"/>
      <c r="PBQ1" s="5"/>
      <c r="PBR1" s="5"/>
      <c r="PBS1" s="5"/>
      <c r="PBT1" s="5"/>
      <c r="PBU1" s="5"/>
      <c r="PBV1" s="5"/>
      <c r="PBW1" s="5"/>
      <c r="PBX1" s="5"/>
      <c r="PBY1" s="5"/>
      <c r="PBZ1" s="5"/>
      <c r="PCA1" s="5"/>
      <c r="PCB1" s="5"/>
      <c r="PCC1" s="5"/>
      <c r="PCD1" s="5"/>
      <c r="PCE1" s="5"/>
      <c r="PCF1" s="5"/>
      <c r="PCG1" s="5"/>
      <c r="PCH1" s="5"/>
      <c r="PCI1" s="5"/>
      <c r="PCJ1" s="5"/>
      <c r="PCK1" s="5"/>
      <c r="PCL1" s="5"/>
      <c r="PCM1" s="5"/>
      <c r="PCN1" s="5"/>
      <c r="PCO1" s="5"/>
      <c r="PCP1" s="5"/>
      <c r="PCQ1" s="5"/>
      <c r="PCR1" s="5"/>
      <c r="PCS1" s="5"/>
      <c r="PCT1" s="5"/>
      <c r="PCU1" s="5"/>
      <c r="PCV1" s="5"/>
      <c r="PCW1" s="5"/>
      <c r="PCX1" s="5"/>
      <c r="PCY1" s="5"/>
      <c r="PCZ1" s="5"/>
      <c r="PDA1" s="5"/>
      <c r="PDB1" s="5"/>
      <c r="PDC1" s="5"/>
      <c r="PDD1" s="5"/>
      <c r="PDE1" s="5"/>
      <c r="PDF1" s="5"/>
      <c r="PDG1" s="5"/>
      <c r="PDH1" s="5"/>
      <c r="PDI1" s="5"/>
      <c r="PDJ1" s="5"/>
      <c r="PDK1" s="5"/>
      <c r="PDL1" s="5"/>
      <c r="PDM1" s="5"/>
      <c r="PDN1" s="5"/>
      <c r="PDO1" s="5"/>
      <c r="PDP1" s="5"/>
      <c r="PDQ1" s="5"/>
      <c r="PDR1" s="5"/>
      <c r="PDS1" s="5"/>
      <c r="PDT1" s="5"/>
      <c r="PDU1" s="5"/>
      <c r="PDV1" s="5"/>
      <c r="PDW1" s="5"/>
      <c r="PDX1" s="5"/>
      <c r="PDY1" s="5"/>
      <c r="PDZ1" s="5"/>
      <c r="PEA1" s="5"/>
      <c r="PEB1" s="5"/>
      <c r="PEC1" s="5"/>
      <c r="PED1" s="5"/>
      <c r="PEE1" s="5"/>
      <c r="PEF1" s="5"/>
      <c r="PEG1" s="5"/>
      <c r="PEH1" s="5"/>
      <c r="PEI1" s="5"/>
      <c r="PEJ1" s="5"/>
      <c r="PEK1" s="5"/>
      <c r="PEL1" s="5"/>
      <c r="PEM1" s="5"/>
      <c r="PEN1" s="5"/>
      <c r="PEO1" s="5"/>
      <c r="PEP1" s="5"/>
      <c r="PEQ1" s="5"/>
      <c r="PER1" s="5"/>
      <c r="PES1" s="5"/>
      <c r="PET1" s="5"/>
      <c r="PEU1" s="5"/>
      <c r="PEV1" s="5"/>
      <c r="PEW1" s="5"/>
      <c r="PEX1" s="5"/>
      <c r="PEY1" s="5"/>
      <c r="PEZ1" s="5"/>
      <c r="PFA1" s="5"/>
      <c r="PFB1" s="5"/>
      <c r="PFC1" s="5"/>
      <c r="PFD1" s="5"/>
      <c r="PFE1" s="5"/>
      <c r="PFF1" s="5"/>
      <c r="PFG1" s="5"/>
      <c r="PFH1" s="5"/>
      <c r="PFI1" s="5"/>
      <c r="PFJ1" s="5"/>
      <c r="PFK1" s="5"/>
      <c r="PFL1" s="5"/>
      <c r="PFM1" s="5"/>
      <c r="PFN1" s="5"/>
      <c r="PFO1" s="5"/>
      <c r="PFP1" s="5"/>
      <c r="PFQ1" s="5"/>
      <c r="PFR1" s="5"/>
      <c r="PFS1" s="5"/>
      <c r="PFT1" s="5"/>
      <c r="PFU1" s="5"/>
      <c r="PFV1" s="5"/>
      <c r="PFW1" s="5"/>
      <c r="PFX1" s="5"/>
      <c r="PFY1" s="5"/>
      <c r="PFZ1" s="5"/>
      <c r="PGA1" s="5"/>
      <c r="PGB1" s="5"/>
      <c r="PGC1" s="5"/>
      <c r="PGD1" s="5"/>
      <c r="PGE1" s="5"/>
      <c r="PGF1" s="5"/>
      <c r="PGG1" s="5"/>
      <c r="PGH1" s="5"/>
      <c r="PGI1" s="5"/>
      <c r="PGJ1" s="5"/>
      <c r="PGK1" s="5"/>
      <c r="PGL1" s="5"/>
      <c r="PGM1" s="5"/>
      <c r="PGN1" s="5"/>
      <c r="PGO1" s="5"/>
      <c r="PGP1" s="5"/>
      <c r="PGQ1" s="5"/>
      <c r="PGR1" s="5"/>
      <c r="PGS1" s="5"/>
      <c r="PGT1" s="5"/>
      <c r="PGU1" s="5"/>
      <c r="PGV1" s="5"/>
      <c r="PGW1" s="5"/>
      <c r="PGX1" s="5"/>
      <c r="PGY1" s="5"/>
      <c r="PGZ1" s="5"/>
      <c r="PHA1" s="5"/>
      <c r="PHB1" s="5"/>
      <c r="PHC1" s="5"/>
      <c r="PHD1" s="5"/>
      <c r="PHE1" s="5"/>
      <c r="PHF1" s="5"/>
      <c r="PHG1" s="5"/>
      <c r="PHH1" s="5"/>
      <c r="PHI1" s="5"/>
      <c r="PHJ1" s="5"/>
      <c r="PHK1" s="5"/>
      <c r="PHL1" s="5"/>
      <c r="PHM1" s="5"/>
      <c r="PHN1" s="5"/>
      <c r="PHO1" s="5"/>
      <c r="PHP1" s="5"/>
      <c r="PHQ1" s="5"/>
      <c r="PHR1" s="5"/>
      <c r="PHS1" s="5"/>
      <c r="PHT1" s="5"/>
      <c r="PHU1" s="5"/>
      <c r="PHV1" s="5"/>
      <c r="PHW1" s="5"/>
      <c r="PHX1" s="5"/>
      <c r="PHY1" s="5"/>
      <c r="PHZ1" s="5"/>
      <c r="PIA1" s="5"/>
      <c r="PIB1" s="5"/>
      <c r="PIC1" s="5"/>
      <c r="PID1" s="5"/>
      <c r="PIE1" s="5"/>
      <c r="PIF1" s="5"/>
      <c r="PIG1" s="5"/>
      <c r="PIH1" s="5"/>
      <c r="PII1" s="5"/>
      <c r="PIJ1" s="5"/>
      <c r="PIK1" s="5"/>
      <c r="PIL1" s="5"/>
      <c r="PIM1" s="5"/>
      <c r="PIN1" s="5"/>
      <c r="PIO1" s="5"/>
      <c r="PIP1" s="5"/>
      <c r="PIQ1" s="5"/>
      <c r="PIR1" s="5"/>
      <c r="PIS1" s="5"/>
      <c r="PIT1" s="5"/>
      <c r="PIU1" s="5"/>
      <c r="PIV1" s="5"/>
      <c r="PIW1" s="5"/>
      <c r="PIX1" s="5"/>
      <c r="PIY1" s="5"/>
      <c r="PIZ1" s="5"/>
      <c r="PJA1" s="5"/>
      <c r="PJB1" s="5"/>
      <c r="PJC1" s="5"/>
      <c r="PJD1" s="5"/>
      <c r="PJE1" s="5"/>
      <c r="PJF1" s="5"/>
      <c r="PJG1" s="5"/>
      <c r="PJH1" s="5"/>
      <c r="PJI1" s="5"/>
      <c r="PJJ1" s="5"/>
      <c r="PJK1" s="5"/>
      <c r="PJL1" s="5"/>
      <c r="PJM1" s="5"/>
      <c r="PJN1" s="5"/>
      <c r="PJO1" s="5"/>
      <c r="PJP1" s="5"/>
      <c r="PJQ1" s="5"/>
      <c r="PJR1" s="5"/>
      <c r="PJS1" s="5"/>
      <c r="PJT1" s="5"/>
      <c r="PJU1" s="5"/>
      <c r="PJV1" s="5"/>
      <c r="PJW1" s="5"/>
      <c r="PJX1" s="5"/>
      <c r="PJY1" s="5"/>
      <c r="PJZ1" s="5"/>
      <c r="PKA1" s="5"/>
      <c r="PKB1" s="5"/>
      <c r="PKC1" s="5"/>
      <c r="PKD1" s="5"/>
      <c r="PKE1" s="5"/>
      <c r="PKF1" s="5"/>
      <c r="PKG1" s="5"/>
      <c r="PKH1" s="5"/>
      <c r="PKI1" s="5"/>
      <c r="PKJ1" s="5"/>
      <c r="PKK1" s="5"/>
      <c r="PKL1" s="5"/>
      <c r="PKM1" s="5"/>
      <c r="PKN1" s="5"/>
      <c r="PKO1" s="5"/>
      <c r="PKP1" s="5"/>
      <c r="PKQ1" s="5"/>
      <c r="PKR1" s="5"/>
      <c r="PKS1" s="5"/>
      <c r="PKT1" s="5"/>
      <c r="PKU1" s="5"/>
      <c r="PKV1" s="5"/>
      <c r="PKW1" s="5"/>
      <c r="PKX1" s="5"/>
      <c r="PKY1" s="5"/>
      <c r="PKZ1" s="5"/>
      <c r="PLA1" s="5"/>
      <c r="PLB1" s="5"/>
      <c r="PLC1" s="5"/>
      <c r="PLD1" s="5"/>
      <c r="PLE1" s="5"/>
      <c r="PLF1" s="5"/>
      <c r="PLG1" s="5"/>
      <c r="PLH1" s="5"/>
      <c r="PLI1" s="5"/>
      <c r="PLJ1" s="5"/>
      <c r="PLK1" s="5"/>
      <c r="PLL1" s="5"/>
      <c r="PLM1" s="5"/>
      <c r="PLN1" s="5"/>
      <c r="PLO1" s="5"/>
      <c r="PLP1" s="5"/>
      <c r="PLQ1" s="5"/>
      <c r="PLR1" s="5"/>
      <c r="PLS1" s="5"/>
      <c r="PLT1" s="5"/>
      <c r="PLU1" s="5"/>
      <c r="PLV1" s="5"/>
      <c r="PLW1" s="5"/>
      <c r="PLX1" s="5"/>
      <c r="PLY1" s="5"/>
      <c r="PLZ1" s="5"/>
      <c r="PMA1" s="5"/>
      <c r="PMB1" s="5"/>
      <c r="PMC1" s="5"/>
      <c r="PMD1" s="5"/>
      <c r="PME1" s="5"/>
      <c r="PMF1" s="5"/>
      <c r="PMG1" s="5"/>
      <c r="PMH1" s="5"/>
      <c r="PMI1" s="5"/>
      <c r="PMJ1" s="5"/>
      <c r="PMK1" s="5"/>
      <c r="PML1" s="5"/>
      <c r="PMM1" s="5"/>
      <c r="PMN1" s="5"/>
      <c r="PMO1" s="5"/>
      <c r="PMP1" s="5"/>
      <c r="PMQ1" s="5"/>
      <c r="PMR1" s="5"/>
      <c r="PMS1" s="5"/>
      <c r="PMT1" s="5"/>
      <c r="PMU1" s="5"/>
      <c r="PMV1" s="5"/>
      <c r="PMW1" s="5"/>
      <c r="PMX1" s="5"/>
      <c r="PMY1" s="5"/>
      <c r="PMZ1" s="5"/>
      <c r="PNA1" s="5"/>
      <c r="PNB1" s="5"/>
      <c r="PNC1" s="5"/>
      <c r="PND1" s="5"/>
      <c r="PNE1" s="5"/>
      <c r="PNF1" s="5"/>
      <c r="PNG1" s="5"/>
      <c r="PNH1" s="5"/>
      <c r="PNI1" s="5"/>
      <c r="PNJ1" s="5"/>
      <c r="PNK1" s="5"/>
      <c r="PNL1" s="5"/>
      <c r="PNM1" s="5"/>
      <c r="PNN1" s="5"/>
      <c r="PNO1" s="5"/>
      <c r="PNP1" s="5"/>
      <c r="PNQ1" s="5"/>
      <c r="PNR1" s="5"/>
      <c r="PNS1" s="5"/>
      <c r="PNT1" s="5"/>
      <c r="PNU1" s="5"/>
      <c r="PNV1" s="5"/>
      <c r="PNW1" s="5"/>
      <c r="PNX1" s="5"/>
      <c r="PNY1" s="5"/>
      <c r="PNZ1" s="5"/>
      <c r="POA1" s="5"/>
      <c r="POB1" s="5"/>
      <c r="POC1" s="5"/>
      <c r="POD1" s="5"/>
      <c r="POE1" s="5"/>
      <c r="POF1" s="5"/>
      <c r="POG1" s="5"/>
      <c r="POH1" s="5"/>
      <c r="POI1" s="5"/>
      <c r="POJ1" s="5"/>
      <c r="POK1" s="5"/>
      <c r="POL1" s="5"/>
      <c r="POM1" s="5"/>
      <c r="PON1" s="5"/>
      <c r="POO1" s="5"/>
      <c r="POP1" s="5"/>
      <c r="POQ1" s="5"/>
      <c r="POR1" s="5"/>
      <c r="POS1" s="5"/>
      <c r="POT1" s="5"/>
      <c r="POU1" s="5"/>
      <c r="POV1" s="5"/>
      <c r="POW1" s="5"/>
      <c r="POX1" s="5"/>
      <c r="POY1" s="5"/>
      <c r="POZ1" s="5"/>
      <c r="PPA1" s="5"/>
      <c r="PPB1" s="5"/>
      <c r="PPC1" s="5"/>
      <c r="PPD1" s="5"/>
      <c r="PPE1" s="5"/>
      <c r="PPF1" s="5"/>
      <c r="PPG1" s="5"/>
      <c r="PPH1" s="5"/>
      <c r="PPI1" s="5"/>
      <c r="PPJ1" s="5"/>
      <c r="PPK1" s="5"/>
      <c r="PPL1" s="5"/>
      <c r="PPM1" s="5"/>
      <c r="PPN1" s="5"/>
      <c r="PPO1" s="5"/>
      <c r="PPP1" s="5"/>
      <c r="PPQ1" s="5"/>
      <c r="PPR1" s="5"/>
      <c r="PPS1" s="5"/>
      <c r="PPT1" s="5"/>
      <c r="PPU1" s="5"/>
      <c r="PPV1" s="5"/>
      <c r="PPW1" s="5"/>
      <c r="PPX1" s="5"/>
      <c r="PPY1" s="5"/>
      <c r="PPZ1" s="5"/>
      <c r="PQA1" s="5"/>
      <c r="PQB1" s="5"/>
      <c r="PQC1" s="5"/>
      <c r="PQD1" s="5"/>
      <c r="PQE1" s="5"/>
      <c r="PQF1" s="5"/>
      <c r="PQG1" s="5"/>
      <c r="PQH1" s="5"/>
      <c r="PQI1" s="5"/>
      <c r="PQJ1" s="5"/>
      <c r="PQK1" s="5"/>
      <c r="PQL1" s="5"/>
      <c r="PQM1" s="5"/>
      <c r="PQN1" s="5"/>
      <c r="PQO1" s="5"/>
      <c r="PQP1" s="5"/>
      <c r="PQQ1" s="5"/>
      <c r="PQR1" s="5"/>
      <c r="PQS1" s="5"/>
      <c r="PQT1" s="5"/>
      <c r="PQU1" s="5"/>
      <c r="PQV1" s="5"/>
      <c r="PQW1" s="5"/>
      <c r="PQX1" s="5"/>
      <c r="PQY1" s="5"/>
      <c r="PQZ1" s="5"/>
      <c r="PRA1" s="5"/>
      <c r="PRB1" s="5"/>
      <c r="PRC1" s="5"/>
      <c r="PRD1" s="5"/>
      <c r="PRE1" s="5"/>
      <c r="PRF1" s="5"/>
      <c r="PRG1" s="5"/>
      <c r="PRH1" s="5"/>
      <c r="PRI1" s="5"/>
      <c r="PRJ1" s="5"/>
      <c r="PRK1" s="5"/>
      <c r="PRL1" s="5"/>
      <c r="PRM1" s="5"/>
      <c r="PRN1" s="5"/>
      <c r="PRO1" s="5"/>
      <c r="PRP1" s="5"/>
      <c r="PRQ1" s="5"/>
      <c r="PRR1" s="5"/>
      <c r="PRS1" s="5"/>
      <c r="PRT1" s="5"/>
      <c r="PRU1" s="5"/>
      <c r="PRV1" s="5"/>
      <c r="PRW1" s="5"/>
      <c r="PRX1" s="5"/>
      <c r="PRY1" s="5"/>
      <c r="PRZ1" s="5"/>
      <c r="PSA1" s="5"/>
      <c r="PSB1" s="5"/>
      <c r="PSC1" s="5"/>
      <c r="PSD1" s="5"/>
      <c r="PSE1" s="5"/>
      <c r="PSF1" s="5"/>
      <c r="PSG1" s="5"/>
      <c r="PSH1" s="5"/>
      <c r="PSI1" s="5"/>
      <c r="PSJ1" s="5"/>
      <c r="PSK1" s="5"/>
      <c r="PSL1" s="5"/>
      <c r="PSM1" s="5"/>
      <c r="PSN1" s="5"/>
      <c r="PSO1" s="5"/>
      <c r="PSP1" s="5"/>
      <c r="PSQ1" s="5"/>
      <c r="PSR1" s="5"/>
      <c r="PSS1" s="5"/>
      <c r="PST1" s="5"/>
      <c r="PSU1" s="5"/>
      <c r="PSV1" s="5"/>
      <c r="PSW1" s="5"/>
      <c r="PSX1" s="5"/>
      <c r="PSY1" s="5"/>
      <c r="PSZ1" s="5"/>
      <c r="PTA1" s="5"/>
      <c r="PTB1" s="5"/>
      <c r="PTC1" s="5"/>
      <c r="PTD1" s="5"/>
      <c r="PTE1" s="5"/>
      <c r="PTF1" s="5"/>
      <c r="PTG1" s="5"/>
      <c r="PTH1" s="5"/>
      <c r="PTI1" s="5"/>
      <c r="PTJ1" s="5"/>
      <c r="PTK1" s="5"/>
      <c r="PTL1" s="5"/>
      <c r="PTM1" s="5"/>
      <c r="PTN1" s="5"/>
      <c r="PTO1" s="5"/>
      <c r="PTP1" s="5"/>
      <c r="PTQ1" s="5"/>
      <c r="PTR1" s="5"/>
      <c r="PTS1" s="5"/>
      <c r="PTT1" s="5"/>
      <c r="PTU1" s="5"/>
      <c r="PTV1" s="5"/>
      <c r="PTW1" s="5"/>
      <c r="PTX1" s="5"/>
      <c r="PTY1" s="5"/>
      <c r="PTZ1" s="5"/>
      <c r="PUA1" s="5"/>
      <c r="PUB1" s="5"/>
      <c r="PUC1" s="5"/>
      <c r="PUD1" s="5"/>
      <c r="PUE1" s="5"/>
      <c r="PUF1" s="5"/>
      <c r="PUG1" s="5"/>
      <c r="PUH1" s="5"/>
      <c r="PUI1" s="5"/>
      <c r="PUJ1" s="5"/>
      <c r="PUK1" s="5"/>
      <c r="PUL1" s="5"/>
      <c r="PUM1" s="5"/>
      <c r="PUN1" s="5"/>
      <c r="PUO1" s="5"/>
      <c r="PUP1" s="5"/>
      <c r="PUQ1" s="5"/>
      <c r="PUR1" s="5"/>
      <c r="PUS1" s="5"/>
      <c r="PUT1" s="5"/>
      <c r="PUU1" s="5"/>
      <c r="PUV1" s="5"/>
      <c r="PUW1" s="5"/>
      <c r="PUX1" s="5"/>
      <c r="PUY1" s="5"/>
      <c r="PUZ1" s="5"/>
      <c r="PVA1" s="5"/>
      <c r="PVB1" s="5"/>
      <c r="PVC1" s="5"/>
      <c r="PVD1" s="5"/>
      <c r="PVE1" s="5"/>
      <c r="PVF1" s="5"/>
      <c r="PVG1" s="5"/>
      <c r="PVH1" s="5"/>
      <c r="PVI1" s="5"/>
      <c r="PVJ1" s="5"/>
      <c r="PVK1" s="5"/>
      <c r="PVL1" s="5"/>
      <c r="PVM1" s="5"/>
      <c r="PVN1" s="5"/>
      <c r="PVO1" s="5"/>
      <c r="PVP1" s="5"/>
      <c r="PVQ1" s="5"/>
      <c r="PVR1" s="5"/>
      <c r="PVS1" s="5"/>
      <c r="PVT1" s="5"/>
      <c r="PVU1" s="5"/>
      <c r="PVV1" s="5"/>
      <c r="PVW1" s="5"/>
      <c r="PVX1" s="5"/>
      <c r="PVY1" s="5"/>
      <c r="PVZ1" s="5"/>
      <c r="PWA1" s="5"/>
      <c r="PWB1" s="5"/>
      <c r="PWC1" s="5"/>
      <c r="PWD1" s="5"/>
      <c r="PWE1" s="5"/>
      <c r="PWF1" s="5"/>
      <c r="PWG1" s="5"/>
      <c r="PWH1" s="5"/>
      <c r="PWI1" s="5"/>
      <c r="PWJ1" s="5"/>
      <c r="PWK1" s="5"/>
      <c r="PWL1" s="5"/>
      <c r="PWM1" s="5"/>
      <c r="PWN1" s="5"/>
      <c r="PWO1" s="5"/>
      <c r="PWP1" s="5"/>
      <c r="PWQ1" s="5"/>
      <c r="PWR1" s="5"/>
      <c r="PWS1" s="5"/>
      <c r="PWT1" s="5"/>
      <c r="PWU1" s="5"/>
      <c r="PWV1" s="5"/>
      <c r="PWW1" s="5"/>
      <c r="PWX1" s="5"/>
      <c r="PWY1" s="5"/>
      <c r="PWZ1" s="5"/>
      <c r="PXA1" s="5"/>
      <c r="PXB1" s="5"/>
      <c r="PXC1" s="5"/>
      <c r="PXD1" s="5"/>
      <c r="PXE1" s="5"/>
      <c r="PXF1" s="5"/>
      <c r="PXG1" s="5"/>
      <c r="PXH1" s="5"/>
      <c r="PXI1" s="5"/>
      <c r="PXJ1" s="5"/>
      <c r="PXK1" s="5"/>
      <c r="PXL1" s="5"/>
      <c r="PXM1" s="5"/>
      <c r="PXN1" s="5"/>
      <c r="PXO1" s="5"/>
      <c r="PXP1" s="5"/>
      <c r="PXQ1" s="5"/>
      <c r="PXR1" s="5"/>
      <c r="PXS1" s="5"/>
      <c r="PXT1" s="5"/>
      <c r="PXU1" s="5"/>
      <c r="PXV1" s="5"/>
      <c r="PXW1" s="5"/>
      <c r="PXX1" s="5"/>
      <c r="PXY1" s="5"/>
      <c r="PXZ1" s="5"/>
      <c r="PYA1" s="5"/>
      <c r="PYB1" s="5"/>
      <c r="PYC1" s="5"/>
      <c r="PYD1" s="5"/>
      <c r="PYE1" s="5"/>
      <c r="PYF1" s="5"/>
      <c r="PYG1" s="5"/>
      <c r="PYH1" s="5"/>
      <c r="PYI1" s="5"/>
      <c r="PYJ1" s="5"/>
      <c r="PYK1" s="5"/>
      <c r="PYL1" s="5"/>
      <c r="PYM1" s="5"/>
      <c r="PYN1" s="5"/>
      <c r="PYO1" s="5"/>
      <c r="PYP1" s="5"/>
      <c r="PYQ1" s="5"/>
      <c r="PYR1" s="5"/>
      <c r="PYS1" s="5"/>
      <c r="PYT1" s="5"/>
      <c r="PYU1" s="5"/>
      <c r="PYV1" s="5"/>
      <c r="PYW1" s="5"/>
      <c r="PYX1" s="5"/>
      <c r="PYY1" s="5"/>
      <c r="PYZ1" s="5"/>
      <c r="PZA1" s="5"/>
      <c r="PZB1" s="5"/>
      <c r="PZC1" s="5"/>
      <c r="PZD1" s="5"/>
      <c r="PZE1" s="5"/>
      <c r="PZF1" s="5"/>
      <c r="PZG1" s="5"/>
      <c r="PZH1" s="5"/>
      <c r="PZI1" s="5"/>
      <c r="PZJ1" s="5"/>
      <c r="PZK1" s="5"/>
      <c r="PZL1" s="5"/>
      <c r="PZM1" s="5"/>
      <c r="PZN1" s="5"/>
      <c r="PZO1" s="5"/>
      <c r="PZP1" s="5"/>
      <c r="PZQ1" s="5"/>
      <c r="PZR1" s="5"/>
      <c r="PZS1" s="5"/>
      <c r="PZT1" s="5"/>
      <c r="PZU1" s="5"/>
      <c r="PZV1" s="5"/>
      <c r="PZW1" s="5"/>
      <c r="PZX1" s="5"/>
      <c r="PZY1" s="5"/>
      <c r="PZZ1" s="5"/>
      <c r="QAA1" s="5"/>
      <c r="QAB1" s="5"/>
      <c r="QAC1" s="5"/>
      <c r="QAD1" s="5"/>
      <c r="QAE1" s="5"/>
      <c r="QAF1" s="5"/>
      <c r="QAG1" s="5"/>
      <c r="QAH1" s="5"/>
      <c r="QAI1" s="5"/>
      <c r="QAJ1" s="5"/>
      <c r="QAK1" s="5"/>
      <c r="QAL1" s="5"/>
      <c r="QAM1" s="5"/>
      <c r="QAN1" s="5"/>
      <c r="QAO1" s="5"/>
      <c r="QAP1" s="5"/>
      <c r="QAQ1" s="5"/>
      <c r="QAR1" s="5"/>
      <c r="QAS1" s="5"/>
      <c r="QAT1" s="5"/>
      <c r="QAU1" s="5"/>
      <c r="QAV1" s="5"/>
      <c r="QAW1" s="5"/>
      <c r="QAX1" s="5"/>
      <c r="QAY1" s="5"/>
      <c r="QAZ1" s="5"/>
      <c r="QBA1" s="5"/>
      <c r="QBB1" s="5"/>
      <c r="QBC1" s="5"/>
      <c r="QBD1" s="5"/>
      <c r="QBE1" s="5"/>
      <c r="QBF1" s="5"/>
      <c r="QBG1" s="5"/>
      <c r="QBH1" s="5"/>
      <c r="QBI1" s="5"/>
      <c r="QBJ1" s="5"/>
      <c r="QBK1" s="5"/>
      <c r="QBL1" s="5"/>
      <c r="QBM1" s="5"/>
      <c r="QBN1" s="5"/>
      <c r="QBO1" s="5"/>
      <c r="QBP1" s="5"/>
      <c r="QBQ1" s="5"/>
      <c r="QBR1" s="5"/>
      <c r="QBS1" s="5"/>
      <c r="QBT1" s="5"/>
      <c r="QBU1" s="5"/>
      <c r="QBV1" s="5"/>
      <c r="QBW1" s="5"/>
      <c r="QBX1" s="5"/>
      <c r="QBY1" s="5"/>
      <c r="QBZ1" s="5"/>
      <c r="QCA1" s="5"/>
      <c r="QCB1" s="5"/>
      <c r="QCC1" s="5"/>
      <c r="QCD1" s="5"/>
      <c r="QCE1" s="5"/>
      <c r="QCF1" s="5"/>
      <c r="QCG1" s="5"/>
      <c r="QCH1" s="5"/>
      <c r="QCI1" s="5"/>
      <c r="QCJ1" s="5"/>
      <c r="QCK1" s="5"/>
      <c r="QCL1" s="5"/>
      <c r="QCM1" s="5"/>
      <c r="QCN1" s="5"/>
      <c r="QCO1" s="5"/>
      <c r="QCP1" s="5"/>
      <c r="QCQ1" s="5"/>
      <c r="QCR1" s="5"/>
      <c r="QCS1" s="5"/>
      <c r="QCT1" s="5"/>
      <c r="QCU1" s="5"/>
      <c r="QCV1" s="5"/>
      <c r="QCW1" s="5"/>
      <c r="QCX1" s="5"/>
      <c r="QCY1" s="5"/>
      <c r="QCZ1" s="5"/>
      <c r="QDA1" s="5"/>
      <c r="QDB1" s="5"/>
      <c r="QDC1" s="5"/>
      <c r="QDD1" s="5"/>
      <c r="QDE1" s="5"/>
      <c r="QDF1" s="5"/>
      <c r="QDG1" s="5"/>
      <c r="QDH1" s="5"/>
      <c r="QDI1" s="5"/>
      <c r="QDJ1" s="5"/>
      <c r="QDK1" s="5"/>
      <c r="QDL1" s="5"/>
      <c r="QDM1" s="5"/>
      <c r="QDN1" s="5"/>
      <c r="QDO1" s="5"/>
      <c r="QDP1" s="5"/>
      <c r="QDQ1" s="5"/>
      <c r="QDR1" s="5"/>
      <c r="QDS1" s="5"/>
      <c r="QDT1" s="5"/>
      <c r="QDU1" s="5"/>
      <c r="QDV1" s="5"/>
      <c r="QDW1" s="5"/>
      <c r="QDX1" s="5"/>
      <c r="QDY1" s="5"/>
      <c r="QDZ1" s="5"/>
      <c r="QEA1" s="5"/>
      <c r="QEB1" s="5"/>
      <c r="QEC1" s="5"/>
      <c r="QED1" s="5"/>
      <c r="QEE1" s="5"/>
      <c r="QEF1" s="5"/>
      <c r="QEG1" s="5"/>
      <c r="QEH1" s="5"/>
      <c r="QEI1" s="5"/>
      <c r="QEJ1" s="5"/>
      <c r="QEK1" s="5"/>
      <c r="QEL1" s="5"/>
      <c r="QEM1" s="5"/>
      <c r="QEN1" s="5"/>
      <c r="QEO1" s="5"/>
      <c r="QEP1" s="5"/>
      <c r="QEQ1" s="5"/>
      <c r="QER1" s="5"/>
      <c r="QES1" s="5"/>
      <c r="QET1" s="5"/>
      <c r="QEU1" s="5"/>
      <c r="QEV1" s="5"/>
      <c r="QEW1" s="5"/>
      <c r="QEX1" s="5"/>
      <c r="QEY1" s="5"/>
      <c r="QEZ1" s="5"/>
      <c r="QFA1" s="5"/>
      <c r="QFB1" s="5"/>
      <c r="QFC1" s="5"/>
      <c r="QFD1" s="5"/>
      <c r="QFE1" s="5"/>
      <c r="QFF1" s="5"/>
      <c r="QFG1" s="5"/>
      <c r="QFH1" s="5"/>
      <c r="QFI1" s="5"/>
      <c r="QFJ1" s="5"/>
      <c r="QFK1" s="5"/>
      <c r="QFL1" s="5"/>
      <c r="QFM1" s="5"/>
      <c r="QFN1" s="5"/>
      <c r="QFO1" s="5"/>
      <c r="QFP1" s="5"/>
      <c r="QFQ1" s="5"/>
      <c r="QFR1" s="5"/>
      <c r="QFS1" s="5"/>
      <c r="QFT1" s="5"/>
      <c r="QFU1" s="5"/>
      <c r="QFV1" s="5"/>
      <c r="QFW1" s="5"/>
      <c r="QFX1" s="5"/>
      <c r="QFY1" s="5"/>
      <c r="QFZ1" s="5"/>
      <c r="QGA1" s="5"/>
      <c r="QGB1" s="5"/>
      <c r="QGC1" s="5"/>
      <c r="QGD1" s="5"/>
      <c r="QGE1" s="5"/>
      <c r="QGF1" s="5"/>
      <c r="QGG1" s="5"/>
      <c r="QGH1" s="5"/>
      <c r="QGI1" s="5"/>
      <c r="QGJ1" s="5"/>
      <c r="QGK1" s="5"/>
      <c r="QGL1" s="5"/>
      <c r="QGM1" s="5"/>
      <c r="QGN1" s="5"/>
      <c r="QGO1" s="5"/>
      <c r="QGP1" s="5"/>
      <c r="QGQ1" s="5"/>
      <c r="QGR1" s="5"/>
      <c r="QGS1" s="5"/>
      <c r="QGT1" s="5"/>
      <c r="QGU1" s="5"/>
      <c r="QGV1" s="5"/>
      <c r="QGW1" s="5"/>
      <c r="QGX1" s="5"/>
      <c r="QGY1" s="5"/>
      <c r="QGZ1" s="5"/>
      <c r="QHA1" s="5"/>
      <c r="QHB1" s="5"/>
      <c r="QHC1" s="5"/>
      <c r="QHD1" s="5"/>
      <c r="QHE1" s="5"/>
      <c r="QHF1" s="5"/>
      <c r="QHG1" s="5"/>
      <c r="QHH1" s="5"/>
      <c r="QHI1" s="5"/>
      <c r="QHJ1" s="5"/>
      <c r="QHK1" s="5"/>
      <c r="QHL1" s="5"/>
      <c r="QHM1" s="5"/>
      <c r="QHN1" s="5"/>
      <c r="QHO1" s="5"/>
      <c r="QHP1" s="5"/>
      <c r="QHQ1" s="5"/>
      <c r="QHR1" s="5"/>
      <c r="QHS1" s="5"/>
      <c r="QHT1" s="5"/>
      <c r="QHU1" s="5"/>
      <c r="QHV1" s="5"/>
      <c r="QHW1" s="5"/>
      <c r="QHX1" s="5"/>
      <c r="QHY1" s="5"/>
      <c r="QHZ1" s="5"/>
      <c r="QIA1" s="5"/>
      <c r="QIB1" s="5"/>
      <c r="QIC1" s="5"/>
      <c r="QID1" s="5"/>
      <c r="QIE1" s="5"/>
      <c r="QIF1" s="5"/>
      <c r="QIG1" s="5"/>
      <c r="QIH1" s="5"/>
      <c r="QII1" s="5"/>
      <c r="QIJ1" s="5"/>
      <c r="QIK1" s="5"/>
      <c r="QIL1" s="5"/>
      <c r="QIM1" s="5"/>
      <c r="QIN1" s="5"/>
      <c r="QIO1" s="5"/>
      <c r="QIP1" s="5"/>
      <c r="QIQ1" s="5"/>
      <c r="QIR1" s="5"/>
      <c r="QIS1" s="5"/>
      <c r="QIT1" s="5"/>
      <c r="QIU1" s="5"/>
      <c r="QIV1" s="5"/>
      <c r="QIW1" s="5"/>
      <c r="QIX1" s="5"/>
      <c r="QIY1" s="5"/>
      <c r="QIZ1" s="5"/>
      <c r="QJA1" s="5"/>
      <c r="QJB1" s="5"/>
      <c r="QJC1" s="5"/>
      <c r="QJD1" s="5"/>
      <c r="QJE1" s="5"/>
      <c r="QJF1" s="5"/>
      <c r="QJG1" s="5"/>
      <c r="QJH1" s="5"/>
      <c r="QJI1" s="5"/>
      <c r="QJJ1" s="5"/>
      <c r="QJK1" s="5"/>
      <c r="QJL1" s="5"/>
      <c r="QJM1" s="5"/>
      <c r="QJN1" s="5"/>
      <c r="QJO1" s="5"/>
      <c r="QJP1" s="5"/>
      <c r="QJQ1" s="5"/>
      <c r="QJR1" s="5"/>
      <c r="QJS1" s="5"/>
      <c r="QJT1" s="5"/>
      <c r="QJU1" s="5"/>
      <c r="QJV1" s="5"/>
      <c r="QJW1" s="5"/>
      <c r="QJX1" s="5"/>
      <c r="QJY1" s="5"/>
      <c r="QJZ1" s="5"/>
      <c r="QKA1" s="5"/>
      <c r="QKB1" s="5"/>
      <c r="QKC1" s="5"/>
      <c r="QKD1" s="5"/>
      <c r="QKE1" s="5"/>
      <c r="QKF1" s="5"/>
      <c r="QKG1" s="5"/>
      <c r="QKH1" s="5"/>
      <c r="QKI1" s="5"/>
      <c r="QKJ1" s="5"/>
      <c r="QKK1" s="5"/>
      <c r="QKL1" s="5"/>
      <c r="QKM1" s="5"/>
      <c r="QKN1" s="5"/>
      <c r="QKO1" s="5"/>
      <c r="QKP1" s="5"/>
      <c r="QKQ1" s="5"/>
      <c r="QKR1" s="5"/>
      <c r="QKS1" s="5"/>
      <c r="QKT1" s="5"/>
      <c r="QKU1" s="5"/>
      <c r="QKV1" s="5"/>
      <c r="QKW1" s="5"/>
      <c r="QKX1" s="5"/>
      <c r="QKY1" s="5"/>
      <c r="QKZ1" s="5"/>
      <c r="QLA1" s="5"/>
      <c r="QLB1" s="5"/>
      <c r="QLC1" s="5"/>
      <c r="QLD1" s="5"/>
      <c r="QLE1" s="5"/>
      <c r="QLF1" s="5"/>
      <c r="QLG1" s="5"/>
      <c r="QLH1" s="5"/>
      <c r="QLI1" s="5"/>
      <c r="QLJ1" s="5"/>
      <c r="QLK1" s="5"/>
      <c r="QLL1" s="5"/>
      <c r="QLM1" s="5"/>
      <c r="QLN1" s="5"/>
      <c r="QLO1" s="5"/>
      <c r="QLP1" s="5"/>
      <c r="QLQ1" s="5"/>
      <c r="QLR1" s="5"/>
      <c r="QLS1" s="5"/>
      <c r="QLT1" s="5"/>
      <c r="QLU1" s="5"/>
      <c r="QLV1" s="5"/>
      <c r="QLW1" s="5"/>
      <c r="QLX1" s="5"/>
      <c r="QLY1" s="5"/>
      <c r="QLZ1" s="5"/>
      <c r="QMA1" s="5"/>
      <c r="QMB1" s="5"/>
      <c r="QMC1" s="5"/>
      <c r="QMD1" s="5"/>
      <c r="QME1" s="5"/>
      <c r="QMF1" s="5"/>
      <c r="QMG1" s="5"/>
      <c r="QMH1" s="5"/>
      <c r="QMI1" s="5"/>
      <c r="QMJ1" s="5"/>
      <c r="QMK1" s="5"/>
      <c r="QML1" s="5"/>
      <c r="QMM1" s="5"/>
      <c r="QMN1" s="5"/>
      <c r="QMO1" s="5"/>
      <c r="QMP1" s="5"/>
      <c r="QMQ1" s="5"/>
      <c r="QMR1" s="5"/>
      <c r="QMS1" s="5"/>
      <c r="QMT1" s="5"/>
      <c r="QMU1" s="5"/>
      <c r="QMV1" s="5"/>
      <c r="QMW1" s="5"/>
      <c r="QMX1" s="5"/>
      <c r="QMY1" s="5"/>
      <c r="QMZ1" s="5"/>
      <c r="QNA1" s="5"/>
      <c r="QNB1" s="5"/>
      <c r="QNC1" s="5"/>
      <c r="QND1" s="5"/>
      <c r="QNE1" s="5"/>
      <c r="QNF1" s="5"/>
      <c r="QNG1" s="5"/>
      <c r="QNH1" s="5"/>
      <c r="QNI1" s="5"/>
      <c r="QNJ1" s="5"/>
      <c r="QNK1" s="5"/>
      <c r="QNL1" s="5"/>
      <c r="QNM1" s="5"/>
      <c r="QNN1" s="5"/>
      <c r="QNO1" s="5"/>
      <c r="QNP1" s="5"/>
      <c r="QNQ1" s="5"/>
      <c r="QNR1" s="5"/>
      <c r="QNS1" s="5"/>
      <c r="QNT1" s="5"/>
      <c r="QNU1" s="5"/>
      <c r="QNV1" s="5"/>
      <c r="QNW1" s="5"/>
      <c r="QNX1" s="5"/>
      <c r="QNY1" s="5"/>
      <c r="QNZ1" s="5"/>
      <c r="QOA1" s="5"/>
      <c r="QOB1" s="5"/>
      <c r="QOC1" s="5"/>
      <c r="QOD1" s="5"/>
      <c r="QOE1" s="5"/>
      <c r="QOF1" s="5"/>
      <c r="QOG1" s="5"/>
      <c r="QOH1" s="5"/>
      <c r="QOI1" s="5"/>
      <c r="QOJ1" s="5"/>
      <c r="QOK1" s="5"/>
      <c r="QOL1" s="5"/>
      <c r="QOM1" s="5"/>
      <c r="QON1" s="5"/>
      <c r="QOO1" s="5"/>
      <c r="QOP1" s="5"/>
      <c r="QOQ1" s="5"/>
      <c r="QOR1" s="5"/>
      <c r="QOS1" s="5"/>
      <c r="QOT1" s="5"/>
      <c r="QOU1" s="5"/>
      <c r="QOV1" s="5"/>
      <c r="QOW1" s="5"/>
      <c r="QOX1" s="5"/>
      <c r="QOY1" s="5"/>
      <c r="QOZ1" s="5"/>
      <c r="QPA1" s="5"/>
      <c r="QPB1" s="5"/>
      <c r="QPC1" s="5"/>
      <c r="QPD1" s="5"/>
      <c r="QPE1" s="5"/>
      <c r="QPF1" s="5"/>
      <c r="QPG1" s="5"/>
      <c r="QPH1" s="5"/>
      <c r="QPI1" s="5"/>
      <c r="QPJ1" s="5"/>
      <c r="QPK1" s="5"/>
      <c r="QPL1" s="5"/>
      <c r="QPM1" s="5"/>
      <c r="QPN1" s="5"/>
      <c r="QPO1" s="5"/>
      <c r="QPP1" s="5"/>
      <c r="QPQ1" s="5"/>
      <c r="QPR1" s="5"/>
      <c r="QPS1" s="5"/>
      <c r="QPT1" s="5"/>
      <c r="QPU1" s="5"/>
      <c r="QPV1" s="5"/>
      <c r="QPW1" s="5"/>
      <c r="QPX1" s="5"/>
      <c r="QPY1" s="5"/>
      <c r="QPZ1" s="5"/>
      <c r="QQA1" s="5"/>
      <c r="QQB1" s="5"/>
      <c r="QQC1" s="5"/>
      <c r="QQD1" s="5"/>
      <c r="QQE1" s="5"/>
      <c r="QQF1" s="5"/>
      <c r="QQG1" s="5"/>
      <c r="QQH1" s="5"/>
      <c r="QQI1" s="5"/>
      <c r="QQJ1" s="5"/>
      <c r="QQK1" s="5"/>
      <c r="QQL1" s="5"/>
      <c r="QQM1" s="5"/>
      <c r="QQN1" s="5"/>
      <c r="QQO1" s="5"/>
      <c r="QQP1" s="5"/>
      <c r="QQQ1" s="5"/>
      <c r="QQR1" s="5"/>
      <c r="QQS1" s="5"/>
      <c r="QQT1" s="5"/>
      <c r="QQU1" s="5"/>
      <c r="QQV1" s="5"/>
      <c r="QQW1" s="5"/>
      <c r="QQX1" s="5"/>
      <c r="QQY1" s="5"/>
      <c r="QQZ1" s="5"/>
      <c r="QRA1" s="5"/>
      <c r="QRB1" s="5"/>
      <c r="QRC1" s="5"/>
      <c r="QRD1" s="5"/>
      <c r="QRE1" s="5"/>
      <c r="QRF1" s="5"/>
      <c r="QRG1" s="5"/>
      <c r="QRH1" s="5"/>
      <c r="QRI1" s="5"/>
      <c r="QRJ1" s="5"/>
      <c r="QRK1" s="5"/>
      <c r="QRL1" s="5"/>
      <c r="QRM1" s="5"/>
      <c r="QRN1" s="5"/>
      <c r="QRO1" s="5"/>
      <c r="QRP1" s="5"/>
      <c r="QRQ1" s="5"/>
      <c r="QRR1" s="5"/>
      <c r="QRS1" s="5"/>
      <c r="QRT1" s="5"/>
      <c r="QRU1" s="5"/>
      <c r="QRV1" s="5"/>
      <c r="QRW1" s="5"/>
      <c r="QRX1" s="5"/>
      <c r="QRY1" s="5"/>
      <c r="QRZ1" s="5"/>
      <c r="QSA1" s="5"/>
      <c r="QSB1" s="5"/>
      <c r="QSC1" s="5"/>
      <c r="QSD1" s="5"/>
      <c r="QSE1" s="5"/>
      <c r="QSF1" s="5"/>
      <c r="QSG1" s="5"/>
      <c r="QSH1" s="5"/>
      <c r="QSI1" s="5"/>
      <c r="QSJ1" s="5"/>
      <c r="QSK1" s="5"/>
      <c r="QSL1" s="5"/>
      <c r="QSM1" s="5"/>
      <c r="QSN1" s="5"/>
      <c r="QSO1" s="5"/>
      <c r="QSP1" s="5"/>
      <c r="QSQ1" s="5"/>
      <c r="QSR1" s="5"/>
      <c r="QSS1" s="5"/>
      <c r="QST1" s="5"/>
      <c r="QSU1" s="5"/>
      <c r="QSV1" s="5"/>
      <c r="QSW1" s="5"/>
      <c r="QSX1" s="5"/>
      <c r="QSY1" s="5"/>
      <c r="QSZ1" s="5"/>
      <c r="QTA1" s="5"/>
      <c r="QTB1" s="5"/>
      <c r="QTC1" s="5"/>
      <c r="QTD1" s="5"/>
      <c r="QTE1" s="5"/>
      <c r="QTF1" s="5"/>
      <c r="QTG1" s="5"/>
      <c r="QTH1" s="5"/>
      <c r="QTI1" s="5"/>
      <c r="QTJ1" s="5"/>
      <c r="QTK1" s="5"/>
      <c r="QTL1" s="5"/>
      <c r="QTM1" s="5"/>
      <c r="QTN1" s="5"/>
      <c r="QTO1" s="5"/>
      <c r="QTP1" s="5"/>
      <c r="QTQ1" s="5"/>
      <c r="QTR1" s="5"/>
      <c r="QTS1" s="5"/>
      <c r="QTT1" s="5"/>
      <c r="QTU1" s="5"/>
      <c r="QTV1" s="5"/>
      <c r="QTW1" s="5"/>
      <c r="QTX1" s="5"/>
      <c r="QTY1" s="5"/>
      <c r="QTZ1" s="5"/>
      <c r="QUA1" s="5"/>
      <c r="QUB1" s="5"/>
      <c r="QUC1" s="5"/>
      <c r="QUD1" s="5"/>
      <c r="QUE1" s="5"/>
      <c r="QUF1" s="5"/>
      <c r="QUG1" s="5"/>
      <c r="QUH1" s="5"/>
      <c r="QUI1" s="5"/>
      <c r="QUJ1" s="5"/>
      <c r="QUK1" s="5"/>
      <c r="QUL1" s="5"/>
      <c r="QUM1" s="5"/>
      <c r="QUN1" s="5"/>
      <c r="QUO1" s="5"/>
      <c r="QUP1" s="5"/>
      <c r="QUQ1" s="5"/>
      <c r="QUR1" s="5"/>
      <c r="QUS1" s="5"/>
      <c r="QUT1" s="5"/>
      <c r="QUU1" s="5"/>
      <c r="QUV1" s="5"/>
      <c r="QUW1" s="5"/>
      <c r="QUX1" s="5"/>
      <c r="QUY1" s="5"/>
      <c r="QUZ1" s="5"/>
      <c r="QVA1" s="5"/>
      <c r="QVB1" s="5"/>
      <c r="QVC1" s="5"/>
      <c r="QVD1" s="5"/>
      <c r="QVE1" s="5"/>
      <c r="QVF1" s="5"/>
      <c r="QVG1" s="5"/>
      <c r="QVH1" s="5"/>
      <c r="QVI1" s="5"/>
      <c r="QVJ1" s="5"/>
      <c r="QVK1" s="5"/>
      <c r="QVL1" s="5"/>
      <c r="QVM1" s="5"/>
      <c r="QVN1" s="5"/>
      <c r="QVO1" s="5"/>
      <c r="QVP1" s="5"/>
      <c r="QVQ1" s="5"/>
      <c r="QVR1" s="5"/>
      <c r="QVS1" s="5"/>
      <c r="QVT1" s="5"/>
      <c r="QVU1" s="5"/>
      <c r="QVV1" s="5"/>
      <c r="QVW1" s="5"/>
      <c r="QVX1" s="5"/>
      <c r="QVY1" s="5"/>
      <c r="QVZ1" s="5"/>
      <c r="QWA1" s="5"/>
      <c r="QWB1" s="5"/>
      <c r="QWC1" s="5"/>
      <c r="QWD1" s="5"/>
      <c r="QWE1" s="5"/>
      <c r="QWF1" s="5"/>
      <c r="QWG1" s="5"/>
      <c r="QWH1" s="5"/>
      <c r="QWI1" s="5"/>
      <c r="QWJ1" s="5"/>
      <c r="QWK1" s="5"/>
      <c r="QWL1" s="5"/>
      <c r="QWM1" s="5"/>
      <c r="QWN1" s="5"/>
      <c r="QWO1" s="5"/>
      <c r="QWP1" s="5"/>
      <c r="QWQ1" s="5"/>
      <c r="QWR1" s="5"/>
      <c r="QWS1" s="5"/>
      <c r="QWT1" s="5"/>
      <c r="QWU1" s="5"/>
      <c r="QWV1" s="5"/>
      <c r="QWW1" s="5"/>
      <c r="QWX1" s="5"/>
      <c r="QWY1" s="5"/>
      <c r="QWZ1" s="5"/>
      <c r="QXA1" s="5"/>
      <c r="QXB1" s="5"/>
      <c r="QXC1" s="5"/>
      <c r="QXD1" s="5"/>
      <c r="QXE1" s="5"/>
      <c r="QXF1" s="5"/>
      <c r="QXG1" s="5"/>
      <c r="QXH1" s="5"/>
      <c r="QXI1" s="5"/>
      <c r="QXJ1" s="5"/>
      <c r="QXK1" s="5"/>
      <c r="QXL1" s="5"/>
      <c r="QXM1" s="5"/>
      <c r="QXN1" s="5"/>
      <c r="QXO1" s="5"/>
      <c r="QXP1" s="5"/>
      <c r="QXQ1" s="5"/>
      <c r="QXR1" s="5"/>
      <c r="QXS1" s="5"/>
      <c r="QXT1" s="5"/>
      <c r="QXU1" s="5"/>
      <c r="QXV1" s="5"/>
      <c r="QXW1" s="5"/>
      <c r="QXX1" s="5"/>
      <c r="QXY1" s="5"/>
      <c r="QXZ1" s="5"/>
      <c r="QYA1" s="5"/>
      <c r="QYB1" s="5"/>
      <c r="QYC1" s="5"/>
      <c r="QYD1" s="5"/>
      <c r="QYE1" s="5"/>
      <c r="QYF1" s="5"/>
      <c r="QYG1" s="5"/>
      <c r="QYH1" s="5"/>
      <c r="QYI1" s="5"/>
      <c r="QYJ1" s="5"/>
      <c r="QYK1" s="5"/>
      <c r="QYL1" s="5"/>
      <c r="QYM1" s="5"/>
      <c r="QYN1" s="5"/>
      <c r="QYO1" s="5"/>
      <c r="QYP1" s="5"/>
      <c r="QYQ1" s="5"/>
      <c r="QYR1" s="5"/>
      <c r="QYS1" s="5"/>
      <c r="QYT1" s="5"/>
      <c r="QYU1" s="5"/>
      <c r="QYV1" s="5"/>
      <c r="QYW1" s="5"/>
      <c r="QYX1" s="5"/>
      <c r="QYY1" s="5"/>
      <c r="QYZ1" s="5"/>
      <c r="QZA1" s="5"/>
      <c r="QZB1" s="5"/>
      <c r="QZC1" s="5"/>
      <c r="QZD1" s="5"/>
      <c r="QZE1" s="5"/>
      <c r="QZF1" s="5"/>
      <c r="QZG1" s="5"/>
      <c r="QZH1" s="5"/>
      <c r="QZI1" s="5"/>
      <c r="QZJ1" s="5"/>
      <c r="QZK1" s="5"/>
      <c r="QZL1" s="5"/>
      <c r="QZM1" s="5"/>
      <c r="QZN1" s="5"/>
      <c r="QZO1" s="5"/>
      <c r="QZP1" s="5"/>
      <c r="QZQ1" s="5"/>
      <c r="QZR1" s="5"/>
      <c r="QZS1" s="5"/>
      <c r="QZT1" s="5"/>
      <c r="QZU1" s="5"/>
      <c r="QZV1" s="5"/>
      <c r="QZW1" s="5"/>
      <c r="QZX1" s="5"/>
      <c r="QZY1" s="5"/>
      <c r="QZZ1" s="5"/>
      <c r="RAA1" s="5"/>
      <c r="RAB1" s="5"/>
      <c r="RAC1" s="5"/>
      <c r="RAD1" s="5"/>
      <c r="RAE1" s="5"/>
      <c r="RAF1" s="5"/>
      <c r="RAG1" s="5"/>
      <c r="RAH1" s="5"/>
      <c r="RAI1" s="5"/>
      <c r="RAJ1" s="5"/>
      <c r="RAK1" s="5"/>
      <c r="RAL1" s="5"/>
      <c r="RAM1" s="5"/>
      <c r="RAN1" s="5"/>
      <c r="RAO1" s="5"/>
      <c r="RAP1" s="5"/>
      <c r="RAQ1" s="5"/>
      <c r="RAR1" s="5"/>
      <c r="RAS1" s="5"/>
      <c r="RAT1" s="5"/>
      <c r="RAU1" s="5"/>
      <c r="RAV1" s="5"/>
      <c r="RAW1" s="5"/>
      <c r="RAX1" s="5"/>
      <c r="RAY1" s="5"/>
      <c r="RAZ1" s="5"/>
      <c r="RBA1" s="5"/>
      <c r="RBB1" s="5"/>
      <c r="RBC1" s="5"/>
      <c r="RBD1" s="5"/>
      <c r="RBE1" s="5"/>
      <c r="RBF1" s="5"/>
      <c r="RBG1" s="5"/>
      <c r="RBH1" s="5"/>
      <c r="RBI1" s="5"/>
      <c r="RBJ1" s="5"/>
      <c r="RBK1" s="5"/>
      <c r="RBL1" s="5"/>
      <c r="RBM1" s="5"/>
      <c r="RBN1" s="5"/>
      <c r="RBO1" s="5"/>
      <c r="RBP1" s="5"/>
      <c r="RBQ1" s="5"/>
      <c r="RBR1" s="5"/>
      <c r="RBS1" s="5"/>
      <c r="RBT1" s="5"/>
      <c r="RBU1" s="5"/>
      <c r="RBV1" s="5"/>
      <c r="RBW1" s="5"/>
      <c r="RBX1" s="5"/>
      <c r="RBY1" s="5"/>
      <c r="RBZ1" s="5"/>
      <c r="RCA1" s="5"/>
      <c r="RCB1" s="5"/>
      <c r="RCC1" s="5"/>
      <c r="RCD1" s="5"/>
      <c r="RCE1" s="5"/>
      <c r="RCF1" s="5"/>
      <c r="RCG1" s="5"/>
      <c r="RCH1" s="5"/>
      <c r="RCI1" s="5"/>
      <c r="RCJ1" s="5"/>
      <c r="RCK1" s="5"/>
      <c r="RCL1" s="5"/>
      <c r="RCM1" s="5"/>
      <c r="RCN1" s="5"/>
      <c r="RCO1" s="5"/>
      <c r="RCP1" s="5"/>
      <c r="RCQ1" s="5"/>
      <c r="RCR1" s="5"/>
      <c r="RCS1" s="5"/>
      <c r="RCT1" s="5"/>
      <c r="RCU1" s="5"/>
      <c r="RCV1" s="5"/>
      <c r="RCW1" s="5"/>
      <c r="RCX1" s="5"/>
      <c r="RCY1" s="5"/>
      <c r="RCZ1" s="5"/>
      <c r="RDA1" s="5"/>
      <c r="RDB1" s="5"/>
      <c r="RDC1" s="5"/>
      <c r="RDD1" s="5"/>
      <c r="RDE1" s="5"/>
      <c r="RDF1" s="5"/>
      <c r="RDG1" s="5"/>
      <c r="RDH1" s="5"/>
      <c r="RDI1" s="5"/>
      <c r="RDJ1" s="5"/>
      <c r="RDK1" s="5"/>
      <c r="RDL1" s="5"/>
      <c r="RDM1" s="5"/>
      <c r="RDN1" s="5"/>
      <c r="RDO1" s="5"/>
      <c r="RDP1" s="5"/>
      <c r="RDQ1" s="5"/>
      <c r="RDR1" s="5"/>
      <c r="RDS1" s="5"/>
      <c r="RDT1" s="5"/>
      <c r="RDU1" s="5"/>
      <c r="RDV1" s="5"/>
      <c r="RDW1" s="5"/>
      <c r="RDX1" s="5"/>
      <c r="RDY1" s="5"/>
      <c r="RDZ1" s="5"/>
      <c r="REA1" s="5"/>
      <c r="REB1" s="5"/>
      <c r="REC1" s="5"/>
      <c r="RED1" s="5"/>
      <c r="REE1" s="5"/>
      <c r="REF1" s="5"/>
      <c r="REG1" s="5"/>
      <c r="REH1" s="5"/>
      <c r="REI1" s="5"/>
      <c r="REJ1" s="5"/>
      <c r="REK1" s="5"/>
      <c r="REL1" s="5"/>
      <c r="REM1" s="5"/>
      <c r="REN1" s="5"/>
      <c r="REO1" s="5"/>
      <c r="REP1" s="5"/>
      <c r="REQ1" s="5"/>
      <c r="RER1" s="5"/>
      <c r="RES1" s="5"/>
      <c r="RET1" s="5"/>
      <c r="REU1" s="5"/>
      <c r="REV1" s="5"/>
      <c r="REW1" s="5"/>
      <c r="REX1" s="5"/>
      <c r="REY1" s="5"/>
      <c r="REZ1" s="5"/>
      <c r="RFA1" s="5"/>
      <c r="RFB1" s="5"/>
      <c r="RFC1" s="5"/>
      <c r="RFD1" s="5"/>
      <c r="RFE1" s="5"/>
      <c r="RFF1" s="5"/>
      <c r="RFG1" s="5"/>
      <c r="RFH1" s="5"/>
      <c r="RFI1" s="5"/>
      <c r="RFJ1" s="5"/>
      <c r="RFK1" s="5"/>
      <c r="RFL1" s="5"/>
      <c r="RFM1" s="5"/>
      <c r="RFN1" s="5"/>
      <c r="RFO1" s="5"/>
      <c r="RFP1" s="5"/>
      <c r="RFQ1" s="5"/>
      <c r="RFR1" s="5"/>
      <c r="RFS1" s="5"/>
      <c r="RFT1" s="5"/>
      <c r="RFU1" s="5"/>
      <c r="RFV1" s="5"/>
      <c r="RFW1" s="5"/>
      <c r="RFX1" s="5"/>
      <c r="RFY1" s="5"/>
      <c r="RFZ1" s="5"/>
      <c r="RGA1" s="5"/>
      <c r="RGB1" s="5"/>
      <c r="RGC1" s="5"/>
      <c r="RGD1" s="5"/>
      <c r="RGE1" s="5"/>
      <c r="RGF1" s="5"/>
      <c r="RGG1" s="5"/>
      <c r="RGH1" s="5"/>
      <c r="RGI1" s="5"/>
      <c r="RGJ1" s="5"/>
      <c r="RGK1" s="5"/>
      <c r="RGL1" s="5"/>
      <c r="RGM1" s="5"/>
      <c r="RGN1" s="5"/>
      <c r="RGO1" s="5"/>
      <c r="RGP1" s="5"/>
      <c r="RGQ1" s="5"/>
      <c r="RGR1" s="5"/>
      <c r="RGS1" s="5"/>
      <c r="RGT1" s="5"/>
      <c r="RGU1" s="5"/>
      <c r="RGV1" s="5"/>
      <c r="RGW1" s="5"/>
      <c r="RGX1" s="5"/>
      <c r="RGY1" s="5"/>
      <c r="RGZ1" s="5"/>
      <c r="RHA1" s="5"/>
      <c r="RHB1" s="5"/>
      <c r="RHC1" s="5"/>
      <c r="RHD1" s="5"/>
      <c r="RHE1" s="5"/>
      <c r="RHF1" s="5"/>
      <c r="RHG1" s="5"/>
      <c r="RHH1" s="5"/>
      <c r="RHI1" s="5"/>
      <c r="RHJ1" s="5"/>
      <c r="RHK1" s="5"/>
      <c r="RHL1" s="5"/>
      <c r="RHM1" s="5"/>
      <c r="RHN1" s="5"/>
      <c r="RHO1" s="5"/>
      <c r="RHP1" s="5"/>
      <c r="RHQ1" s="5"/>
      <c r="RHR1" s="5"/>
      <c r="RHS1" s="5"/>
      <c r="RHT1" s="5"/>
      <c r="RHU1" s="5"/>
      <c r="RHV1" s="5"/>
      <c r="RHW1" s="5"/>
      <c r="RHX1" s="5"/>
      <c r="RHY1" s="5"/>
      <c r="RHZ1" s="5"/>
      <c r="RIA1" s="5"/>
      <c r="RIB1" s="5"/>
      <c r="RIC1" s="5"/>
      <c r="RID1" s="5"/>
      <c r="RIE1" s="5"/>
      <c r="RIF1" s="5"/>
      <c r="RIG1" s="5"/>
      <c r="RIH1" s="5"/>
      <c r="RII1" s="5"/>
      <c r="RIJ1" s="5"/>
      <c r="RIK1" s="5"/>
      <c r="RIL1" s="5"/>
      <c r="RIM1" s="5"/>
      <c r="RIN1" s="5"/>
      <c r="RIO1" s="5"/>
      <c r="RIP1" s="5"/>
      <c r="RIQ1" s="5"/>
      <c r="RIR1" s="5"/>
      <c r="RIS1" s="5"/>
      <c r="RIT1" s="5"/>
      <c r="RIU1" s="5"/>
      <c r="RIV1" s="5"/>
      <c r="RIW1" s="5"/>
      <c r="RIX1" s="5"/>
      <c r="RIY1" s="5"/>
      <c r="RIZ1" s="5"/>
      <c r="RJA1" s="5"/>
      <c r="RJB1" s="5"/>
      <c r="RJC1" s="5"/>
      <c r="RJD1" s="5"/>
      <c r="RJE1" s="5"/>
      <c r="RJF1" s="5"/>
      <c r="RJG1" s="5"/>
      <c r="RJH1" s="5"/>
      <c r="RJI1" s="5"/>
      <c r="RJJ1" s="5"/>
      <c r="RJK1" s="5"/>
      <c r="RJL1" s="5"/>
      <c r="RJM1" s="5"/>
      <c r="RJN1" s="5"/>
      <c r="RJO1" s="5"/>
      <c r="RJP1" s="5"/>
      <c r="RJQ1" s="5"/>
      <c r="RJR1" s="5"/>
      <c r="RJS1" s="5"/>
      <c r="RJT1" s="5"/>
      <c r="RJU1" s="5"/>
      <c r="RJV1" s="5"/>
      <c r="RJW1" s="5"/>
      <c r="RJX1" s="5"/>
      <c r="RJY1" s="5"/>
      <c r="RJZ1" s="5"/>
      <c r="RKA1" s="5"/>
      <c r="RKB1" s="5"/>
      <c r="RKC1" s="5"/>
      <c r="RKD1" s="5"/>
      <c r="RKE1" s="5"/>
      <c r="RKF1" s="5"/>
      <c r="RKG1" s="5"/>
      <c r="RKH1" s="5"/>
      <c r="RKI1" s="5"/>
      <c r="RKJ1" s="5"/>
      <c r="RKK1" s="5"/>
      <c r="RKL1" s="5"/>
      <c r="RKM1" s="5"/>
      <c r="RKN1" s="5"/>
      <c r="RKO1" s="5"/>
      <c r="RKP1" s="5"/>
      <c r="RKQ1" s="5"/>
      <c r="RKR1" s="5"/>
      <c r="RKS1" s="5"/>
      <c r="RKT1" s="5"/>
      <c r="RKU1" s="5"/>
      <c r="RKV1" s="5"/>
      <c r="RKW1" s="5"/>
      <c r="RKX1" s="5"/>
      <c r="RKY1" s="5"/>
      <c r="RKZ1" s="5"/>
      <c r="RLA1" s="5"/>
      <c r="RLB1" s="5"/>
      <c r="RLC1" s="5"/>
      <c r="RLD1" s="5"/>
      <c r="RLE1" s="5"/>
      <c r="RLF1" s="5"/>
      <c r="RLG1" s="5"/>
      <c r="RLH1" s="5"/>
      <c r="RLI1" s="5"/>
      <c r="RLJ1" s="5"/>
      <c r="RLK1" s="5"/>
      <c r="RLL1" s="5"/>
      <c r="RLM1" s="5"/>
      <c r="RLN1" s="5"/>
      <c r="RLO1" s="5"/>
      <c r="RLP1" s="5"/>
      <c r="RLQ1" s="5"/>
      <c r="RLR1" s="5"/>
      <c r="RLS1" s="5"/>
      <c r="RLT1" s="5"/>
      <c r="RLU1" s="5"/>
      <c r="RLV1" s="5"/>
      <c r="RLW1" s="5"/>
      <c r="RLX1" s="5"/>
      <c r="RLY1" s="5"/>
      <c r="RLZ1" s="5"/>
      <c r="RMA1" s="5"/>
      <c r="RMB1" s="5"/>
      <c r="RMC1" s="5"/>
      <c r="RMD1" s="5"/>
      <c r="RME1" s="5"/>
      <c r="RMF1" s="5"/>
      <c r="RMG1" s="5"/>
      <c r="RMH1" s="5"/>
      <c r="RMI1" s="5"/>
      <c r="RMJ1" s="5"/>
      <c r="RMK1" s="5"/>
      <c r="RML1" s="5"/>
      <c r="RMM1" s="5"/>
      <c r="RMN1" s="5"/>
      <c r="RMO1" s="5"/>
      <c r="RMP1" s="5"/>
      <c r="RMQ1" s="5"/>
      <c r="RMR1" s="5"/>
      <c r="RMS1" s="5"/>
      <c r="RMT1" s="5"/>
      <c r="RMU1" s="5"/>
      <c r="RMV1" s="5"/>
      <c r="RMW1" s="5"/>
      <c r="RMX1" s="5"/>
      <c r="RMY1" s="5"/>
      <c r="RMZ1" s="5"/>
      <c r="RNA1" s="5"/>
      <c r="RNB1" s="5"/>
      <c r="RNC1" s="5"/>
      <c r="RND1" s="5"/>
      <c r="RNE1" s="5"/>
      <c r="RNF1" s="5"/>
      <c r="RNG1" s="5"/>
      <c r="RNH1" s="5"/>
      <c r="RNI1" s="5"/>
      <c r="RNJ1" s="5"/>
      <c r="RNK1" s="5"/>
      <c r="RNL1" s="5"/>
      <c r="RNM1" s="5"/>
      <c r="RNN1" s="5"/>
      <c r="RNO1" s="5"/>
      <c r="RNP1" s="5"/>
      <c r="RNQ1" s="5"/>
      <c r="RNR1" s="5"/>
      <c r="RNS1" s="5"/>
      <c r="RNT1" s="5"/>
      <c r="RNU1" s="5"/>
      <c r="RNV1" s="5"/>
      <c r="RNW1" s="5"/>
      <c r="RNX1" s="5"/>
      <c r="RNY1" s="5"/>
      <c r="RNZ1" s="5"/>
      <c r="ROA1" s="5"/>
      <c r="ROB1" s="5"/>
      <c r="ROC1" s="5"/>
      <c r="ROD1" s="5"/>
      <c r="ROE1" s="5"/>
      <c r="ROF1" s="5"/>
      <c r="ROG1" s="5"/>
      <c r="ROH1" s="5"/>
      <c r="ROI1" s="5"/>
      <c r="ROJ1" s="5"/>
      <c r="ROK1" s="5"/>
      <c r="ROL1" s="5"/>
      <c r="ROM1" s="5"/>
      <c r="RON1" s="5"/>
      <c r="ROO1" s="5"/>
      <c r="ROP1" s="5"/>
      <c r="ROQ1" s="5"/>
      <c r="ROR1" s="5"/>
      <c r="ROS1" s="5"/>
      <c r="ROT1" s="5"/>
      <c r="ROU1" s="5"/>
      <c r="ROV1" s="5"/>
      <c r="ROW1" s="5"/>
      <c r="ROX1" s="5"/>
      <c r="ROY1" s="5"/>
      <c r="ROZ1" s="5"/>
      <c r="RPA1" s="5"/>
      <c r="RPB1" s="5"/>
      <c r="RPC1" s="5"/>
      <c r="RPD1" s="5"/>
      <c r="RPE1" s="5"/>
      <c r="RPF1" s="5"/>
      <c r="RPG1" s="5"/>
      <c r="RPH1" s="5"/>
      <c r="RPI1" s="5"/>
      <c r="RPJ1" s="5"/>
      <c r="RPK1" s="5"/>
      <c r="RPL1" s="5"/>
      <c r="RPM1" s="5"/>
      <c r="RPN1" s="5"/>
      <c r="RPO1" s="5"/>
      <c r="RPP1" s="5"/>
      <c r="RPQ1" s="5"/>
      <c r="RPR1" s="5"/>
      <c r="RPS1" s="5"/>
      <c r="RPT1" s="5"/>
      <c r="RPU1" s="5"/>
      <c r="RPV1" s="5"/>
      <c r="RPW1" s="5"/>
      <c r="RPX1" s="5"/>
      <c r="RPY1" s="5"/>
      <c r="RPZ1" s="5"/>
      <c r="RQA1" s="5"/>
      <c r="RQB1" s="5"/>
      <c r="RQC1" s="5"/>
      <c r="RQD1" s="5"/>
      <c r="RQE1" s="5"/>
      <c r="RQF1" s="5"/>
      <c r="RQG1" s="5"/>
      <c r="RQH1" s="5"/>
      <c r="RQI1" s="5"/>
      <c r="RQJ1" s="5"/>
      <c r="RQK1" s="5"/>
      <c r="RQL1" s="5"/>
      <c r="RQM1" s="5"/>
      <c r="RQN1" s="5"/>
      <c r="RQO1" s="5"/>
      <c r="RQP1" s="5"/>
      <c r="RQQ1" s="5"/>
      <c r="RQR1" s="5"/>
      <c r="RQS1" s="5"/>
      <c r="RQT1" s="5"/>
      <c r="RQU1" s="5"/>
      <c r="RQV1" s="5"/>
      <c r="RQW1" s="5"/>
      <c r="RQX1" s="5"/>
      <c r="RQY1" s="5"/>
      <c r="RQZ1" s="5"/>
      <c r="RRA1" s="5"/>
      <c r="RRB1" s="5"/>
      <c r="RRC1" s="5"/>
      <c r="RRD1" s="5"/>
      <c r="RRE1" s="5"/>
      <c r="RRF1" s="5"/>
      <c r="RRG1" s="5"/>
      <c r="RRH1" s="5"/>
      <c r="RRI1" s="5"/>
      <c r="RRJ1" s="5"/>
      <c r="RRK1" s="5"/>
      <c r="RRL1" s="5"/>
      <c r="RRM1" s="5"/>
      <c r="RRN1" s="5"/>
      <c r="RRO1" s="5"/>
      <c r="RRP1" s="5"/>
      <c r="RRQ1" s="5"/>
      <c r="RRR1" s="5"/>
      <c r="RRS1" s="5"/>
      <c r="RRT1" s="5"/>
      <c r="RRU1" s="5"/>
      <c r="RRV1" s="5"/>
      <c r="RRW1" s="5"/>
      <c r="RRX1" s="5"/>
      <c r="RRY1" s="5"/>
      <c r="RRZ1" s="5"/>
      <c r="RSA1" s="5"/>
      <c r="RSB1" s="5"/>
      <c r="RSC1" s="5"/>
      <c r="RSD1" s="5"/>
      <c r="RSE1" s="5"/>
      <c r="RSF1" s="5"/>
      <c r="RSG1" s="5"/>
      <c r="RSH1" s="5"/>
      <c r="RSI1" s="5"/>
      <c r="RSJ1" s="5"/>
      <c r="RSK1" s="5"/>
      <c r="RSL1" s="5"/>
      <c r="RSM1" s="5"/>
      <c r="RSN1" s="5"/>
      <c r="RSO1" s="5"/>
      <c r="RSP1" s="5"/>
      <c r="RSQ1" s="5"/>
      <c r="RSR1" s="5"/>
      <c r="RSS1" s="5"/>
      <c r="RST1" s="5"/>
      <c r="RSU1" s="5"/>
      <c r="RSV1" s="5"/>
      <c r="RSW1" s="5"/>
      <c r="RSX1" s="5"/>
      <c r="RSY1" s="5"/>
      <c r="RSZ1" s="5"/>
      <c r="RTA1" s="5"/>
      <c r="RTB1" s="5"/>
      <c r="RTC1" s="5"/>
      <c r="RTD1" s="5"/>
      <c r="RTE1" s="5"/>
      <c r="RTF1" s="5"/>
      <c r="RTG1" s="5"/>
      <c r="RTH1" s="5"/>
      <c r="RTI1" s="5"/>
      <c r="RTJ1" s="5"/>
      <c r="RTK1" s="5"/>
      <c r="RTL1" s="5"/>
      <c r="RTM1" s="5"/>
      <c r="RTN1" s="5"/>
      <c r="RTO1" s="5"/>
      <c r="RTP1" s="5"/>
      <c r="RTQ1" s="5"/>
      <c r="RTR1" s="5"/>
      <c r="RTS1" s="5"/>
      <c r="RTT1" s="5"/>
      <c r="RTU1" s="5"/>
      <c r="RTV1" s="5"/>
      <c r="RTW1" s="5"/>
      <c r="RTX1" s="5"/>
      <c r="RTY1" s="5"/>
      <c r="RTZ1" s="5"/>
      <c r="RUA1" s="5"/>
      <c r="RUB1" s="5"/>
      <c r="RUC1" s="5"/>
      <c r="RUD1" s="5"/>
      <c r="RUE1" s="5"/>
      <c r="RUF1" s="5"/>
      <c r="RUG1" s="5"/>
      <c r="RUH1" s="5"/>
      <c r="RUI1" s="5"/>
      <c r="RUJ1" s="5"/>
      <c r="RUK1" s="5"/>
      <c r="RUL1" s="5"/>
      <c r="RUM1" s="5"/>
      <c r="RUN1" s="5"/>
      <c r="RUO1" s="5"/>
      <c r="RUP1" s="5"/>
      <c r="RUQ1" s="5"/>
      <c r="RUR1" s="5"/>
      <c r="RUS1" s="5"/>
      <c r="RUT1" s="5"/>
      <c r="RUU1" s="5"/>
      <c r="RUV1" s="5"/>
      <c r="RUW1" s="5"/>
      <c r="RUX1" s="5"/>
      <c r="RUY1" s="5"/>
      <c r="RUZ1" s="5"/>
      <c r="RVA1" s="5"/>
      <c r="RVB1" s="5"/>
      <c r="RVC1" s="5"/>
      <c r="RVD1" s="5"/>
      <c r="RVE1" s="5"/>
      <c r="RVF1" s="5"/>
      <c r="RVG1" s="5"/>
      <c r="RVH1" s="5"/>
      <c r="RVI1" s="5"/>
      <c r="RVJ1" s="5"/>
      <c r="RVK1" s="5"/>
      <c r="RVL1" s="5"/>
      <c r="RVM1" s="5"/>
      <c r="RVN1" s="5"/>
      <c r="RVO1" s="5"/>
      <c r="RVP1" s="5"/>
      <c r="RVQ1" s="5"/>
      <c r="RVR1" s="5"/>
      <c r="RVS1" s="5"/>
      <c r="RVT1" s="5"/>
      <c r="RVU1" s="5"/>
      <c r="RVV1" s="5"/>
      <c r="RVW1" s="5"/>
      <c r="RVX1" s="5"/>
      <c r="RVY1" s="5"/>
      <c r="RVZ1" s="5"/>
      <c r="RWA1" s="5"/>
      <c r="RWB1" s="5"/>
      <c r="RWC1" s="5"/>
      <c r="RWD1" s="5"/>
      <c r="RWE1" s="5"/>
      <c r="RWF1" s="5"/>
      <c r="RWG1" s="5"/>
      <c r="RWH1" s="5"/>
      <c r="RWI1" s="5"/>
      <c r="RWJ1" s="5"/>
      <c r="RWK1" s="5"/>
      <c r="RWL1" s="5"/>
      <c r="RWM1" s="5"/>
      <c r="RWN1" s="5"/>
      <c r="RWO1" s="5"/>
      <c r="RWP1" s="5"/>
      <c r="RWQ1" s="5"/>
      <c r="RWR1" s="5"/>
      <c r="RWS1" s="5"/>
      <c r="RWT1" s="5"/>
      <c r="RWU1" s="5"/>
      <c r="RWV1" s="5"/>
      <c r="RWW1" s="5"/>
      <c r="RWX1" s="5"/>
      <c r="RWY1" s="5"/>
      <c r="RWZ1" s="5"/>
      <c r="RXA1" s="5"/>
      <c r="RXB1" s="5"/>
      <c r="RXC1" s="5"/>
      <c r="RXD1" s="5"/>
      <c r="RXE1" s="5"/>
      <c r="RXF1" s="5"/>
      <c r="RXG1" s="5"/>
      <c r="RXH1" s="5"/>
      <c r="RXI1" s="5"/>
      <c r="RXJ1" s="5"/>
      <c r="RXK1" s="5"/>
      <c r="RXL1" s="5"/>
      <c r="RXM1" s="5"/>
      <c r="RXN1" s="5"/>
      <c r="RXO1" s="5"/>
      <c r="RXP1" s="5"/>
      <c r="RXQ1" s="5"/>
      <c r="RXR1" s="5"/>
      <c r="RXS1" s="5"/>
      <c r="RXT1" s="5"/>
      <c r="RXU1" s="5"/>
      <c r="RXV1" s="5"/>
      <c r="RXW1" s="5"/>
      <c r="RXX1" s="5"/>
      <c r="RXY1" s="5"/>
      <c r="RXZ1" s="5"/>
      <c r="RYA1" s="5"/>
      <c r="RYB1" s="5"/>
      <c r="RYC1" s="5"/>
      <c r="RYD1" s="5"/>
      <c r="RYE1" s="5"/>
      <c r="RYF1" s="5"/>
      <c r="RYG1" s="5"/>
      <c r="RYH1" s="5"/>
      <c r="RYI1" s="5"/>
      <c r="RYJ1" s="5"/>
      <c r="RYK1" s="5"/>
      <c r="RYL1" s="5"/>
      <c r="RYM1" s="5"/>
      <c r="RYN1" s="5"/>
      <c r="RYO1" s="5"/>
      <c r="RYP1" s="5"/>
      <c r="RYQ1" s="5"/>
      <c r="RYR1" s="5"/>
      <c r="RYS1" s="5"/>
      <c r="RYT1" s="5"/>
      <c r="RYU1" s="5"/>
      <c r="RYV1" s="5"/>
      <c r="RYW1" s="5"/>
      <c r="RYX1" s="5"/>
      <c r="RYY1" s="5"/>
      <c r="RYZ1" s="5"/>
      <c r="RZA1" s="5"/>
      <c r="RZB1" s="5"/>
      <c r="RZC1" s="5"/>
      <c r="RZD1" s="5"/>
      <c r="RZE1" s="5"/>
      <c r="RZF1" s="5"/>
      <c r="RZG1" s="5"/>
      <c r="RZH1" s="5"/>
      <c r="RZI1" s="5"/>
      <c r="RZJ1" s="5"/>
      <c r="RZK1" s="5"/>
      <c r="RZL1" s="5"/>
      <c r="RZM1" s="5"/>
      <c r="RZN1" s="5"/>
      <c r="RZO1" s="5"/>
      <c r="RZP1" s="5"/>
      <c r="RZQ1" s="5"/>
      <c r="RZR1" s="5"/>
      <c r="RZS1" s="5"/>
      <c r="RZT1" s="5"/>
      <c r="RZU1" s="5"/>
      <c r="RZV1" s="5"/>
      <c r="RZW1" s="5"/>
      <c r="RZX1" s="5"/>
      <c r="RZY1" s="5"/>
      <c r="RZZ1" s="5"/>
      <c r="SAA1" s="5"/>
      <c r="SAB1" s="5"/>
      <c r="SAC1" s="5"/>
      <c r="SAD1" s="5"/>
      <c r="SAE1" s="5"/>
      <c r="SAF1" s="5"/>
      <c r="SAG1" s="5"/>
      <c r="SAH1" s="5"/>
      <c r="SAI1" s="5"/>
      <c r="SAJ1" s="5"/>
      <c r="SAK1" s="5"/>
      <c r="SAL1" s="5"/>
      <c r="SAM1" s="5"/>
      <c r="SAN1" s="5"/>
      <c r="SAO1" s="5"/>
      <c r="SAP1" s="5"/>
      <c r="SAQ1" s="5"/>
      <c r="SAR1" s="5"/>
      <c r="SAS1" s="5"/>
      <c r="SAT1" s="5"/>
      <c r="SAU1" s="5"/>
      <c r="SAV1" s="5"/>
      <c r="SAW1" s="5"/>
      <c r="SAX1" s="5"/>
      <c r="SAY1" s="5"/>
      <c r="SAZ1" s="5"/>
      <c r="SBA1" s="5"/>
      <c r="SBB1" s="5"/>
      <c r="SBC1" s="5"/>
      <c r="SBD1" s="5"/>
      <c r="SBE1" s="5"/>
      <c r="SBF1" s="5"/>
      <c r="SBG1" s="5"/>
      <c r="SBH1" s="5"/>
      <c r="SBI1" s="5"/>
      <c r="SBJ1" s="5"/>
      <c r="SBK1" s="5"/>
      <c r="SBL1" s="5"/>
      <c r="SBM1" s="5"/>
      <c r="SBN1" s="5"/>
      <c r="SBO1" s="5"/>
      <c r="SBP1" s="5"/>
      <c r="SBQ1" s="5"/>
      <c r="SBR1" s="5"/>
      <c r="SBS1" s="5"/>
      <c r="SBT1" s="5"/>
      <c r="SBU1" s="5"/>
      <c r="SBV1" s="5"/>
      <c r="SBW1" s="5"/>
      <c r="SBX1" s="5"/>
      <c r="SBY1" s="5"/>
      <c r="SBZ1" s="5"/>
      <c r="SCA1" s="5"/>
      <c r="SCB1" s="5"/>
      <c r="SCC1" s="5"/>
      <c r="SCD1" s="5"/>
      <c r="SCE1" s="5"/>
      <c r="SCF1" s="5"/>
      <c r="SCG1" s="5"/>
      <c r="SCH1" s="5"/>
      <c r="SCI1" s="5"/>
      <c r="SCJ1" s="5"/>
      <c r="SCK1" s="5"/>
      <c r="SCL1" s="5"/>
      <c r="SCM1" s="5"/>
      <c r="SCN1" s="5"/>
      <c r="SCO1" s="5"/>
      <c r="SCP1" s="5"/>
      <c r="SCQ1" s="5"/>
      <c r="SCR1" s="5"/>
      <c r="SCS1" s="5"/>
      <c r="SCT1" s="5"/>
      <c r="SCU1" s="5"/>
      <c r="SCV1" s="5"/>
      <c r="SCW1" s="5"/>
      <c r="SCX1" s="5"/>
      <c r="SCY1" s="5"/>
      <c r="SCZ1" s="5"/>
      <c r="SDA1" s="5"/>
      <c r="SDB1" s="5"/>
      <c r="SDC1" s="5"/>
      <c r="SDD1" s="5"/>
      <c r="SDE1" s="5"/>
      <c r="SDF1" s="5"/>
      <c r="SDG1" s="5"/>
      <c r="SDH1" s="5"/>
      <c r="SDI1" s="5"/>
      <c r="SDJ1" s="5"/>
      <c r="SDK1" s="5"/>
      <c r="SDL1" s="5"/>
      <c r="SDM1" s="5"/>
      <c r="SDN1" s="5"/>
      <c r="SDO1" s="5"/>
      <c r="SDP1" s="5"/>
      <c r="SDQ1" s="5"/>
      <c r="SDR1" s="5"/>
      <c r="SDS1" s="5"/>
      <c r="SDT1" s="5"/>
      <c r="SDU1" s="5"/>
      <c r="SDV1" s="5"/>
      <c r="SDW1" s="5"/>
      <c r="SDX1" s="5"/>
      <c r="SDY1" s="5"/>
      <c r="SDZ1" s="5"/>
      <c r="SEA1" s="5"/>
      <c r="SEB1" s="5"/>
      <c r="SEC1" s="5"/>
      <c r="SED1" s="5"/>
      <c r="SEE1" s="5"/>
      <c r="SEF1" s="5"/>
      <c r="SEG1" s="5"/>
      <c r="SEH1" s="5"/>
      <c r="SEI1" s="5"/>
      <c r="SEJ1" s="5"/>
      <c r="SEK1" s="5"/>
      <c r="SEL1" s="5"/>
      <c r="SEM1" s="5"/>
      <c r="SEN1" s="5"/>
      <c r="SEO1" s="5"/>
      <c r="SEP1" s="5"/>
      <c r="SEQ1" s="5"/>
      <c r="SER1" s="5"/>
      <c r="SES1" s="5"/>
      <c r="SET1" s="5"/>
      <c r="SEU1" s="5"/>
      <c r="SEV1" s="5"/>
      <c r="SEW1" s="5"/>
      <c r="SEX1" s="5"/>
      <c r="SEY1" s="5"/>
      <c r="SEZ1" s="5"/>
      <c r="SFA1" s="5"/>
      <c r="SFB1" s="5"/>
      <c r="SFC1" s="5"/>
      <c r="SFD1" s="5"/>
      <c r="SFE1" s="5"/>
      <c r="SFF1" s="5"/>
      <c r="SFG1" s="5"/>
      <c r="SFH1" s="5"/>
      <c r="SFI1" s="5"/>
      <c r="SFJ1" s="5"/>
      <c r="SFK1" s="5"/>
      <c r="SFL1" s="5"/>
      <c r="SFM1" s="5"/>
      <c r="SFN1" s="5"/>
      <c r="SFO1" s="5"/>
      <c r="SFP1" s="5"/>
      <c r="SFQ1" s="5"/>
      <c r="SFR1" s="5"/>
      <c r="SFS1" s="5"/>
      <c r="SFT1" s="5"/>
      <c r="SFU1" s="5"/>
      <c r="SFV1" s="5"/>
      <c r="SFW1" s="5"/>
      <c r="SFX1" s="5"/>
      <c r="SFY1" s="5"/>
      <c r="SFZ1" s="5"/>
      <c r="SGA1" s="5"/>
      <c r="SGB1" s="5"/>
      <c r="SGC1" s="5"/>
      <c r="SGD1" s="5"/>
      <c r="SGE1" s="5"/>
      <c r="SGF1" s="5"/>
      <c r="SGG1" s="5"/>
      <c r="SGH1" s="5"/>
      <c r="SGI1" s="5"/>
      <c r="SGJ1" s="5"/>
      <c r="SGK1" s="5"/>
      <c r="SGL1" s="5"/>
      <c r="SGM1" s="5"/>
      <c r="SGN1" s="5"/>
      <c r="SGO1" s="5"/>
      <c r="SGP1" s="5"/>
      <c r="SGQ1" s="5"/>
      <c r="SGR1" s="5"/>
      <c r="SGS1" s="5"/>
      <c r="SGT1" s="5"/>
      <c r="SGU1" s="5"/>
      <c r="SGV1" s="5"/>
      <c r="SGW1" s="5"/>
      <c r="SGX1" s="5"/>
      <c r="SGY1" s="5"/>
      <c r="SGZ1" s="5"/>
      <c r="SHA1" s="5"/>
      <c r="SHB1" s="5"/>
      <c r="SHC1" s="5"/>
      <c r="SHD1" s="5"/>
      <c r="SHE1" s="5"/>
      <c r="SHF1" s="5"/>
      <c r="SHG1" s="5"/>
      <c r="SHH1" s="5"/>
      <c r="SHI1" s="5"/>
      <c r="SHJ1" s="5"/>
      <c r="SHK1" s="5"/>
      <c r="SHL1" s="5"/>
      <c r="SHM1" s="5"/>
      <c r="SHN1" s="5"/>
      <c r="SHO1" s="5"/>
      <c r="SHP1" s="5"/>
      <c r="SHQ1" s="5"/>
      <c r="SHR1" s="5"/>
      <c r="SHS1" s="5"/>
      <c r="SHT1" s="5"/>
      <c r="SHU1" s="5"/>
      <c r="SHV1" s="5"/>
      <c r="SHW1" s="5"/>
      <c r="SHX1" s="5"/>
      <c r="SHY1" s="5"/>
      <c r="SHZ1" s="5"/>
      <c r="SIA1" s="5"/>
      <c r="SIB1" s="5"/>
      <c r="SIC1" s="5"/>
      <c r="SID1" s="5"/>
      <c r="SIE1" s="5"/>
      <c r="SIF1" s="5"/>
      <c r="SIG1" s="5"/>
      <c r="SIH1" s="5"/>
      <c r="SII1" s="5"/>
      <c r="SIJ1" s="5"/>
      <c r="SIK1" s="5"/>
      <c r="SIL1" s="5"/>
      <c r="SIM1" s="5"/>
      <c r="SIN1" s="5"/>
      <c r="SIO1" s="5"/>
      <c r="SIP1" s="5"/>
      <c r="SIQ1" s="5"/>
      <c r="SIR1" s="5"/>
      <c r="SIS1" s="5"/>
      <c r="SIT1" s="5"/>
      <c r="SIU1" s="5"/>
      <c r="SIV1" s="5"/>
      <c r="SIW1" s="5"/>
      <c r="SIX1" s="5"/>
      <c r="SIY1" s="5"/>
      <c r="SIZ1" s="5"/>
      <c r="SJA1" s="5"/>
      <c r="SJB1" s="5"/>
      <c r="SJC1" s="5"/>
      <c r="SJD1" s="5"/>
      <c r="SJE1" s="5"/>
      <c r="SJF1" s="5"/>
      <c r="SJG1" s="5"/>
      <c r="SJH1" s="5"/>
      <c r="SJI1" s="5"/>
      <c r="SJJ1" s="5"/>
      <c r="SJK1" s="5"/>
      <c r="SJL1" s="5"/>
      <c r="SJM1" s="5"/>
      <c r="SJN1" s="5"/>
      <c r="SJO1" s="5"/>
      <c r="SJP1" s="5"/>
      <c r="SJQ1" s="5"/>
      <c r="SJR1" s="5"/>
      <c r="SJS1" s="5"/>
      <c r="SJT1" s="5"/>
      <c r="SJU1" s="5"/>
      <c r="SJV1" s="5"/>
      <c r="SJW1" s="5"/>
      <c r="SJX1" s="5"/>
      <c r="SJY1" s="5"/>
      <c r="SJZ1" s="5"/>
      <c r="SKA1" s="5"/>
      <c r="SKB1" s="5"/>
      <c r="SKC1" s="5"/>
      <c r="SKD1" s="5"/>
      <c r="SKE1" s="5"/>
      <c r="SKF1" s="5"/>
      <c r="SKG1" s="5"/>
      <c r="SKH1" s="5"/>
      <c r="SKI1" s="5"/>
      <c r="SKJ1" s="5"/>
      <c r="SKK1" s="5"/>
      <c r="SKL1" s="5"/>
      <c r="SKM1" s="5"/>
      <c r="SKN1" s="5"/>
      <c r="SKO1" s="5"/>
      <c r="SKP1" s="5"/>
      <c r="SKQ1" s="5"/>
      <c r="SKR1" s="5"/>
      <c r="SKS1" s="5"/>
      <c r="SKT1" s="5"/>
      <c r="SKU1" s="5"/>
      <c r="SKV1" s="5"/>
      <c r="SKW1" s="5"/>
      <c r="SKX1" s="5"/>
      <c r="SKY1" s="5"/>
      <c r="SKZ1" s="5"/>
      <c r="SLA1" s="5"/>
      <c r="SLB1" s="5"/>
      <c r="SLC1" s="5"/>
      <c r="SLD1" s="5"/>
      <c r="SLE1" s="5"/>
      <c r="SLF1" s="5"/>
      <c r="SLG1" s="5"/>
      <c r="SLH1" s="5"/>
      <c r="SLI1" s="5"/>
      <c r="SLJ1" s="5"/>
      <c r="SLK1" s="5"/>
      <c r="SLL1" s="5"/>
      <c r="SLM1" s="5"/>
      <c r="SLN1" s="5"/>
      <c r="SLO1" s="5"/>
      <c r="SLP1" s="5"/>
      <c r="SLQ1" s="5"/>
      <c r="SLR1" s="5"/>
      <c r="SLS1" s="5"/>
      <c r="SLT1" s="5"/>
      <c r="SLU1" s="5"/>
      <c r="SLV1" s="5"/>
      <c r="SLW1" s="5"/>
      <c r="SLX1" s="5"/>
      <c r="SLY1" s="5"/>
      <c r="SLZ1" s="5"/>
      <c r="SMA1" s="5"/>
      <c r="SMB1" s="5"/>
      <c r="SMC1" s="5"/>
      <c r="SMD1" s="5"/>
      <c r="SME1" s="5"/>
      <c r="SMF1" s="5"/>
      <c r="SMG1" s="5"/>
      <c r="SMH1" s="5"/>
      <c r="SMI1" s="5"/>
      <c r="SMJ1" s="5"/>
      <c r="SMK1" s="5"/>
      <c r="SML1" s="5"/>
      <c r="SMM1" s="5"/>
      <c r="SMN1" s="5"/>
      <c r="SMO1" s="5"/>
      <c r="SMP1" s="5"/>
      <c r="SMQ1" s="5"/>
      <c r="SMR1" s="5"/>
      <c r="SMS1" s="5"/>
      <c r="SMT1" s="5"/>
      <c r="SMU1" s="5"/>
      <c r="SMV1" s="5"/>
      <c r="SMW1" s="5"/>
      <c r="SMX1" s="5"/>
      <c r="SMY1" s="5"/>
      <c r="SMZ1" s="5"/>
      <c r="SNA1" s="5"/>
      <c r="SNB1" s="5"/>
      <c r="SNC1" s="5"/>
      <c r="SND1" s="5"/>
      <c r="SNE1" s="5"/>
      <c r="SNF1" s="5"/>
      <c r="SNG1" s="5"/>
      <c r="SNH1" s="5"/>
      <c r="SNI1" s="5"/>
      <c r="SNJ1" s="5"/>
      <c r="SNK1" s="5"/>
      <c r="SNL1" s="5"/>
      <c r="SNM1" s="5"/>
      <c r="SNN1" s="5"/>
      <c r="SNO1" s="5"/>
      <c r="SNP1" s="5"/>
      <c r="SNQ1" s="5"/>
      <c r="SNR1" s="5"/>
      <c r="SNS1" s="5"/>
      <c r="SNT1" s="5"/>
      <c r="SNU1" s="5"/>
      <c r="SNV1" s="5"/>
      <c r="SNW1" s="5"/>
      <c r="SNX1" s="5"/>
      <c r="SNY1" s="5"/>
      <c r="SNZ1" s="5"/>
      <c r="SOA1" s="5"/>
      <c r="SOB1" s="5"/>
      <c r="SOC1" s="5"/>
      <c r="SOD1" s="5"/>
      <c r="SOE1" s="5"/>
      <c r="SOF1" s="5"/>
      <c r="SOG1" s="5"/>
      <c r="SOH1" s="5"/>
      <c r="SOI1" s="5"/>
      <c r="SOJ1" s="5"/>
      <c r="SOK1" s="5"/>
      <c r="SOL1" s="5"/>
      <c r="SOM1" s="5"/>
      <c r="SON1" s="5"/>
      <c r="SOO1" s="5"/>
      <c r="SOP1" s="5"/>
      <c r="SOQ1" s="5"/>
      <c r="SOR1" s="5"/>
      <c r="SOS1" s="5"/>
      <c r="SOT1" s="5"/>
      <c r="SOU1" s="5"/>
      <c r="SOV1" s="5"/>
      <c r="SOW1" s="5"/>
      <c r="SOX1" s="5"/>
      <c r="SOY1" s="5"/>
      <c r="SOZ1" s="5"/>
      <c r="SPA1" s="5"/>
      <c r="SPB1" s="5"/>
      <c r="SPC1" s="5"/>
      <c r="SPD1" s="5"/>
      <c r="SPE1" s="5"/>
      <c r="SPF1" s="5"/>
      <c r="SPG1" s="5"/>
      <c r="SPH1" s="5"/>
      <c r="SPI1" s="5"/>
      <c r="SPJ1" s="5"/>
      <c r="SPK1" s="5"/>
      <c r="SPL1" s="5"/>
      <c r="SPM1" s="5"/>
      <c r="SPN1" s="5"/>
      <c r="SPO1" s="5"/>
      <c r="SPP1" s="5"/>
      <c r="SPQ1" s="5"/>
      <c r="SPR1" s="5"/>
      <c r="SPS1" s="5"/>
      <c r="SPT1" s="5"/>
      <c r="SPU1" s="5"/>
      <c r="SPV1" s="5"/>
      <c r="SPW1" s="5"/>
      <c r="SPX1" s="5"/>
      <c r="SPY1" s="5"/>
      <c r="SPZ1" s="5"/>
      <c r="SQA1" s="5"/>
      <c r="SQB1" s="5"/>
      <c r="SQC1" s="5"/>
      <c r="SQD1" s="5"/>
      <c r="SQE1" s="5"/>
      <c r="SQF1" s="5"/>
      <c r="SQG1" s="5"/>
      <c r="SQH1" s="5"/>
      <c r="SQI1" s="5"/>
      <c r="SQJ1" s="5"/>
      <c r="SQK1" s="5"/>
      <c r="SQL1" s="5"/>
      <c r="SQM1" s="5"/>
      <c r="SQN1" s="5"/>
      <c r="SQO1" s="5"/>
      <c r="SQP1" s="5"/>
      <c r="SQQ1" s="5"/>
      <c r="SQR1" s="5"/>
      <c r="SQS1" s="5"/>
      <c r="SQT1" s="5"/>
      <c r="SQU1" s="5"/>
      <c r="SQV1" s="5"/>
      <c r="SQW1" s="5"/>
      <c r="SQX1" s="5"/>
      <c r="SQY1" s="5"/>
      <c r="SQZ1" s="5"/>
      <c r="SRA1" s="5"/>
      <c r="SRB1" s="5"/>
      <c r="SRC1" s="5"/>
      <c r="SRD1" s="5"/>
      <c r="SRE1" s="5"/>
      <c r="SRF1" s="5"/>
      <c r="SRG1" s="5"/>
      <c r="SRH1" s="5"/>
      <c r="SRI1" s="5"/>
      <c r="SRJ1" s="5"/>
      <c r="SRK1" s="5"/>
      <c r="SRL1" s="5"/>
      <c r="SRM1" s="5"/>
      <c r="SRN1" s="5"/>
      <c r="SRO1" s="5"/>
      <c r="SRP1" s="5"/>
      <c r="SRQ1" s="5"/>
      <c r="SRR1" s="5"/>
      <c r="SRS1" s="5"/>
      <c r="SRT1" s="5"/>
      <c r="SRU1" s="5"/>
      <c r="SRV1" s="5"/>
      <c r="SRW1" s="5"/>
      <c r="SRX1" s="5"/>
      <c r="SRY1" s="5"/>
      <c r="SRZ1" s="5"/>
      <c r="SSA1" s="5"/>
      <c r="SSB1" s="5"/>
      <c r="SSC1" s="5"/>
      <c r="SSD1" s="5"/>
      <c r="SSE1" s="5"/>
      <c r="SSF1" s="5"/>
      <c r="SSG1" s="5"/>
      <c r="SSH1" s="5"/>
      <c r="SSI1" s="5"/>
      <c r="SSJ1" s="5"/>
      <c r="SSK1" s="5"/>
      <c r="SSL1" s="5"/>
      <c r="SSM1" s="5"/>
      <c r="SSN1" s="5"/>
      <c r="SSO1" s="5"/>
      <c r="SSP1" s="5"/>
      <c r="SSQ1" s="5"/>
      <c r="SSR1" s="5"/>
      <c r="SSS1" s="5"/>
      <c r="SST1" s="5"/>
      <c r="SSU1" s="5"/>
      <c r="SSV1" s="5"/>
      <c r="SSW1" s="5"/>
      <c r="SSX1" s="5"/>
      <c r="SSY1" s="5"/>
      <c r="SSZ1" s="5"/>
      <c r="STA1" s="5"/>
      <c r="STB1" s="5"/>
      <c r="STC1" s="5"/>
      <c r="STD1" s="5"/>
      <c r="STE1" s="5"/>
      <c r="STF1" s="5"/>
      <c r="STG1" s="5"/>
      <c r="STH1" s="5"/>
      <c r="STI1" s="5"/>
      <c r="STJ1" s="5"/>
      <c r="STK1" s="5"/>
      <c r="STL1" s="5"/>
      <c r="STM1" s="5"/>
      <c r="STN1" s="5"/>
      <c r="STO1" s="5"/>
      <c r="STP1" s="5"/>
      <c r="STQ1" s="5"/>
      <c r="STR1" s="5"/>
      <c r="STS1" s="5"/>
      <c r="STT1" s="5"/>
      <c r="STU1" s="5"/>
      <c r="STV1" s="5"/>
      <c r="STW1" s="5"/>
      <c r="STX1" s="5"/>
      <c r="STY1" s="5"/>
      <c r="STZ1" s="5"/>
      <c r="SUA1" s="5"/>
      <c r="SUB1" s="5"/>
      <c r="SUC1" s="5"/>
      <c r="SUD1" s="5"/>
      <c r="SUE1" s="5"/>
      <c r="SUF1" s="5"/>
      <c r="SUG1" s="5"/>
      <c r="SUH1" s="5"/>
      <c r="SUI1" s="5"/>
      <c r="SUJ1" s="5"/>
      <c r="SUK1" s="5"/>
      <c r="SUL1" s="5"/>
      <c r="SUM1" s="5"/>
      <c r="SUN1" s="5"/>
      <c r="SUO1" s="5"/>
      <c r="SUP1" s="5"/>
      <c r="SUQ1" s="5"/>
      <c r="SUR1" s="5"/>
      <c r="SUS1" s="5"/>
      <c r="SUT1" s="5"/>
      <c r="SUU1" s="5"/>
      <c r="SUV1" s="5"/>
      <c r="SUW1" s="5"/>
      <c r="SUX1" s="5"/>
      <c r="SUY1" s="5"/>
      <c r="SUZ1" s="5"/>
      <c r="SVA1" s="5"/>
      <c r="SVB1" s="5"/>
      <c r="SVC1" s="5"/>
      <c r="SVD1" s="5"/>
      <c r="SVE1" s="5"/>
      <c r="SVF1" s="5"/>
      <c r="SVG1" s="5"/>
      <c r="SVH1" s="5"/>
      <c r="SVI1" s="5"/>
      <c r="SVJ1" s="5"/>
      <c r="SVK1" s="5"/>
      <c r="SVL1" s="5"/>
      <c r="SVM1" s="5"/>
      <c r="SVN1" s="5"/>
      <c r="SVO1" s="5"/>
      <c r="SVP1" s="5"/>
      <c r="SVQ1" s="5"/>
      <c r="SVR1" s="5"/>
      <c r="SVS1" s="5"/>
      <c r="SVT1" s="5"/>
      <c r="SVU1" s="5"/>
      <c r="SVV1" s="5"/>
      <c r="SVW1" s="5"/>
      <c r="SVX1" s="5"/>
      <c r="SVY1" s="5"/>
      <c r="SVZ1" s="5"/>
      <c r="SWA1" s="5"/>
      <c r="SWB1" s="5"/>
      <c r="SWC1" s="5"/>
      <c r="SWD1" s="5"/>
      <c r="SWE1" s="5"/>
      <c r="SWF1" s="5"/>
      <c r="SWG1" s="5"/>
      <c r="SWH1" s="5"/>
      <c r="SWI1" s="5"/>
      <c r="SWJ1" s="5"/>
      <c r="SWK1" s="5"/>
      <c r="SWL1" s="5"/>
      <c r="SWM1" s="5"/>
      <c r="SWN1" s="5"/>
      <c r="SWO1" s="5"/>
      <c r="SWP1" s="5"/>
      <c r="SWQ1" s="5"/>
      <c r="SWR1" s="5"/>
      <c r="SWS1" s="5"/>
      <c r="SWT1" s="5"/>
      <c r="SWU1" s="5"/>
      <c r="SWV1" s="5"/>
      <c r="SWW1" s="5"/>
      <c r="SWX1" s="5"/>
      <c r="SWY1" s="5"/>
      <c r="SWZ1" s="5"/>
      <c r="SXA1" s="5"/>
      <c r="SXB1" s="5"/>
      <c r="SXC1" s="5"/>
      <c r="SXD1" s="5"/>
      <c r="SXE1" s="5"/>
      <c r="SXF1" s="5"/>
      <c r="SXG1" s="5"/>
      <c r="SXH1" s="5"/>
      <c r="SXI1" s="5"/>
      <c r="SXJ1" s="5"/>
      <c r="SXK1" s="5"/>
      <c r="SXL1" s="5"/>
      <c r="SXM1" s="5"/>
      <c r="SXN1" s="5"/>
      <c r="SXO1" s="5"/>
      <c r="SXP1" s="5"/>
      <c r="SXQ1" s="5"/>
      <c r="SXR1" s="5"/>
      <c r="SXS1" s="5"/>
      <c r="SXT1" s="5"/>
      <c r="SXU1" s="5"/>
      <c r="SXV1" s="5"/>
      <c r="SXW1" s="5"/>
      <c r="SXX1" s="5"/>
      <c r="SXY1" s="5"/>
      <c r="SXZ1" s="5"/>
      <c r="SYA1" s="5"/>
      <c r="SYB1" s="5"/>
      <c r="SYC1" s="5"/>
      <c r="SYD1" s="5"/>
      <c r="SYE1" s="5"/>
      <c r="SYF1" s="5"/>
      <c r="SYG1" s="5"/>
      <c r="SYH1" s="5"/>
      <c r="SYI1" s="5"/>
      <c r="SYJ1" s="5"/>
      <c r="SYK1" s="5"/>
      <c r="SYL1" s="5"/>
      <c r="SYM1" s="5"/>
      <c r="SYN1" s="5"/>
      <c r="SYO1" s="5"/>
      <c r="SYP1" s="5"/>
      <c r="SYQ1" s="5"/>
      <c r="SYR1" s="5"/>
      <c r="SYS1" s="5"/>
      <c r="SYT1" s="5"/>
      <c r="SYU1" s="5"/>
      <c r="SYV1" s="5"/>
      <c r="SYW1" s="5"/>
      <c r="SYX1" s="5"/>
      <c r="SYY1" s="5"/>
      <c r="SYZ1" s="5"/>
      <c r="SZA1" s="5"/>
      <c r="SZB1" s="5"/>
      <c r="SZC1" s="5"/>
      <c r="SZD1" s="5"/>
      <c r="SZE1" s="5"/>
      <c r="SZF1" s="5"/>
      <c r="SZG1" s="5"/>
      <c r="SZH1" s="5"/>
      <c r="SZI1" s="5"/>
      <c r="SZJ1" s="5"/>
      <c r="SZK1" s="5"/>
      <c r="SZL1" s="5"/>
      <c r="SZM1" s="5"/>
      <c r="SZN1" s="5"/>
      <c r="SZO1" s="5"/>
      <c r="SZP1" s="5"/>
      <c r="SZQ1" s="5"/>
      <c r="SZR1" s="5"/>
      <c r="SZS1" s="5"/>
      <c r="SZT1" s="5"/>
      <c r="SZU1" s="5"/>
      <c r="SZV1" s="5"/>
      <c r="SZW1" s="5"/>
      <c r="SZX1" s="5"/>
      <c r="SZY1" s="5"/>
      <c r="SZZ1" s="5"/>
      <c r="TAA1" s="5"/>
      <c r="TAB1" s="5"/>
      <c r="TAC1" s="5"/>
      <c r="TAD1" s="5"/>
      <c r="TAE1" s="5"/>
      <c r="TAF1" s="5"/>
      <c r="TAG1" s="5"/>
      <c r="TAH1" s="5"/>
      <c r="TAI1" s="5"/>
      <c r="TAJ1" s="5"/>
      <c r="TAK1" s="5"/>
      <c r="TAL1" s="5"/>
      <c r="TAM1" s="5"/>
      <c r="TAN1" s="5"/>
      <c r="TAO1" s="5"/>
      <c r="TAP1" s="5"/>
      <c r="TAQ1" s="5"/>
      <c r="TAR1" s="5"/>
      <c r="TAS1" s="5"/>
      <c r="TAT1" s="5"/>
      <c r="TAU1" s="5"/>
      <c r="TAV1" s="5"/>
      <c r="TAW1" s="5"/>
      <c r="TAX1" s="5"/>
      <c r="TAY1" s="5"/>
      <c r="TAZ1" s="5"/>
      <c r="TBA1" s="5"/>
      <c r="TBB1" s="5"/>
      <c r="TBC1" s="5"/>
      <c r="TBD1" s="5"/>
      <c r="TBE1" s="5"/>
      <c r="TBF1" s="5"/>
      <c r="TBG1" s="5"/>
      <c r="TBH1" s="5"/>
      <c r="TBI1" s="5"/>
      <c r="TBJ1" s="5"/>
      <c r="TBK1" s="5"/>
      <c r="TBL1" s="5"/>
      <c r="TBM1" s="5"/>
      <c r="TBN1" s="5"/>
      <c r="TBO1" s="5"/>
      <c r="TBP1" s="5"/>
      <c r="TBQ1" s="5"/>
      <c r="TBR1" s="5"/>
      <c r="TBS1" s="5"/>
      <c r="TBT1" s="5"/>
      <c r="TBU1" s="5"/>
      <c r="TBV1" s="5"/>
      <c r="TBW1" s="5"/>
      <c r="TBX1" s="5"/>
      <c r="TBY1" s="5"/>
      <c r="TBZ1" s="5"/>
      <c r="TCA1" s="5"/>
      <c r="TCB1" s="5"/>
      <c r="TCC1" s="5"/>
      <c r="TCD1" s="5"/>
      <c r="TCE1" s="5"/>
      <c r="TCF1" s="5"/>
      <c r="TCG1" s="5"/>
      <c r="TCH1" s="5"/>
      <c r="TCI1" s="5"/>
      <c r="TCJ1" s="5"/>
      <c r="TCK1" s="5"/>
      <c r="TCL1" s="5"/>
      <c r="TCM1" s="5"/>
      <c r="TCN1" s="5"/>
      <c r="TCO1" s="5"/>
      <c r="TCP1" s="5"/>
      <c r="TCQ1" s="5"/>
      <c r="TCR1" s="5"/>
      <c r="TCS1" s="5"/>
      <c r="TCT1" s="5"/>
      <c r="TCU1" s="5"/>
      <c r="TCV1" s="5"/>
      <c r="TCW1" s="5"/>
      <c r="TCX1" s="5"/>
      <c r="TCY1" s="5"/>
      <c r="TCZ1" s="5"/>
      <c r="TDA1" s="5"/>
      <c r="TDB1" s="5"/>
      <c r="TDC1" s="5"/>
      <c r="TDD1" s="5"/>
      <c r="TDE1" s="5"/>
      <c r="TDF1" s="5"/>
      <c r="TDG1" s="5"/>
      <c r="TDH1" s="5"/>
      <c r="TDI1" s="5"/>
      <c r="TDJ1" s="5"/>
      <c r="TDK1" s="5"/>
      <c r="TDL1" s="5"/>
      <c r="TDM1" s="5"/>
      <c r="TDN1" s="5"/>
      <c r="TDO1" s="5"/>
      <c r="TDP1" s="5"/>
      <c r="TDQ1" s="5"/>
      <c r="TDR1" s="5"/>
      <c r="TDS1" s="5"/>
      <c r="TDT1" s="5"/>
      <c r="TDU1" s="5"/>
      <c r="TDV1" s="5"/>
      <c r="TDW1" s="5"/>
      <c r="TDX1" s="5"/>
      <c r="TDY1" s="5"/>
      <c r="TDZ1" s="5"/>
      <c r="TEA1" s="5"/>
      <c r="TEB1" s="5"/>
      <c r="TEC1" s="5"/>
      <c r="TED1" s="5"/>
      <c r="TEE1" s="5"/>
      <c r="TEF1" s="5"/>
      <c r="TEG1" s="5"/>
      <c r="TEH1" s="5"/>
      <c r="TEI1" s="5"/>
      <c r="TEJ1" s="5"/>
      <c r="TEK1" s="5"/>
      <c r="TEL1" s="5"/>
      <c r="TEM1" s="5"/>
      <c r="TEN1" s="5"/>
      <c r="TEO1" s="5"/>
      <c r="TEP1" s="5"/>
      <c r="TEQ1" s="5"/>
      <c r="TER1" s="5"/>
      <c r="TES1" s="5"/>
      <c r="TET1" s="5"/>
      <c r="TEU1" s="5"/>
      <c r="TEV1" s="5"/>
      <c r="TEW1" s="5"/>
      <c r="TEX1" s="5"/>
      <c r="TEY1" s="5"/>
      <c r="TEZ1" s="5"/>
      <c r="TFA1" s="5"/>
      <c r="TFB1" s="5"/>
      <c r="TFC1" s="5"/>
      <c r="TFD1" s="5"/>
      <c r="TFE1" s="5"/>
      <c r="TFF1" s="5"/>
      <c r="TFG1" s="5"/>
      <c r="TFH1" s="5"/>
      <c r="TFI1" s="5"/>
      <c r="TFJ1" s="5"/>
      <c r="TFK1" s="5"/>
      <c r="TFL1" s="5"/>
      <c r="TFM1" s="5"/>
      <c r="TFN1" s="5"/>
      <c r="TFO1" s="5"/>
      <c r="TFP1" s="5"/>
      <c r="TFQ1" s="5"/>
      <c r="TFR1" s="5"/>
      <c r="TFS1" s="5"/>
      <c r="TFT1" s="5"/>
      <c r="TFU1" s="5"/>
      <c r="TFV1" s="5"/>
      <c r="TFW1" s="5"/>
      <c r="TFX1" s="5"/>
      <c r="TFY1" s="5"/>
      <c r="TFZ1" s="5"/>
      <c r="TGA1" s="5"/>
      <c r="TGB1" s="5"/>
      <c r="TGC1" s="5"/>
      <c r="TGD1" s="5"/>
      <c r="TGE1" s="5"/>
      <c r="TGF1" s="5"/>
      <c r="TGG1" s="5"/>
      <c r="TGH1" s="5"/>
      <c r="TGI1" s="5"/>
      <c r="TGJ1" s="5"/>
      <c r="TGK1" s="5"/>
      <c r="TGL1" s="5"/>
      <c r="TGM1" s="5"/>
      <c r="TGN1" s="5"/>
      <c r="TGO1" s="5"/>
      <c r="TGP1" s="5"/>
      <c r="TGQ1" s="5"/>
      <c r="TGR1" s="5"/>
      <c r="TGS1" s="5"/>
      <c r="TGT1" s="5"/>
      <c r="TGU1" s="5"/>
      <c r="TGV1" s="5"/>
      <c r="TGW1" s="5"/>
      <c r="TGX1" s="5"/>
      <c r="TGY1" s="5"/>
      <c r="TGZ1" s="5"/>
      <c r="THA1" s="5"/>
      <c r="THB1" s="5"/>
      <c r="THC1" s="5"/>
      <c r="THD1" s="5"/>
      <c r="THE1" s="5"/>
      <c r="THF1" s="5"/>
      <c r="THG1" s="5"/>
      <c r="THH1" s="5"/>
      <c r="THI1" s="5"/>
      <c r="THJ1" s="5"/>
      <c r="THK1" s="5"/>
      <c r="THL1" s="5"/>
      <c r="THM1" s="5"/>
      <c r="THN1" s="5"/>
      <c r="THO1" s="5"/>
      <c r="THP1" s="5"/>
      <c r="THQ1" s="5"/>
      <c r="THR1" s="5"/>
      <c r="THS1" s="5"/>
      <c r="THT1" s="5"/>
      <c r="THU1" s="5"/>
      <c r="THV1" s="5"/>
      <c r="THW1" s="5"/>
      <c r="THX1" s="5"/>
      <c r="THY1" s="5"/>
      <c r="THZ1" s="5"/>
      <c r="TIA1" s="5"/>
      <c r="TIB1" s="5"/>
      <c r="TIC1" s="5"/>
      <c r="TID1" s="5"/>
      <c r="TIE1" s="5"/>
      <c r="TIF1" s="5"/>
      <c r="TIG1" s="5"/>
      <c r="TIH1" s="5"/>
      <c r="TII1" s="5"/>
      <c r="TIJ1" s="5"/>
      <c r="TIK1" s="5"/>
      <c r="TIL1" s="5"/>
      <c r="TIM1" s="5"/>
      <c r="TIN1" s="5"/>
      <c r="TIO1" s="5"/>
      <c r="TIP1" s="5"/>
      <c r="TIQ1" s="5"/>
      <c r="TIR1" s="5"/>
      <c r="TIS1" s="5"/>
      <c r="TIT1" s="5"/>
      <c r="TIU1" s="5"/>
      <c r="TIV1" s="5"/>
      <c r="TIW1" s="5"/>
      <c r="TIX1" s="5"/>
      <c r="TIY1" s="5"/>
      <c r="TIZ1" s="5"/>
      <c r="TJA1" s="5"/>
      <c r="TJB1" s="5"/>
      <c r="TJC1" s="5"/>
      <c r="TJD1" s="5"/>
      <c r="TJE1" s="5"/>
      <c r="TJF1" s="5"/>
      <c r="TJG1" s="5"/>
      <c r="TJH1" s="5"/>
      <c r="TJI1" s="5"/>
      <c r="TJJ1" s="5"/>
      <c r="TJK1" s="5"/>
      <c r="TJL1" s="5"/>
      <c r="TJM1" s="5"/>
      <c r="TJN1" s="5"/>
      <c r="TJO1" s="5"/>
      <c r="TJP1" s="5"/>
      <c r="TJQ1" s="5"/>
      <c r="TJR1" s="5"/>
      <c r="TJS1" s="5"/>
      <c r="TJT1" s="5"/>
      <c r="TJU1" s="5"/>
      <c r="TJV1" s="5"/>
      <c r="TJW1" s="5"/>
      <c r="TJX1" s="5"/>
      <c r="TJY1" s="5"/>
      <c r="TJZ1" s="5"/>
      <c r="TKA1" s="5"/>
      <c r="TKB1" s="5"/>
      <c r="TKC1" s="5"/>
      <c r="TKD1" s="5"/>
      <c r="TKE1" s="5"/>
      <c r="TKF1" s="5"/>
      <c r="TKG1" s="5"/>
      <c r="TKH1" s="5"/>
      <c r="TKI1" s="5"/>
      <c r="TKJ1" s="5"/>
      <c r="TKK1" s="5"/>
      <c r="TKL1" s="5"/>
      <c r="TKM1" s="5"/>
      <c r="TKN1" s="5"/>
      <c r="TKO1" s="5"/>
      <c r="TKP1" s="5"/>
      <c r="TKQ1" s="5"/>
      <c r="TKR1" s="5"/>
      <c r="TKS1" s="5"/>
      <c r="TKT1" s="5"/>
      <c r="TKU1" s="5"/>
      <c r="TKV1" s="5"/>
      <c r="TKW1" s="5"/>
      <c r="TKX1" s="5"/>
      <c r="TKY1" s="5"/>
      <c r="TKZ1" s="5"/>
      <c r="TLA1" s="5"/>
      <c r="TLB1" s="5"/>
      <c r="TLC1" s="5"/>
      <c r="TLD1" s="5"/>
      <c r="TLE1" s="5"/>
      <c r="TLF1" s="5"/>
      <c r="TLG1" s="5"/>
      <c r="TLH1" s="5"/>
      <c r="TLI1" s="5"/>
      <c r="TLJ1" s="5"/>
      <c r="TLK1" s="5"/>
      <c r="TLL1" s="5"/>
      <c r="TLM1" s="5"/>
      <c r="TLN1" s="5"/>
      <c r="TLO1" s="5"/>
      <c r="TLP1" s="5"/>
      <c r="TLQ1" s="5"/>
      <c r="TLR1" s="5"/>
      <c r="TLS1" s="5"/>
      <c r="TLT1" s="5"/>
      <c r="TLU1" s="5"/>
      <c r="TLV1" s="5"/>
      <c r="TLW1" s="5"/>
      <c r="TLX1" s="5"/>
      <c r="TLY1" s="5"/>
      <c r="TLZ1" s="5"/>
      <c r="TMA1" s="5"/>
      <c r="TMB1" s="5"/>
      <c r="TMC1" s="5"/>
      <c r="TMD1" s="5"/>
      <c r="TME1" s="5"/>
      <c r="TMF1" s="5"/>
      <c r="TMG1" s="5"/>
      <c r="TMH1" s="5"/>
      <c r="TMI1" s="5"/>
      <c r="TMJ1" s="5"/>
      <c r="TMK1" s="5"/>
      <c r="TML1" s="5"/>
      <c r="TMM1" s="5"/>
      <c r="TMN1" s="5"/>
      <c r="TMO1" s="5"/>
      <c r="TMP1" s="5"/>
      <c r="TMQ1" s="5"/>
      <c r="TMR1" s="5"/>
      <c r="TMS1" s="5"/>
      <c r="TMT1" s="5"/>
      <c r="TMU1" s="5"/>
      <c r="TMV1" s="5"/>
      <c r="TMW1" s="5"/>
      <c r="TMX1" s="5"/>
      <c r="TMY1" s="5"/>
      <c r="TMZ1" s="5"/>
      <c r="TNA1" s="5"/>
      <c r="TNB1" s="5"/>
      <c r="TNC1" s="5"/>
      <c r="TND1" s="5"/>
      <c r="TNE1" s="5"/>
      <c r="TNF1" s="5"/>
      <c r="TNG1" s="5"/>
      <c r="TNH1" s="5"/>
      <c r="TNI1" s="5"/>
      <c r="TNJ1" s="5"/>
      <c r="TNK1" s="5"/>
      <c r="TNL1" s="5"/>
      <c r="TNM1" s="5"/>
      <c r="TNN1" s="5"/>
      <c r="TNO1" s="5"/>
      <c r="TNP1" s="5"/>
      <c r="TNQ1" s="5"/>
      <c r="TNR1" s="5"/>
      <c r="TNS1" s="5"/>
      <c r="TNT1" s="5"/>
      <c r="TNU1" s="5"/>
      <c r="TNV1" s="5"/>
      <c r="TNW1" s="5"/>
      <c r="TNX1" s="5"/>
      <c r="TNY1" s="5"/>
      <c r="TNZ1" s="5"/>
      <c r="TOA1" s="5"/>
      <c r="TOB1" s="5"/>
      <c r="TOC1" s="5"/>
      <c r="TOD1" s="5"/>
      <c r="TOE1" s="5"/>
      <c r="TOF1" s="5"/>
      <c r="TOG1" s="5"/>
      <c r="TOH1" s="5"/>
      <c r="TOI1" s="5"/>
      <c r="TOJ1" s="5"/>
      <c r="TOK1" s="5"/>
      <c r="TOL1" s="5"/>
      <c r="TOM1" s="5"/>
      <c r="TON1" s="5"/>
      <c r="TOO1" s="5"/>
      <c r="TOP1" s="5"/>
      <c r="TOQ1" s="5"/>
      <c r="TOR1" s="5"/>
      <c r="TOS1" s="5"/>
      <c r="TOT1" s="5"/>
      <c r="TOU1" s="5"/>
      <c r="TOV1" s="5"/>
      <c r="TOW1" s="5"/>
      <c r="TOX1" s="5"/>
      <c r="TOY1" s="5"/>
      <c r="TOZ1" s="5"/>
      <c r="TPA1" s="5"/>
      <c r="TPB1" s="5"/>
      <c r="TPC1" s="5"/>
      <c r="TPD1" s="5"/>
      <c r="TPE1" s="5"/>
      <c r="TPF1" s="5"/>
      <c r="TPG1" s="5"/>
      <c r="TPH1" s="5"/>
      <c r="TPI1" s="5"/>
      <c r="TPJ1" s="5"/>
      <c r="TPK1" s="5"/>
      <c r="TPL1" s="5"/>
      <c r="TPM1" s="5"/>
      <c r="TPN1" s="5"/>
      <c r="TPO1" s="5"/>
      <c r="TPP1" s="5"/>
      <c r="TPQ1" s="5"/>
      <c r="TPR1" s="5"/>
      <c r="TPS1" s="5"/>
      <c r="TPT1" s="5"/>
      <c r="TPU1" s="5"/>
      <c r="TPV1" s="5"/>
      <c r="TPW1" s="5"/>
      <c r="TPX1" s="5"/>
      <c r="TPY1" s="5"/>
      <c r="TPZ1" s="5"/>
      <c r="TQA1" s="5"/>
      <c r="TQB1" s="5"/>
      <c r="TQC1" s="5"/>
      <c r="TQD1" s="5"/>
      <c r="TQE1" s="5"/>
      <c r="TQF1" s="5"/>
      <c r="TQG1" s="5"/>
      <c r="TQH1" s="5"/>
      <c r="TQI1" s="5"/>
      <c r="TQJ1" s="5"/>
      <c r="TQK1" s="5"/>
      <c r="TQL1" s="5"/>
      <c r="TQM1" s="5"/>
      <c r="TQN1" s="5"/>
      <c r="TQO1" s="5"/>
      <c r="TQP1" s="5"/>
      <c r="TQQ1" s="5"/>
      <c r="TQR1" s="5"/>
      <c r="TQS1" s="5"/>
      <c r="TQT1" s="5"/>
      <c r="TQU1" s="5"/>
      <c r="TQV1" s="5"/>
      <c r="TQW1" s="5"/>
      <c r="TQX1" s="5"/>
      <c r="TQY1" s="5"/>
      <c r="TQZ1" s="5"/>
      <c r="TRA1" s="5"/>
      <c r="TRB1" s="5"/>
      <c r="TRC1" s="5"/>
      <c r="TRD1" s="5"/>
      <c r="TRE1" s="5"/>
      <c r="TRF1" s="5"/>
      <c r="TRG1" s="5"/>
      <c r="TRH1" s="5"/>
      <c r="TRI1" s="5"/>
      <c r="TRJ1" s="5"/>
      <c r="TRK1" s="5"/>
      <c r="TRL1" s="5"/>
      <c r="TRM1" s="5"/>
      <c r="TRN1" s="5"/>
      <c r="TRO1" s="5"/>
      <c r="TRP1" s="5"/>
      <c r="TRQ1" s="5"/>
      <c r="TRR1" s="5"/>
      <c r="TRS1" s="5"/>
      <c r="TRT1" s="5"/>
      <c r="TRU1" s="5"/>
      <c r="TRV1" s="5"/>
      <c r="TRW1" s="5"/>
      <c r="TRX1" s="5"/>
      <c r="TRY1" s="5"/>
      <c r="TRZ1" s="5"/>
      <c r="TSA1" s="5"/>
      <c r="TSB1" s="5"/>
      <c r="TSC1" s="5"/>
      <c r="TSD1" s="5"/>
      <c r="TSE1" s="5"/>
      <c r="TSF1" s="5"/>
      <c r="TSG1" s="5"/>
      <c r="TSH1" s="5"/>
      <c r="TSI1" s="5"/>
      <c r="TSJ1" s="5"/>
      <c r="TSK1" s="5"/>
      <c r="TSL1" s="5"/>
      <c r="TSM1" s="5"/>
      <c r="TSN1" s="5"/>
      <c r="TSO1" s="5"/>
      <c r="TSP1" s="5"/>
      <c r="TSQ1" s="5"/>
      <c r="TSR1" s="5"/>
      <c r="TSS1" s="5"/>
      <c r="TST1" s="5"/>
      <c r="TSU1" s="5"/>
      <c r="TSV1" s="5"/>
      <c r="TSW1" s="5"/>
      <c r="TSX1" s="5"/>
      <c r="TSY1" s="5"/>
      <c r="TSZ1" s="5"/>
      <c r="TTA1" s="5"/>
      <c r="TTB1" s="5"/>
      <c r="TTC1" s="5"/>
      <c r="TTD1" s="5"/>
      <c r="TTE1" s="5"/>
      <c r="TTF1" s="5"/>
      <c r="TTG1" s="5"/>
      <c r="TTH1" s="5"/>
      <c r="TTI1" s="5"/>
      <c r="TTJ1" s="5"/>
      <c r="TTK1" s="5"/>
      <c r="TTL1" s="5"/>
      <c r="TTM1" s="5"/>
      <c r="TTN1" s="5"/>
      <c r="TTO1" s="5"/>
      <c r="TTP1" s="5"/>
      <c r="TTQ1" s="5"/>
      <c r="TTR1" s="5"/>
      <c r="TTS1" s="5"/>
      <c r="TTT1" s="5"/>
      <c r="TTU1" s="5"/>
      <c r="TTV1" s="5"/>
      <c r="TTW1" s="5"/>
      <c r="TTX1" s="5"/>
      <c r="TTY1" s="5"/>
      <c r="TTZ1" s="5"/>
      <c r="TUA1" s="5"/>
      <c r="TUB1" s="5"/>
      <c r="TUC1" s="5"/>
      <c r="TUD1" s="5"/>
      <c r="TUE1" s="5"/>
      <c r="TUF1" s="5"/>
      <c r="TUG1" s="5"/>
      <c r="TUH1" s="5"/>
      <c r="TUI1" s="5"/>
      <c r="TUJ1" s="5"/>
      <c r="TUK1" s="5"/>
      <c r="TUL1" s="5"/>
      <c r="TUM1" s="5"/>
      <c r="TUN1" s="5"/>
      <c r="TUO1" s="5"/>
      <c r="TUP1" s="5"/>
      <c r="TUQ1" s="5"/>
      <c r="TUR1" s="5"/>
      <c r="TUS1" s="5"/>
      <c r="TUT1" s="5"/>
      <c r="TUU1" s="5"/>
      <c r="TUV1" s="5"/>
      <c r="TUW1" s="5"/>
      <c r="TUX1" s="5"/>
      <c r="TUY1" s="5"/>
      <c r="TUZ1" s="5"/>
      <c r="TVA1" s="5"/>
      <c r="TVB1" s="5"/>
      <c r="TVC1" s="5"/>
      <c r="TVD1" s="5"/>
      <c r="TVE1" s="5"/>
      <c r="TVF1" s="5"/>
      <c r="TVG1" s="5"/>
      <c r="TVH1" s="5"/>
      <c r="TVI1" s="5"/>
      <c r="TVJ1" s="5"/>
      <c r="TVK1" s="5"/>
      <c r="TVL1" s="5"/>
      <c r="TVM1" s="5"/>
      <c r="TVN1" s="5"/>
      <c r="TVO1" s="5"/>
      <c r="TVP1" s="5"/>
      <c r="TVQ1" s="5"/>
      <c r="TVR1" s="5"/>
      <c r="TVS1" s="5"/>
      <c r="TVT1" s="5"/>
      <c r="TVU1" s="5"/>
      <c r="TVV1" s="5"/>
      <c r="TVW1" s="5"/>
      <c r="TVX1" s="5"/>
      <c r="TVY1" s="5"/>
      <c r="TVZ1" s="5"/>
      <c r="TWA1" s="5"/>
      <c r="TWB1" s="5"/>
      <c r="TWC1" s="5"/>
      <c r="TWD1" s="5"/>
      <c r="TWE1" s="5"/>
      <c r="TWF1" s="5"/>
      <c r="TWG1" s="5"/>
      <c r="TWH1" s="5"/>
      <c r="TWI1" s="5"/>
      <c r="TWJ1" s="5"/>
      <c r="TWK1" s="5"/>
      <c r="TWL1" s="5"/>
      <c r="TWM1" s="5"/>
      <c r="TWN1" s="5"/>
      <c r="TWO1" s="5"/>
      <c r="TWP1" s="5"/>
      <c r="TWQ1" s="5"/>
      <c r="TWR1" s="5"/>
      <c r="TWS1" s="5"/>
      <c r="TWT1" s="5"/>
      <c r="TWU1" s="5"/>
      <c r="TWV1" s="5"/>
      <c r="TWW1" s="5"/>
      <c r="TWX1" s="5"/>
      <c r="TWY1" s="5"/>
      <c r="TWZ1" s="5"/>
      <c r="TXA1" s="5"/>
      <c r="TXB1" s="5"/>
      <c r="TXC1" s="5"/>
      <c r="TXD1" s="5"/>
      <c r="TXE1" s="5"/>
      <c r="TXF1" s="5"/>
      <c r="TXG1" s="5"/>
      <c r="TXH1" s="5"/>
      <c r="TXI1" s="5"/>
      <c r="TXJ1" s="5"/>
      <c r="TXK1" s="5"/>
      <c r="TXL1" s="5"/>
      <c r="TXM1" s="5"/>
      <c r="TXN1" s="5"/>
      <c r="TXO1" s="5"/>
      <c r="TXP1" s="5"/>
      <c r="TXQ1" s="5"/>
      <c r="TXR1" s="5"/>
      <c r="TXS1" s="5"/>
      <c r="TXT1" s="5"/>
      <c r="TXU1" s="5"/>
      <c r="TXV1" s="5"/>
      <c r="TXW1" s="5"/>
      <c r="TXX1" s="5"/>
      <c r="TXY1" s="5"/>
      <c r="TXZ1" s="5"/>
      <c r="TYA1" s="5"/>
      <c r="TYB1" s="5"/>
      <c r="TYC1" s="5"/>
      <c r="TYD1" s="5"/>
      <c r="TYE1" s="5"/>
      <c r="TYF1" s="5"/>
      <c r="TYG1" s="5"/>
      <c r="TYH1" s="5"/>
      <c r="TYI1" s="5"/>
      <c r="TYJ1" s="5"/>
      <c r="TYK1" s="5"/>
      <c r="TYL1" s="5"/>
      <c r="TYM1" s="5"/>
      <c r="TYN1" s="5"/>
      <c r="TYO1" s="5"/>
      <c r="TYP1" s="5"/>
      <c r="TYQ1" s="5"/>
      <c r="TYR1" s="5"/>
      <c r="TYS1" s="5"/>
      <c r="TYT1" s="5"/>
      <c r="TYU1" s="5"/>
      <c r="TYV1" s="5"/>
      <c r="TYW1" s="5"/>
      <c r="TYX1" s="5"/>
      <c r="TYY1" s="5"/>
      <c r="TYZ1" s="5"/>
      <c r="TZA1" s="5"/>
      <c r="TZB1" s="5"/>
      <c r="TZC1" s="5"/>
      <c r="TZD1" s="5"/>
      <c r="TZE1" s="5"/>
      <c r="TZF1" s="5"/>
      <c r="TZG1" s="5"/>
      <c r="TZH1" s="5"/>
      <c r="TZI1" s="5"/>
      <c r="TZJ1" s="5"/>
      <c r="TZK1" s="5"/>
      <c r="TZL1" s="5"/>
      <c r="TZM1" s="5"/>
      <c r="TZN1" s="5"/>
      <c r="TZO1" s="5"/>
      <c r="TZP1" s="5"/>
      <c r="TZQ1" s="5"/>
      <c r="TZR1" s="5"/>
      <c r="TZS1" s="5"/>
      <c r="TZT1" s="5"/>
      <c r="TZU1" s="5"/>
      <c r="TZV1" s="5"/>
      <c r="TZW1" s="5"/>
      <c r="TZX1" s="5"/>
      <c r="TZY1" s="5"/>
      <c r="TZZ1" s="5"/>
      <c r="UAA1" s="5"/>
      <c r="UAB1" s="5"/>
      <c r="UAC1" s="5"/>
      <c r="UAD1" s="5"/>
      <c r="UAE1" s="5"/>
      <c r="UAF1" s="5"/>
      <c r="UAG1" s="5"/>
      <c r="UAH1" s="5"/>
      <c r="UAI1" s="5"/>
      <c r="UAJ1" s="5"/>
      <c r="UAK1" s="5"/>
      <c r="UAL1" s="5"/>
      <c r="UAM1" s="5"/>
      <c r="UAN1" s="5"/>
      <c r="UAO1" s="5"/>
      <c r="UAP1" s="5"/>
      <c r="UAQ1" s="5"/>
      <c r="UAR1" s="5"/>
      <c r="UAS1" s="5"/>
      <c r="UAT1" s="5"/>
      <c r="UAU1" s="5"/>
      <c r="UAV1" s="5"/>
      <c r="UAW1" s="5"/>
      <c r="UAX1" s="5"/>
      <c r="UAY1" s="5"/>
      <c r="UAZ1" s="5"/>
      <c r="UBA1" s="5"/>
      <c r="UBB1" s="5"/>
      <c r="UBC1" s="5"/>
      <c r="UBD1" s="5"/>
      <c r="UBE1" s="5"/>
      <c r="UBF1" s="5"/>
      <c r="UBG1" s="5"/>
      <c r="UBH1" s="5"/>
      <c r="UBI1" s="5"/>
      <c r="UBJ1" s="5"/>
      <c r="UBK1" s="5"/>
      <c r="UBL1" s="5"/>
      <c r="UBM1" s="5"/>
      <c r="UBN1" s="5"/>
      <c r="UBO1" s="5"/>
      <c r="UBP1" s="5"/>
      <c r="UBQ1" s="5"/>
      <c r="UBR1" s="5"/>
      <c r="UBS1" s="5"/>
      <c r="UBT1" s="5"/>
      <c r="UBU1" s="5"/>
      <c r="UBV1" s="5"/>
      <c r="UBW1" s="5"/>
      <c r="UBX1" s="5"/>
      <c r="UBY1" s="5"/>
      <c r="UBZ1" s="5"/>
      <c r="UCA1" s="5"/>
      <c r="UCB1" s="5"/>
      <c r="UCC1" s="5"/>
      <c r="UCD1" s="5"/>
      <c r="UCE1" s="5"/>
      <c r="UCF1" s="5"/>
      <c r="UCG1" s="5"/>
      <c r="UCH1" s="5"/>
      <c r="UCI1" s="5"/>
      <c r="UCJ1" s="5"/>
      <c r="UCK1" s="5"/>
      <c r="UCL1" s="5"/>
      <c r="UCM1" s="5"/>
      <c r="UCN1" s="5"/>
      <c r="UCO1" s="5"/>
      <c r="UCP1" s="5"/>
      <c r="UCQ1" s="5"/>
      <c r="UCR1" s="5"/>
      <c r="UCS1" s="5"/>
      <c r="UCT1" s="5"/>
      <c r="UCU1" s="5"/>
      <c r="UCV1" s="5"/>
      <c r="UCW1" s="5"/>
      <c r="UCX1" s="5"/>
      <c r="UCY1" s="5"/>
      <c r="UCZ1" s="5"/>
      <c r="UDA1" s="5"/>
      <c r="UDB1" s="5"/>
      <c r="UDC1" s="5"/>
      <c r="UDD1" s="5"/>
      <c r="UDE1" s="5"/>
      <c r="UDF1" s="5"/>
      <c r="UDG1" s="5"/>
      <c r="UDH1" s="5"/>
      <c r="UDI1" s="5"/>
      <c r="UDJ1" s="5"/>
      <c r="UDK1" s="5"/>
      <c r="UDL1" s="5"/>
      <c r="UDM1" s="5"/>
      <c r="UDN1" s="5"/>
      <c r="UDO1" s="5"/>
      <c r="UDP1" s="5"/>
      <c r="UDQ1" s="5"/>
      <c r="UDR1" s="5"/>
      <c r="UDS1" s="5"/>
      <c r="UDT1" s="5"/>
      <c r="UDU1" s="5"/>
      <c r="UDV1" s="5"/>
      <c r="UDW1" s="5"/>
      <c r="UDX1" s="5"/>
      <c r="UDY1" s="5"/>
      <c r="UDZ1" s="5"/>
      <c r="UEA1" s="5"/>
      <c r="UEB1" s="5"/>
      <c r="UEC1" s="5"/>
      <c r="UED1" s="5"/>
      <c r="UEE1" s="5"/>
      <c r="UEF1" s="5"/>
      <c r="UEG1" s="5"/>
      <c r="UEH1" s="5"/>
      <c r="UEI1" s="5"/>
      <c r="UEJ1" s="5"/>
      <c r="UEK1" s="5"/>
      <c r="UEL1" s="5"/>
      <c r="UEM1" s="5"/>
      <c r="UEN1" s="5"/>
      <c r="UEO1" s="5"/>
      <c r="UEP1" s="5"/>
      <c r="UEQ1" s="5"/>
      <c r="UER1" s="5"/>
      <c r="UES1" s="5"/>
      <c r="UET1" s="5"/>
      <c r="UEU1" s="5"/>
      <c r="UEV1" s="5"/>
      <c r="UEW1" s="5"/>
      <c r="UEX1" s="5"/>
      <c r="UEY1" s="5"/>
      <c r="UEZ1" s="5"/>
      <c r="UFA1" s="5"/>
      <c r="UFB1" s="5"/>
      <c r="UFC1" s="5"/>
      <c r="UFD1" s="5"/>
      <c r="UFE1" s="5"/>
      <c r="UFF1" s="5"/>
      <c r="UFG1" s="5"/>
      <c r="UFH1" s="5"/>
      <c r="UFI1" s="5"/>
      <c r="UFJ1" s="5"/>
      <c r="UFK1" s="5"/>
      <c r="UFL1" s="5"/>
      <c r="UFM1" s="5"/>
      <c r="UFN1" s="5"/>
      <c r="UFO1" s="5"/>
      <c r="UFP1" s="5"/>
      <c r="UFQ1" s="5"/>
      <c r="UFR1" s="5"/>
      <c r="UFS1" s="5"/>
      <c r="UFT1" s="5"/>
      <c r="UFU1" s="5"/>
      <c r="UFV1" s="5"/>
      <c r="UFW1" s="5"/>
      <c r="UFX1" s="5"/>
      <c r="UFY1" s="5"/>
      <c r="UFZ1" s="5"/>
      <c r="UGA1" s="5"/>
      <c r="UGB1" s="5"/>
      <c r="UGC1" s="5"/>
      <c r="UGD1" s="5"/>
      <c r="UGE1" s="5"/>
      <c r="UGF1" s="5"/>
      <c r="UGG1" s="5"/>
      <c r="UGH1" s="5"/>
      <c r="UGI1" s="5"/>
      <c r="UGJ1" s="5"/>
      <c r="UGK1" s="5"/>
      <c r="UGL1" s="5"/>
      <c r="UGM1" s="5"/>
      <c r="UGN1" s="5"/>
      <c r="UGO1" s="5"/>
      <c r="UGP1" s="5"/>
      <c r="UGQ1" s="5"/>
      <c r="UGR1" s="5"/>
      <c r="UGS1" s="5"/>
      <c r="UGT1" s="5"/>
      <c r="UGU1" s="5"/>
      <c r="UGV1" s="5"/>
      <c r="UGW1" s="5"/>
      <c r="UGX1" s="5"/>
      <c r="UGY1" s="5"/>
      <c r="UGZ1" s="5"/>
      <c r="UHA1" s="5"/>
      <c r="UHB1" s="5"/>
      <c r="UHC1" s="5"/>
      <c r="UHD1" s="5"/>
      <c r="UHE1" s="5"/>
      <c r="UHF1" s="5"/>
      <c r="UHG1" s="5"/>
      <c r="UHH1" s="5"/>
      <c r="UHI1" s="5"/>
      <c r="UHJ1" s="5"/>
      <c r="UHK1" s="5"/>
      <c r="UHL1" s="5"/>
      <c r="UHM1" s="5"/>
      <c r="UHN1" s="5"/>
      <c r="UHO1" s="5"/>
      <c r="UHP1" s="5"/>
      <c r="UHQ1" s="5"/>
      <c r="UHR1" s="5"/>
      <c r="UHS1" s="5"/>
      <c r="UHT1" s="5"/>
      <c r="UHU1" s="5"/>
      <c r="UHV1" s="5"/>
      <c r="UHW1" s="5"/>
      <c r="UHX1" s="5"/>
      <c r="UHY1" s="5"/>
      <c r="UHZ1" s="5"/>
      <c r="UIA1" s="5"/>
      <c r="UIB1" s="5"/>
      <c r="UIC1" s="5"/>
      <c r="UID1" s="5"/>
      <c r="UIE1" s="5"/>
      <c r="UIF1" s="5"/>
      <c r="UIG1" s="5"/>
      <c r="UIH1" s="5"/>
      <c r="UII1" s="5"/>
      <c r="UIJ1" s="5"/>
      <c r="UIK1" s="5"/>
      <c r="UIL1" s="5"/>
      <c r="UIM1" s="5"/>
      <c r="UIN1" s="5"/>
      <c r="UIO1" s="5"/>
      <c r="UIP1" s="5"/>
      <c r="UIQ1" s="5"/>
      <c r="UIR1" s="5"/>
      <c r="UIS1" s="5"/>
      <c r="UIT1" s="5"/>
      <c r="UIU1" s="5"/>
      <c r="UIV1" s="5"/>
      <c r="UIW1" s="5"/>
      <c r="UIX1" s="5"/>
      <c r="UIY1" s="5"/>
      <c r="UIZ1" s="5"/>
      <c r="UJA1" s="5"/>
      <c r="UJB1" s="5"/>
      <c r="UJC1" s="5"/>
      <c r="UJD1" s="5"/>
      <c r="UJE1" s="5"/>
      <c r="UJF1" s="5"/>
      <c r="UJG1" s="5"/>
      <c r="UJH1" s="5"/>
      <c r="UJI1" s="5"/>
      <c r="UJJ1" s="5"/>
      <c r="UJK1" s="5"/>
      <c r="UJL1" s="5"/>
      <c r="UJM1" s="5"/>
      <c r="UJN1" s="5"/>
      <c r="UJO1" s="5"/>
      <c r="UJP1" s="5"/>
      <c r="UJQ1" s="5"/>
      <c r="UJR1" s="5"/>
      <c r="UJS1" s="5"/>
      <c r="UJT1" s="5"/>
      <c r="UJU1" s="5"/>
      <c r="UJV1" s="5"/>
      <c r="UJW1" s="5"/>
      <c r="UJX1" s="5"/>
      <c r="UJY1" s="5"/>
      <c r="UJZ1" s="5"/>
      <c r="UKA1" s="5"/>
      <c r="UKB1" s="5"/>
      <c r="UKC1" s="5"/>
      <c r="UKD1" s="5"/>
      <c r="UKE1" s="5"/>
      <c r="UKF1" s="5"/>
      <c r="UKG1" s="5"/>
      <c r="UKH1" s="5"/>
      <c r="UKI1" s="5"/>
      <c r="UKJ1" s="5"/>
      <c r="UKK1" s="5"/>
      <c r="UKL1" s="5"/>
      <c r="UKM1" s="5"/>
      <c r="UKN1" s="5"/>
      <c r="UKO1" s="5"/>
      <c r="UKP1" s="5"/>
      <c r="UKQ1" s="5"/>
      <c r="UKR1" s="5"/>
      <c r="UKS1" s="5"/>
      <c r="UKT1" s="5"/>
      <c r="UKU1" s="5"/>
      <c r="UKV1" s="5"/>
      <c r="UKW1" s="5"/>
      <c r="UKX1" s="5"/>
      <c r="UKY1" s="5"/>
      <c r="UKZ1" s="5"/>
      <c r="ULA1" s="5"/>
      <c r="ULB1" s="5"/>
      <c r="ULC1" s="5"/>
      <c r="ULD1" s="5"/>
      <c r="ULE1" s="5"/>
      <c r="ULF1" s="5"/>
      <c r="ULG1" s="5"/>
      <c r="ULH1" s="5"/>
      <c r="ULI1" s="5"/>
      <c r="ULJ1" s="5"/>
      <c r="ULK1" s="5"/>
      <c r="ULL1" s="5"/>
      <c r="ULM1" s="5"/>
      <c r="ULN1" s="5"/>
      <c r="ULO1" s="5"/>
      <c r="ULP1" s="5"/>
      <c r="ULQ1" s="5"/>
      <c r="ULR1" s="5"/>
      <c r="ULS1" s="5"/>
      <c r="ULT1" s="5"/>
      <c r="ULU1" s="5"/>
      <c r="ULV1" s="5"/>
      <c r="ULW1" s="5"/>
      <c r="ULX1" s="5"/>
      <c r="ULY1" s="5"/>
      <c r="ULZ1" s="5"/>
      <c r="UMA1" s="5"/>
      <c r="UMB1" s="5"/>
      <c r="UMC1" s="5"/>
      <c r="UMD1" s="5"/>
      <c r="UME1" s="5"/>
      <c r="UMF1" s="5"/>
      <c r="UMG1" s="5"/>
      <c r="UMH1" s="5"/>
      <c r="UMI1" s="5"/>
      <c r="UMJ1" s="5"/>
      <c r="UMK1" s="5"/>
      <c r="UML1" s="5"/>
      <c r="UMM1" s="5"/>
      <c r="UMN1" s="5"/>
      <c r="UMO1" s="5"/>
      <c r="UMP1" s="5"/>
      <c r="UMQ1" s="5"/>
      <c r="UMR1" s="5"/>
      <c r="UMS1" s="5"/>
      <c r="UMT1" s="5"/>
      <c r="UMU1" s="5"/>
      <c r="UMV1" s="5"/>
      <c r="UMW1" s="5"/>
      <c r="UMX1" s="5"/>
      <c r="UMY1" s="5"/>
      <c r="UMZ1" s="5"/>
      <c r="UNA1" s="5"/>
      <c r="UNB1" s="5"/>
      <c r="UNC1" s="5"/>
      <c r="UND1" s="5"/>
      <c r="UNE1" s="5"/>
      <c r="UNF1" s="5"/>
      <c r="UNG1" s="5"/>
      <c r="UNH1" s="5"/>
      <c r="UNI1" s="5"/>
      <c r="UNJ1" s="5"/>
      <c r="UNK1" s="5"/>
      <c r="UNL1" s="5"/>
      <c r="UNM1" s="5"/>
      <c r="UNN1" s="5"/>
      <c r="UNO1" s="5"/>
      <c r="UNP1" s="5"/>
      <c r="UNQ1" s="5"/>
      <c r="UNR1" s="5"/>
      <c r="UNS1" s="5"/>
      <c r="UNT1" s="5"/>
      <c r="UNU1" s="5"/>
      <c r="UNV1" s="5"/>
      <c r="UNW1" s="5"/>
      <c r="UNX1" s="5"/>
      <c r="UNY1" s="5"/>
      <c r="UNZ1" s="5"/>
      <c r="UOA1" s="5"/>
      <c r="UOB1" s="5"/>
      <c r="UOC1" s="5"/>
      <c r="UOD1" s="5"/>
      <c r="UOE1" s="5"/>
      <c r="UOF1" s="5"/>
      <c r="UOG1" s="5"/>
      <c r="UOH1" s="5"/>
      <c r="UOI1" s="5"/>
      <c r="UOJ1" s="5"/>
      <c r="UOK1" s="5"/>
      <c r="UOL1" s="5"/>
      <c r="UOM1" s="5"/>
      <c r="UON1" s="5"/>
      <c r="UOO1" s="5"/>
      <c r="UOP1" s="5"/>
      <c r="UOQ1" s="5"/>
      <c r="UOR1" s="5"/>
      <c r="UOS1" s="5"/>
      <c r="UOT1" s="5"/>
      <c r="UOU1" s="5"/>
      <c r="UOV1" s="5"/>
      <c r="UOW1" s="5"/>
      <c r="UOX1" s="5"/>
      <c r="UOY1" s="5"/>
      <c r="UOZ1" s="5"/>
      <c r="UPA1" s="5"/>
      <c r="UPB1" s="5"/>
      <c r="UPC1" s="5"/>
      <c r="UPD1" s="5"/>
      <c r="UPE1" s="5"/>
      <c r="UPF1" s="5"/>
      <c r="UPG1" s="5"/>
      <c r="UPH1" s="5"/>
      <c r="UPI1" s="5"/>
      <c r="UPJ1" s="5"/>
      <c r="UPK1" s="5"/>
      <c r="UPL1" s="5"/>
      <c r="UPM1" s="5"/>
      <c r="UPN1" s="5"/>
      <c r="UPO1" s="5"/>
      <c r="UPP1" s="5"/>
      <c r="UPQ1" s="5"/>
      <c r="UPR1" s="5"/>
      <c r="UPS1" s="5"/>
      <c r="UPT1" s="5"/>
      <c r="UPU1" s="5"/>
      <c r="UPV1" s="5"/>
      <c r="UPW1" s="5"/>
      <c r="UPX1" s="5"/>
      <c r="UPY1" s="5"/>
      <c r="UPZ1" s="5"/>
      <c r="UQA1" s="5"/>
      <c r="UQB1" s="5"/>
      <c r="UQC1" s="5"/>
      <c r="UQD1" s="5"/>
      <c r="UQE1" s="5"/>
      <c r="UQF1" s="5"/>
      <c r="UQG1" s="5"/>
      <c r="UQH1" s="5"/>
      <c r="UQI1" s="5"/>
      <c r="UQJ1" s="5"/>
      <c r="UQK1" s="5"/>
      <c r="UQL1" s="5"/>
      <c r="UQM1" s="5"/>
      <c r="UQN1" s="5"/>
      <c r="UQO1" s="5"/>
      <c r="UQP1" s="5"/>
      <c r="UQQ1" s="5"/>
      <c r="UQR1" s="5"/>
      <c r="UQS1" s="5"/>
      <c r="UQT1" s="5"/>
      <c r="UQU1" s="5"/>
      <c r="UQV1" s="5"/>
      <c r="UQW1" s="5"/>
      <c r="UQX1" s="5"/>
      <c r="UQY1" s="5"/>
      <c r="UQZ1" s="5"/>
      <c r="URA1" s="5"/>
      <c r="URB1" s="5"/>
      <c r="URC1" s="5"/>
      <c r="URD1" s="5"/>
      <c r="URE1" s="5"/>
      <c r="URF1" s="5"/>
      <c r="URG1" s="5"/>
      <c r="URH1" s="5"/>
      <c r="URI1" s="5"/>
      <c r="URJ1" s="5"/>
      <c r="URK1" s="5"/>
      <c r="URL1" s="5"/>
      <c r="URM1" s="5"/>
      <c r="URN1" s="5"/>
      <c r="URO1" s="5"/>
      <c r="URP1" s="5"/>
      <c r="URQ1" s="5"/>
      <c r="URR1" s="5"/>
      <c r="URS1" s="5"/>
      <c r="URT1" s="5"/>
      <c r="URU1" s="5"/>
      <c r="URV1" s="5"/>
      <c r="URW1" s="5"/>
      <c r="URX1" s="5"/>
      <c r="URY1" s="5"/>
      <c r="URZ1" s="5"/>
      <c r="USA1" s="5"/>
      <c r="USB1" s="5"/>
      <c r="USC1" s="5"/>
      <c r="USD1" s="5"/>
      <c r="USE1" s="5"/>
      <c r="USF1" s="5"/>
      <c r="USG1" s="5"/>
      <c r="USH1" s="5"/>
      <c r="USI1" s="5"/>
      <c r="USJ1" s="5"/>
      <c r="USK1" s="5"/>
      <c r="USL1" s="5"/>
      <c r="USM1" s="5"/>
      <c r="USN1" s="5"/>
      <c r="USO1" s="5"/>
      <c r="USP1" s="5"/>
      <c r="USQ1" s="5"/>
      <c r="USR1" s="5"/>
      <c r="USS1" s="5"/>
      <c r="UST1" s="5"/>
      <c r="USU1" s="5"/>
      <c r="USV1" s="5"/>
      <c r="USW1" s="5"/>
      <c r="USX1" s="5"/>
      <c r="USY1" s="5"/>
      <c r="USZ1" s="5"/>
      <c r="UTA1" s="5"/>
      <c r="UTB1" s="5"/>
      <c r="UTC1" s="5"/>
      <c r="UTD1" s="5"/>
      <c r="UTE1" s="5"/>
      <c r="UTF1" s="5"/>
      <c r="UTG1" s="5"/>
      <c r="UTH1" s="5"/>
      <c r="UTI1" s="5"/>
      <c r="UTJ1" s="5"/>
      <c r="UTK1" s="5"/>
      <c r="UTL1" s="5"/>
      <c r="UTM1" s="5"/>
      <c r="UTN1" s="5"/>
      <c r="UTO1" s="5"/>
      <c r="UTP1" s="5"/>
      <c r="UTQ1" s="5"/>
      <c r="UTR1" s="5"/>
      <c r="UTS1" s="5"/>
      <c r="UTT1" s="5"/>
      <c r="UTU1" s="5"/>
      <c r="UTV1" s="5"/>
      <c r="UTW1" s="5"/>
      <c r="UTX1" s="5"/>
      <c r="UTY1" s="5"/>
      <c r="UTZ1" s="5"/>
      <c r="UUA1" s="5"/>
      <c r="UUB1" s="5"/>
      <c r="UUC1" s="5"/>
      <c r="UUD1" s="5"/>
      <c r="UUE1" s="5"/>
      <c r="UUF1" s="5"/>
      <c r="UUG1" s="5"/>
      <c r="UUH1" s="5"/>
      <c r="UUI1" s="5"/>
      <c r="UUJ1" s="5"/>
      <c r="UUK1" s="5"/>
      <c r="UUL1" s="5"/>
      <c r="UUM1" s="5"/>
      <c r="UUN1" s="5"/>
      <c r="UUO1" s="5"/>
      <c r="UUP1" s="5"/>
      <c r="UUQ1" s="5"/>
      <c r="UUR1" s="5"/>
      <c r="UUS1" s="5"/>
      <c r="UUT1" s="5"/>
      <c r="UUU1" s="5"/>
      <c r="UUV1" s="5"/>
      <c r="UUW1" s="5"/>
      <c r="UUX1" s="5"/>
      <c r="UUY1" s="5"/>
      <c r="UUZ1" s="5"/>
      <c r="UVA1" s="5"/>
      <c r="UVB1" s="5"/>
      <c r="UVC1" s="5"/>
      <c r="UVD1" s="5"/>
      <c r="UVE1" s="5"/>
      <c r="UVF1" s="5"/>
      <c r="UVG1" s="5"/>
      <c r="UVH1" s="5"/>
      <c r="UVI1" s="5"/>
      <c r="UVJ1" s="5"/>
      <c r="UVK1" s="5"/>
      <c r="UVL1" s="5"/>
      <c r="UVM1" s="5"/>
      <c r="UVN1" s="5"/>
      <c r="UVO1" s="5"/>
      <c r="UVP1" s="5"/>
      <c r="UVQ1" s="5"/>
      <c r="UVR1" s="5"/>
      <c r="UVS1" s="5"/>
      <c r="UVT1" s="5"/>
      <c r="UVU1" s="5"/>
      <c r="UVV1" s="5"/>
      <c r="UVW1" s="5"/>
      <c r="UVX1" s="5"/>
      <c r="UVY1" s="5"/>
      <c r="UVZ1" s="5"/>
      <c r="UWA1" s="5"/>
      <c r="UWB1" s="5"/>
      <c r="UWC1" s="5"/>
      <c r="UWD1" s="5"/>
      <c r="UWE1" s="5"/>
      <c r="UWF1" s="5"/>
      <c r="UWG1" s="5"/>
      <c r="UWH1" s="5"/>
      <c r="UWI1" s="5"/>
      <c r="UWJ1" s="5"/>
      <c r="UWK1" s="5"/>
      <c r="UWL1" s="5"/>
      <c r="UWM1" s="5"/>
      <c r="UWN1" s="5"/>
      <c r="UWO1" s="5"/>
      <c r="UWP1" s="5"/>
      <c r="UWQ1" s="5"/>
      <c r="UWR1" s="5"/>
      <c r="UWS1" s="5"/>
      <c r="UWT1" s="5"/>
      <c r="UWU1" s="5"/>
      <c r="UWV1" s="5"/>
      <c r="UWW1" s="5"/>
      <c r="UWX1" s="5"/>
      <c r="UWY1" s="5"/>
      <c r="UWZ1" s="5"/>
      <c r="UXA1" s="5"/>
      <c r="UXB1" s="5"/>
      <c r="UXC1" s="5"/>
      <c r="UXD1" s="5"/>
      <c r="UXE1" s="5"/>
      <c r="UXF1" s="5"/>
      <c r="UXG1" s="5"/>
      <c r="UXH1" s="5"/>
      <c r="UXI1" s="5"/>
      <c r="UXJ1" s="5"/>
      <c r="UXK1" s="5"/>
      <c r="UXL1" s="5"/>
      <c r="UXM1" s="5"/>
      <c r="UXN1" s="5"/>
      <c r="UXO1" s="5"/>
      <c r="UXP1" s="5"/>
      <c r="UXQ1" s="5"/>
      <c r="UXR1" s="5"/>
      <c r="UXS1" s="5"/>
      <c r="UXT1" s="5"/>
      <c r="UXU1" s="5"/>
      <c r="UXV1" s="5"/>
      <c r="UXW1" s="5"/>
      <c r="UXX1" s="5"/>
      <c r="UXY1" s="5"/>
      <c r="UXZ1" s="5"/>
      <c r="UYA1" s="5"/>
      <c r="UYB1" s="5"/>
      <c r="UYC1" s="5"/>
      <c r="UYD1" s="5"/>
      <c r="UYE1" s="5"/>
      <c r="UYF1" s="5"/>
      <c r="UYG1" s="5"/>
      <c r="UYH1" s="5"/>
      <c r="UYI1" s="5"/>
      <c r="UYJ1" s="5"/>
      <c r="UYK1" s="5"/>
      <c r="UYL1" s="5"/>
      <c r="UYM1" s="5"/>
      <c r="UYN1" s="5"/>
      <c r="UYO1" s="5"/>
      <c r="UYP1" s="5"/>
      <c r="UYQ1" s="5"/>
      <c r="UYR1" s="5"/>
      <c r="UYS1" s="5"/>
      <c r="UYT1" s="5"/>
      <c r="UYU1" s="5"/>
      <c r="UYV1" s="5"/>
      <c r="UYW1" s="5"/>
      <c r="UYX1" s="5"/>
      <c r="UYY1" s="5"/>
      <c r="UYZ1" s="5"/>
      <c r="UZA1" s="5"/>
      <c r="UZB1" s="5"/>
      <c r="UZC1" s="5"/>
      <c r="UZD1" s="5"/>
      <c r="UZE1" s="5"/>
      <c r="UZF1" s="5"/>
      <c r="UZG1" s="5"/>
      <c r="UZH1" s="5"/>
      <c r="UZI1" s="5"/>
      <c r="UZJ1" s="5"/>
      <c r="UZK1" s="5"/>
      <c r="UZL1" s="5"/>
      <c r="UZM1" s="5"/>
      <c r="UZN1" s="5"/>
      <c r="UZO1" s="5"/>
      <c r="UZP1" s="5"/>
      <c r="UZQ1" s="5"/>
      <c r="UZR1" s="5"/>
      <c r="UZS1" s="5"/>
      <c r="UZT1" s="5"/>
      <c r="UZU1" s="5"/>
      <c r="UZV1" s="5"/>
      <c r="UZW1" s="5"/>
      <c r="UZX1" s="5"/>
      <c r="UZY1" s="5"/>
      <c r="UZZ1" s="5"/>
      <c r="VAA1" s="5"/>
      <c r="VAB1" s="5"/>
      <c r="VAC1" s="5"/>
      <c r="VAD1" s="5"/>
      <c r="VAE1" s="5"/>
      <c r="VAF1" s="5"/>
      <c r="VAG1" s="5"/>
      <c r="VAH1" s="5"/>
      <c r="VAI1" s="5"/>
      <c r="VAJ1" s="5"/>
      <c r="VAK1" s="5"/>
      <c r="VAL1" s="5"/>
      <c r="VAM1" s="5"/>
      <c r="VAN1" s="5"/>
      <c r="VAO1" s="5"/>
      <c r="VAP1" s="5"/>
      <c r="VAQ1" s="5"/>
      <c r="VAR1" s="5"/>
      <c r="VAS1" s="5"/>
      <c r="VAT1" s="5"/>
      <c r="VAU1" s="5"/>
      <c r="VAV1" s="5"/>
      <c r="VAW1" s="5"/>
      <c r="VAX1" s="5"/>
      <c r="VAY1" s="5"/>
      <c r="VAZ1" s="5"/>
      <c r="VBA1" s="5"/>
      <c r="VBB1" s="5"/>
      <c r="VBC1" s="5"/>
      <c r="VBD1" s="5"/>
      <c r="VBE1" s="5"/>
      <c r="VBF1" s="5"/>
      <c r="VBG1" s="5"/>
      <c r="VBH1" s="5"/>
      <c r="VBI1" s="5"/>
      <c r="VBJ1" s="5"/>
      <c r="VBK1" s="5"/>
      <c r="VBL1" s="5"/>
      <c r="VBM1" s="5"/>
      <c r="VBN1" s="5"/>
      <c r="VBO1" s="5"/>
      <c r="VBP1" s="5"/>
      <c r="VBQ1" s="5"/>
      <c r="VBR1" s="5"/>
      <c r="VBS1" s="5"/>
      <c r="VBT1" s="5"/>
      <c r="VBU1" s="5"/>
      <c r="VBV1" s="5"/>
      <c r="VBW1" s="5"/>
      <c r="VBX1" s="5"/>
      <c r="VBY1" s="5"/>
      <c r="VBZ1" s="5"/>
      <c r="VCA1" s="5"/>
      <c r="VCB1" s="5"/>
      <c r="VCC1" s="5"/>
      <c r="VCD1" s="5"/>
      <c r="VCE1" s="5"/>
      <c r="VCF1" s="5"/>
      <c r="VCG1" s="5"/>
      <c r="VCH1" s="5"/>
      <c r="VCI1" s="5"/>
      <c r="VCJ1" s="5"/>
      <c r="VCK1" s="5"/>
      <c r="VCL1" s="5"/>
      <c r="VCM1" s="5"/>
      <c r="VCN1" s="5"/>
      <c r="VCO1" s="5"/>
      <c r="VCP1" s="5"/>
      <c r="VCQ1" s="5"/>
      <c r="VCR1" s="5"/>
      <c r="VCS1" s="5"/>
      <c r="VCT1" s="5"/>
      <c r="VCU1" s="5"/>
      <c r="VCV1" s="5"/>
      <c r="VCW1" s="5"/>
      <c r="VCX1" s="5"/>
      <c r="VCY1" s="5"/>
      <c r="VCZ1" s="5"/>
      <c r="VDA1" s="5"/>
      <c r="VDB1" s="5"/>
      <c r="VDC1" s="5"/>
      <c r="VDD1" s="5"/>
      <c r="VDE1" s="5"/>
      <c r="VDF1" s="5"/>
      <c r="VDG1" s="5"/>
      <c r="VDH1" s="5"/>
      <c r="VDI1" s="5"/>
      <c r="VDJ1" s="5"/>
      <c r="VDK1" s="5"/>
      <c r="VDL1" s="5"/>
      <c r="VDM1" s="5"/>
      <c r="VDN1" s="5"/>
      <c r="VDO1" s="5"/>
      <c r="VDP1" s="5"/>
      <c r="VDQ1" s="5"/>
      <c r="VDR1" s="5"/>
      <c r="VDS1" s="5"/>
      <c r="VDT1" s="5"/>
      <c r="VDU1" s="5"/>
      <c r="VDV1" s="5"/>
      <c r="VDW1" s="5"/>
      <c r="VDX1" s="5"/>
      <c r="VDY1" s="5"/>
      <c r="VDZ1" s="5"/>
      <c r="VEA1" s="5"/>
      <c r="VEB1" s="5"/>
      <c r="VEC1" s="5"/>
      <c r="VED1" s="5"/>
      <c r="VEE1" s="5"/>
      <c r="VEF1" s="5"/>
      <c r="VEG1" s="5"/>
      <c r="VEH1" s="5"/>
      <c r="VEI1" s="5"/>
      <c r="VEJ1" s="5"/>
      <c r="VEK1" s="5"/>
      <c r="VEL1" s="5"/>
      <c r="VEM1" s="5"/>
      <c r="VEN1" s="5"/>
      <c r="VEO1" s="5"/>
      <c r="VEP1" s="5"/>
      <c r="VEQ1" s="5"/>
      <c r="VER1" s="5"/>
      <c r="VES1" s="5"/>
      <c r="VET1" s="5"/>
      <c r="VEU1" s="5"/>
      <c r="VEV1" s="5"/>
      <c r="VEW1" s="5"/>
      <c r="VEX1" s="5"/>
      <c r="VEY1" s="5"/>
      <c r="VEZ1" s="5"/>
      <c r="VFA1" s="5"/>
      <c r="VFB1" s="5"/>
      <c r="VFC1" s="5"/>
      <c r="VFD1" s="5"/>
      <c r="VFE1" s="5"/>
      <c r="VFF1" s="5"/>
      <c r="VFG1" s="5"/>
      <c r="VFH1" s="5"/>
      <c r="VFI1" s="5"/>
      <c r="VFJ1" s="5"/>
      <c r="VFK1" s="5"/>
      <c r="VFL1" s="5"/>
      <c r="VFM1" s="5"/>
      <c r="VFN1" s="5"/>
      <c r="VFO1" s="5"/>
      <c r="VFP1" s="5"/>
      <c r="VFQ1" s="5"/>
      <c r="VFR1" s="5"/>
      <c r="VFS1" s="5"/>
      <c r="VFT1" s="5"/>
      <c r="VFU1" s="5"/>
      <c r="VFV1" s="5"/>
      <c r="VFW1" s="5"/>
      <c r="VFX1" s="5"/>
      <c r="VFY1" s="5"/>
      <c r="VFZ1" s="5"/>
      <c r="VGA1" s="5"/>
      <c r="VGB1" s="5"/>
      <c r="VGC1" s="5"/>
      <c r="VGD1" s="5"/>
      <c r="VGE1" s="5"/>
      <c r="VGF1" s="5"/>
      <c r="VGG1" s="5"/>
      <c r="VGH1" s="5"/>
      <c r="VGI1" s="5"/>
      <c r="VGJ1" s="5"/>
      <c r="VGK1" s="5"/>
      <c r="VGL1" s="5"/>
      <c r="VGM1" s="5"/>
      <c r="VGN1" s="5"/>
      <c r="VGO1" s="5"/>
      <c r="VGP1" s="5"/>
      <c r="VGQ1" s="5"/>
      <c r="VGR1" s="5"/>
      <c r="VGS1" s="5"/>
      <c r="VGT1" s="5"/>
      <c r="VGU1" s="5"/>
      <c r="VGV1" s="5"/>
      <c r="VGW1" s="5"/>
      <c r="VGX1" s="5"/>
      <c r="VGY1" s="5"/>
      <c r="VGZ1" s="5"/>
      <c r="VHA1" s="5"/>
      <c r="VHB1" s="5"/>
      <c r="VHC1" s="5"/>
      <c r="VHD1" s="5"/>
      <c r="VHE1" s="5"/>
      <c r="VHF1" s="5"/>
      <c r="VHG1" s="5"/>
      <c r="VHH1" s="5"/>
      <c r="VHI1" s="5"/>
      <c r="VHJ1" s="5"/>
      <c r="VHK1" s="5"/>
      <c r="VHL1" s="5"/>
      <c r="VHM1" s="5"/>
      <c r="VHN1" s="5"/>
      <c r="VHO1" s="5"/>
      <c r="VHP1" s="5"/>
      <c r="VHQ1" s="5"/>
      <c r="VHR1" s="5"/>
      <c r="VHS1" s="5"/>
      <c r="VHT1" s="5"/>
      <c r="VHU1" s="5"/>
      <c r="VHV1" s="5"/>
      <c r="VHW1" s="5"/>
      <c r="VHX1" s="5"/>
      <c r="VHY1" s="5"/>
      <c r="VHZ1" s="5"/>
      <c r="VIA1" s="5"/>
      <c r="VIB1" s="5"/>
      <c r="VIC1" s="5"/>
      <c r="VID1" s="5"/>
      <c r="VIE1" s="5"/>
      <c r="VIF1" s="5"/>
      <c r="VIG1" s="5"/>
      <c r="VIH1" s="5"/>
      <c r="VII1" s="5"/>
      <c r="VIJ1" s="5"/>
      <c r="VIK1" s="5"/>
      <c r="VIL1" s="5"/>
      <c r="VIM1" s="5"/>
      <c r="VIN1" s="5"/>
      <c r="VIO1" s="5"/>
      <c r="VIP1" s="5"/>
      <c r="VIQ1" s="5"/>
      <c r="VIR1" s="5"/>
      <c r="VIS1" s="5"/>
      <c r="VIT1" s="5"/>
      <c r="VIU1" s="5"/>
      <c r="VIV1" s="5"/>
      <c r="VIW1" s="5"/>
      <c r="VIX1" s="5"/>
      <c r="VIY1" s="5"/>
      <c r="VIZ1" s="5"/>
      <c r="VJA1" s="5"/>
      <c r="VJB1" s="5"/>
      <c r="VJC1" s="5"/>
      <c r="VJD1" s="5"/>
      <c r="VJE1" s="5"/>
      <c r="VJF1" s="5"/>
      <c r="VJG1" s="5"/>
      <c r="VJH1" s="5"/>
      <c r="VJI1" s="5"/>
      <c r="VJJ1" s="5"/>
      <c r="VJK1" s="5"/>
      <c r="VJL1" s="5"/>
      <c r="VJM1" s="5"/>
      <c r="VJN1" s="5"/>
      <c r="VJO1" s="5"/>
      <c r="VJP1" s="5"/>
      <c r="VJQ1" s="5"/>
      <c r="VJR1" s="5"/>
      <c r="VJS1" s="5"/>
      <c r="VJT1" s="5"/>
      <c r="VJU1" s="5"/>
      <c r="VJV1" s="5"/>
      <c r="VJW1" s="5"/>
      <c r="VJX1" s="5"/>
      <c r="VJY1" s="5"/>
      <c r="VJZ1" s="5"/>
      <c r="VKA1" s="5"/>
      <c r="VKB1" s="5"/>
      <c r="VKC1" s="5"/>
      <c r="VKD1" s="5"/>
      <c r="VKE1" s="5"/>
      <c r="VKF1" s="5"/>
      <c r="VKG1" s="5"/>
      <c r="VKH1" s="5"/>
      <c r="VKI1" s="5"/>
      <c r="VKJ1" s="5"/>
      <c r="VKK1" s="5"/>
      <c r="VKL1" s="5"/>
      <c r="VKM1" s="5"/>
      <c r="VKN1" s="5"/>
      <c r="VKO1" s="5"/>
      <c r="VKP1" s="5"/>
      <c r="VKQ1" s="5"/>
      <c r="VKR1" s="5"/>
      <c r="VKS1" s="5"/>
      <c r="VKT1" s="5"/>
      <c r="VKU1" s="5"/>
      <c r="VKV1" s="5"/>
      <c r="VKW1" s="5"/>
      <c r="VKX1" s="5"/>
      <c r="VKY1" s="5"/>
      <c r="VKZ1" s="5"/>
      <c r="VLA1" s="5"/>
      <c r="VLB1" s="5"/>
      <c r="VLC1" s="5"/>
      <c r="VLD1" s="5"/>
      <c r="VLE1" s="5"/>
      <c r="VLF1" s="5"/>
      <c r="VLG1" s="5"/>
      <c r="VLH1" s="5"/>
      <c r="VLI1" s="5"/>
      <c r="VLJ1" s="5"/>
      <c r="VLK1" s="5"/>
      <c r="VLL1" s="5"/>
      <c r="VLM1" s="5"/>
      <c r="VLN1" s="5"/>
      <c r="VLO1" s="5"/>
      <c r="VLP1" s="5"/>
      <c r="VLQ1" s="5"/>
      <c r="VLR1" s="5"/>
      <c r="VLS1" s="5"/>
      <c r="VLT1" s="5"/>
      <c r="VLU1" s="5"/>
      <c r="VLV1" s="5"/>
      <c r="VLW1" s="5"/>
      <c r="VLX1" s="5"/>
      <c r="VLY1" s="5"/>
      <c r="VLZ1" s="5"/>
      <c r="VMA1" s="5"/>
      <c r="VMB1" s="5"/>
      <c r="VMC1" s="5"/>
      <c r="VMD1" s="5"/>
      <c r="VME1" s="5"/>
      <c r="VMF1" s="5"/>
      <c r="VMG1" s="5"/>
      <c r="VMH1" s="5"/>
      <c r="VMI1" s="5"/>
      <c r="VMJ1" s="5"/>
      <c r="VMK1" s="5"/>
      <c r="VML1" s="5"/>
      <c r="VMM1" s="5"/>
      <c r="VMN1" s="5"/>
      <c r="VMO1" s="5"/>
      <c r="VMP1" s="5"/>
      <c r="VMQ1" s="5"/>
      <c r="VMR1" s="5"/>
      <c r="VMS1" s="5"/>
      <c r="VMT1" s="5"/>
      <c r="VMU1" s="5"/>
      <c r="VMV1" s="5"/>
      <c r="VMW1" s="5"/>
      <c r="VMX1" s="5"/>
      <c r="VMY1" s="5"/>
      <c r="VMZ1" s="5"/>
      <c r="VNA1" s="5"/>
      <c r="VNB1" s="5"/>
      <c r="VNC1" s="5"/>
      <c r="VND1" s="5"/>
      <c r="VNE1" s="5"/>
      <c r="VNF1" s="5"/>
      <c r="VNG1" s="5"/>
      <c r="VNH1" s="5"/>
      <c r="VNI1" s="5"/>
      <c r="VNJ1" s="5"/>
      <c r="VNK1" s="5"/>
      <c r="VNL1" s="5"/>
      <c r="VNM1" s="5"/>
      <c r="VNN1" s="5"/>
      <c r="VNO1" s="5"/>
      <c r="VNP1" s="5"/>
      <c r="VNQ1" s="5"/>
      <c r="VNR1" s="5"/>
      <c r="VNS1" s="5"/>
      <c r="VNT1" s="5"/>
      <c r="VNU1" s="5"/>
      <c r="VNV1" s="5"/>
      <c r="VNW1" s="5"/>
      <c r="VNX1" s="5"/>
      <c r="VNY1" s="5"/>
      <c r="VNZ1" s="5"/>
      <c r="VOA1" s="5"/>
      <c r="VOB1" s="5"/>
      <c r="VOC1" s="5"/>
      <c r="VOD1" s="5"/>
      <c r="VOE1" s="5"/>
      <c r="VOF1" s="5"/>
      <c r="VOG1" s="5"/>
      <c r="VOH1" s="5"/>
      <c r="VOI1" s="5"/>
      <c r="VOJ1" s="5"/>
      <c r="VOK1" s="5"/>
      <c r="VOL1" s="5"/>
      <c r="VOM1" s="5"/>
      <c r="VON1" s="5"/>
      <c r="VOO1" s="5"/>
      <c r="VOP1" s="5"/>
      <c r="VOQ1" s="5"/>
      <c r="VOR1" s="5"/>
      <c r="VOS1" s="5"/>
      <c r="VOT1" s="5"/>
      <c r="VOU1" s="5"/>
      <c r="VOV1" s="5"/>
      <c r="VOW1" s="5"/>
      <c r="VOX1" s="5"/>
      <c r="VOY1" s="5"/>
      <c r="VOZ1" s="5"/>
      <c r="VPA1" s="5"/>
      <c r="VPB1" s="5"/>
      <c r="VPC1" s="5"/>
      <c r="VPD1" s="5"/>
      <c r="VPE1" s="5"/>
      <c r="VPF1" s="5"/>
      <c r="VPG1" s="5"/>
      <c r="VPH1" s="5"/>
      <c r="VPI1" s="5"/>
      <c r="VPJ1" s="5"/>
      <c r="VPK1" s="5"/>
      <c r="VPL1" s="5"/>
      <c r="VPM1" s="5"/>
      <c r="VPN1" s="5"/>
      <c r="VPO1" s="5"/>
      <c r="VPP1" s="5"/>
      <c r="VPQ1" s="5"/>
      <c r="VPR1" s="5"/>
      <c r="VPS1" s="5"/>
      <c r="VPT1" s="5"/>
      <c r="VPU1" s="5"/>
      <c r="VPV1" s="5"/>
      <c r="VPW1" s="5"/>
      <c r="VPX1" s="5"/>
      <c r="VPY1" s="5"/>
      <c r="VPZ1" s="5"/>
      <c r="VQA1" s="5"/>
      <c r="VQB1" s="5"/>
      <c r="VQC1" s="5"/>
      <c r="VQD1" s="5"/>
      <c r="VQE1" s="5"/>
      <c r="VQF1" s="5"/>
      <c r="VQG1" s="5"/>
      <c r="VQH1" s="5"/>
      <c r="VQI1" s="5"/>
      <c r="VQJ1" s="5"/>
      <c r="VQK1" s="5"/>
      <c r="VQL1" s="5"/>
      <c r="VQM1" s="5"/>
      <c r="VQN1" s="5"/>
      <c r="VQO1" s="5"/>
      <c r="VQP1" s="5"/>
      <c r="VQQ1" s="5"/>
      <c r="VQR1" s="5"/>
      <c r="VQS1" s="5"/>
      <c r="VQT1" s="5"/>
      <c r="VQU1" s="5"/>
      <c r="VQV1" s="5"/>
      <c r="VQW1" s="5"/>
      <c r="VQX1" s="5"/>
      <c r="VQY1" s="5"/>
      <c r="VQZ1" s="5"/>
      <c r="VRA1" s="5"/>
      <c r="VRB1" s="5"/>
      <c r="VRC1" s="5"/>
      <c r="VRD1" s="5"/>
      <c r="VRE1" s="5"/>
      <c r="VRF1" s="5"/>
      <c r="VRG1" s="5"/>
      <c r="VRH1" s="5"/>
      <c r="VRI1" s="5"/>
      <c r="VRJ1" s="5"/>
      <c r="VRK1" s="5"/>
      <c r="VRL1" s="5"/>
      <c r="VRM1" s="5"/>
      <c r="VRN1" s="5"/>
      <c r="VRO1" s="5"/>
      <c r="VRP1" s="5"/>
      <c r="VRQ1" s="5"/>
      <c r="VRR1" s="5"/>
      <c r="VRS1" s="5"/>
      <c r="VRT1" s="5"/>
      <c r="VRU1" s="5"/>
      <c r="VRV1" s="5"/>
      <c r="VRW1" s="5"/>
      <c r="VRX1" s="5"/>
      <c r="VRY1" s="5"/>
      <c r="VRZ1" s="5"/>
      <c r="VSA1" s="5"/>
      <c r="VSB1" s="5"/>
      <c r="VSC1" s="5"/>
      <c r="VSD1" s="5"/>
      <c r="VSE1" s="5"/>
      <c r="VSF1" s="5"/>
      <c r="VSG1" s="5"/>
      <c r="VSH1" s="5"/>
      <c r="VSI1" s="5"/>
      <c r="VSJ1" s="5"/>
      <c r="VSK1" s="5"/>
      <c r="VSL1" s="5"/>
      <c r="VSM1" s="5"/>
      <c r="VSN1" s="5"/>
      <c r="VSO1" s="5"/>
      <c r="VSP1" s="5"/>
      <c r="VSQ1" s="5"/>
      <c r="VSR1" s="5"/>
      <c r="VSS1" s="5"/>
      <c r="VST1" s="5"/>
      <c r="VSU1" s="5"/>
      <c r="VSV1" s="5"/>
      <c r="VSW1" s="5"/>
      <c r="VSX1" s="5"/>
      <c r="VSY1" s="5"/>
      <c r="VSZ1" s="5"/>
      <c r="VTA1" s="5"/>
      <c r="VTB1" s="5"/>
      <c r="VTC1" s="5"/>
      <c r="VTD1" s="5"/>
      <c r="VTE1" s="5"/>
      <c r="VTF1" s="5"/>
      <c r="VTG1" s="5"/>
      <c r="VTH1" s="5"/>
      <c r="VTI1" s="5"/>
      <c r="VTJ1" s="5"/>
      <c r="VTK1" s="5"/>
      <c r="VTL1" s="5"/>
      <c r="VTM1" s="5"/>
      <c r="VTN1" s="5"/>
      <c r="VTO1" s="5"/>
      <c r="VTP1" s="5"/>
      <c r="VTQ1" s="5"/>
      <c r="VTR1" s="5"/>
      <c r="VTS1" s="5"/>
      <c r="VTT1" s="5"/>
      <c r="VTU1" s="5"/>
      <c r="VTV1" s="5"/>
      <c r="VTW1" s="5"/>
      <c r="VTX1" s="5"/>
      <c r="VTY1" s="5"/>
      <c r="VTZ1" s="5"/>
      <c r="VUA1" s="5"/>
      <c r="VUB1" s="5"/>
      <c r="VUC1" s="5"/>
      <c r="VUD1" s="5"/>
      <c r="VUE1" s="5"/>
      <c r="VUF1" s="5"/>
      <c r="VUG1" s="5"/>
      <c r="VUH1" s="5"/>
      <c r="VUI1" s="5"/>
      <c r="VUJ1" s="5"/>
      <c r="VUK1" s="5"/>
      <c r="VUL1" s="5"/>
      <c r="VUM1" s="5"/>
      <c r="VUN1" s="5"/>
      <c r="VUO1" s="5"/>
      <c r="VUP1" s="5"/>
      <c r="VUQ1" s="5"/>
      <c r="VUR1" s="5"/>
      <c r="VUS1" s="5"/>
      <c r="VUT1" s="5"/>
      <c r="VUU1" s="5"/>
      <c r="VUV1" s="5"/>
      <c r="VUW1" s="5"/>
      <c r="VUX1" s="5"/>
      <c r="VUY1" s="5"/>
      <c r="VUZ1" s="5"/>
      <c r="VVA1" s="5"/>
      <c r="VVB1" s="5"/>
      <c r="VVC1" s="5"/>
      <c r="VVD1" s="5"/>
      <c r="VVE1" s="5"/>
      <c r="VVF1" s="5"/>
      <c r="VVG1" s="5"/>
      <c r="VVH1" s="5"/>
      <c r="VVI1" s="5"/>
      <c r="VVJ1" s="5"/>
      <c r="VVK1" s="5"/>
      <c r="VVL1" s="5"/>
      <c r="VVM1" s="5"/>
      <c r="VVN1" s="5"/>
      <c r="VVO1" s="5"/>
      <c r="VVP1" s="5"/>
      <c r="VVQ1" s="5"/>
      <c r="VVR1" s="5"/>
      <c r="VVS1" s="5"/>
      <c r="VVT1" s="5"/>
      <c r="VVU1" s="5"/>
      <c r="VVV1" s="5"/>
      <c r="VVW1" s="5"/>
      <c r="VVX1" s="5"/>
      <c r="VVY1" s="5"/>
      <c r="VVZ1" s="5"/>
      <c r="VWA1" s="5"/>
      <c r="VWB1" s="5"/>
      <c r="VWC1" s="5"/>
      <c r="VWD1" s="5"/>
      <c r="VWE1" s="5"/>
      <c r="VWF1" s="5"/>
      <c r="VWG1" s="5"/>
      <c r="VWH1" s="5"/>
      <c r="VWI1" s="5"/>
      <c r="VWJ1" s="5"/>
      <c r="VWK1" s="5"/>
      <c r="VWL1" s="5"/>
      <c r="VWM1" s="5"/>
      <c r="VWN1" s="5"/>
      <c r="VWO1" s="5"/>
      <c r="VWP1" s="5"/>
      <c r="VWQ1" s="5"/>
      <c r="VWR1" s="5"/>
      <c r="VWS1" s="5"/>
      <c r="VWT1" s="5"/>
      <c r="VWU1" s="5"/>
      <c r="VWV1" s="5"/>
      <c r="VWW1" s="5"/>
      <c r="VWX1" s="5"/>
      <c r="VWY1" s="5"/>
      <c r="VWZ1" s="5"/>
      <c r="VXA1" s="5"/>
      <c r="VXB1" s="5"/>
      <c r="VXC1" s="5"/>
      <c r="VXD1" s="5"/>
      <c r="VXE1" s="5"/>
      <c r="VXF1" s="5"/>
      <c r="VXG1" s="5"/>
      <c r="VXH1" s="5"/>
      <c r="VXI1" s="5"/>
      <c r="VXJ1" s="5"/>
      <c r="VXK1" s="5"/>
      <c r="VXL1" s="5"/>
      <c r="VXM1" s="5"/>
      <c r="VXN1" s="5"/>
      <c r="VXO1" s="5"/>
      <c r="VXP1" s="5"/>
      <c r="VXQ1" s="5"/>
      <c r="VXR1" s="5"/>
      <c r="VXS1" s="5"/>
      <c r="VXT1" s="5"/>
      <c r="VXU1" s="5"/>
      <c r="VXV1" s="5"/>
      <c r="VXW1" s="5"/>
      <c r="VXX1" s="5"/>
      <c r="VXY1" s="5"/>
      <c r="VXZ1" s="5"/>
      <c r="VYA1" s="5"/>
      <c r="VYB1" s="5"/>
      <c r="VYC1" s="5"/>
      <c r="VYD1" s="5"/>
      <c r="VYE1" s="5"/>
      <c r="VYF1" s="5"/>
      <c r="VYG1" s="5"/>
      <c r="VYH1" s="5"/>
      <c r="VYI1" s="5"/>
      <c r="VYJ1" s="5"/>
      <c r="VYK1" s="5"/>
      <c r="VYL1" s="5"/>
      <c r="VYM1" s="5"/>
      <c r="VYN1" s="5"/>
      <c r="VYO1" s="5"/>
      <c r="VYP1" s="5"/>
      <c r="VYQ1" s="5"/>
      <c r="VYR1" s="5"/>
      <c r="VYS1" s="5"/>
      <c r="VYT1" s="5"/>
      <c r="VYU1" s="5"/>
      <c r="VYV1" s="5"/>
      <c r="VYW1" s="5"/>
      <c r="VYX1" s="5"/>
      <c r="VYY1" s="5"/>
      <c r="VYZ1" s="5"/>
      <c r="VZA1" s="5"/>
      <c r="VZB1" s="5"/>
      <c r="VZC1" s="5"/>
      <c r="VZD1" s="5"/>
      <c r="VZE1" s="5"/>
      <c r="VZF1" s="5"/>
      <c r="VZG1" s="5"/>
      <c r="VZH1" s="5"/>
      <c r="VZI1" s="5"/>
      <c r="VZJ1" s="5"/>
      <c r="VZK1" s="5"/>
      <c r="VZL1" s="5"/>
      <c r="VZM1" s="5"/>
      <c r="VZN1" s="5"/>
      <c r="VZO1" s="5"/>
      <c r="VZP1" s="5"/>
      <c r="VZQ1" s="5"/>
      <c r="VZR1" s="5"/>
      <c r="VZS1" s="5"/>
      <c r="VZT1" s="5"/>
      <c r="VZU1" s="5"/>
      <c r="VZV1" s="5"/>
      <c r="VZW1" s="5"/>
      <c r="VZX1" s="5"/>
      <c r="VZY1" s="5"/>
      <c r="VZZ1" s="5"/>
      <c r="WAA1" s="5"/>
      <c r="WAB1" s="5"/>
      <c r="WAC1" s="5"/>
      <c r="WAD1" s="5"/>
      <c r="WAE1" s="5"/>
      <c r="WAF1" s="5"/>
      <c r="WAG1" s="5"/>
      <c r="WAH1" s="5"/>
      <c r="WAI1" s="5"/>
      <c r="WAJ1" s="5"/>
      <c r="WAK1" s="5"/>
      <c r="WAL1" s="5"/>
      <c r="WAM1" s="5"/>
      <c r="WAN1" s="5"/>
      <c r="WAO1" s="5"/>
      <c r="WAP1" s="5"/>
      <c r="WAQ1" s="5"/>
      <c r="WAR1" s="5"/>
      <c r="WAS1" s="5"/>
      <c r="WAT1" s="5"/>
      <c r="WAU1" s="5"/>
      <c r="WAV1" s="5"/>
      <c r="WAW1" s="5"/>
      <c r="WAX1" s="5"/>
      <c r="WAY1" s="5"/>
      <c r="WAZ1" s="5"/>
      <c r="WBA1" s="5"/>
      <c r="WBB1" s="5"/>
      <c r="WBC1" s="5"/>
      <c r="WBD1" s="5"/>
      <c r="WBE1" s="5"/>
      <c r="WBF1" s="5"/>
      <c r="WBG1" s="5"/>
      <c r="WBH1" s="5"/>
      <c r="WBI1" s="5"/>
      <c r="WBJ1" s="5"/>
      <c r="WBK1" s="5"/>
      <c r="WBL1" s="5"/>
      <c r="WBM1" s="5"/>
      <c r="WBN1" s="5"/>
      <c r="WBO1" s="5"/>
      <c r="WBP1" s="5"/>
      <c r="WBQ1" s="5"/>
      <c r="WBR1" s="5"/>
      <c r="WBS1" s="5"/>
      <c r="WBT1" s="5"/>
      <c r="WBU1" s="5"/>
      <c r="WBV1" s="5"/>
      <c r="WBW1" s="5"/>
      <c r="WBX1" s="5"/>
      <c r="WBY1" s="5"/>
      <c r="WBZ1" s="5"/>
      <c r="WCA1" s="5"/>
      <c r="WCB1" s="5"/>
      <c r="WCC1" s="5"/>
      <c r="WCD1" s="5"/>
      <c r="WCE1" s="5"/>
      <c r="WCF1" s="5"/>
      <c r="WCG1" s="5"/>
      <c r="WCH1" s="5"/>
      <c r="WCI1" s="5"/>
      <c r="WCJ1" s="5"/>
      <c r="WCK1" s="5"/>
      <c r="WCL1" s="5"/>
      <c r="WCM1" s="5"/>
      <c r="WCN1" s="5"/>
      <c r="WCO1" s="5"/>
      <c r="WCP1" s="5"/>
      <c r="WCQ1" s="5"/>
      <c r="WCR1" s="5"/>
      <c r="WCS1" s="5"/>
      <c r="WCT1" s="5"/>
      <c r="WCU1" s="5"/>
      <c r="WCV1" s="5"/>
      <c r="WCW1" s="5"/>
      <c r="WCX1" s="5"/>
      <c r="WCY1" s="5"/>
      <c r="WCZ1" s="5"/>
      <c r="WDA1" s="5"/>
      <c r="WDB1" s="5"/>
      <c r="WDC1" s="5"/>
      <c r="WDD1" s="5"/>
      <c r="WDE1" s="5"/>
      <c r="WDF1" s="5"/>
      <c r="WDG1" s="5"/>
      <c r="WDH1" s="5"/>
      <c r="WDI1" s="5"/>
      <c r="WDJ1" s="5"/>
      <c r="WDK1" s="5"/>
      <c r="WDL1" s="5"/>
      <c r="WDM1" s="5"/>
      <c r="WDN1" s="5"/>
      <c r="WDO1" s="5"/>
      <c r="WDP1" s="5"/>
      <c r="WDQ1" s="5"/>
      <c r="WDR1" s="5"/>
      <c r="WDS1" s="5"/>
      <c r="WDT1" s="5"/>
      <c r="WDU1" s="5"/>
      <c r="WDV1" s="5"/>
      <c r="WDW1" s="5"/>
      <c r="WDX1" s="5"/>
      <c r="WDY1" s="5"/>
      <c r="WDZ1" s="5"/>
      <c r="WEA1" s="5"/>
      <c r="WEB1" s="5"/>
      <c r="WEC1" s="5"/>
      <c r="WED1" s="5"/>
      <c r="WEE1" s="5"/>
      <c r="WEF1" s="5"/>
      <c r="WEG1" s="5"/>
      <c r="WEH1" s="5"/>
      <c r="WEI1" s="5"/>
      <c r="WEJ1" s="5"/>
      <c r="WEK1" s="5"/>
      <c r="WEL1" s="5"/>
      <c r="WEM1" s="5"/>
      <c r="WEN1" s="5"/>
      <c r="WEO1" s="5"/>
      <c r="WEP1" s="5"/>
      <c r="WEQ1" s="5"/>
      <c r="WER1" s="5"/>
      <c r="WES1" s="5"/>
      <c r="WET1" s="5"/>
      <c r="WEU1" s="5"/>
      <c r="WEV1" s="5"/>
      <c r="WEW1" s="5"/>
      <c r="WEX1" s="5"/>
      <c r="WEY1" s="5"/>
      <c r="WEZ1" s="5"/>
      <c r="WFA1" s="5"/>
      <c r="WFB1" s="5"/>
      <c r="WFC1" s="5"/>
      <c r="WFD1" s="5"/>
      <c r="WFE1" s="5"/>
      <c r="WFF1" s="5"/>
      <c r="WFG1" s="5"/>
      <c r="WFH1" s="5"/>
      <c r="WFI1" s="5"/>
      <c r="WFJ1" s="5"/>
      <c r="WFK1" s="5"/>
      <c r="WFL1" s="5"/>
      <c r="WFM1" s="5"/>
      <c r="WFN1" s="5"/>
      <c r="WFO1" s="5"/>
      <c r="WFP1" s="5"/>
      <c r="WFQ1" s="5"/>
      <c r="WFR1" s="5"/>
      <c r="WFS1" s="5"/>
      <c r="WFT1" s="5"/>
      <c r="WFU1" s="5"/>
      <c r="WFV1" s="5"/>
      <c r="WFW1" s="5"/>
      <c r="WFX1" s="5"/>
      <c r="WFY1" s="5"/>
      <c r="WFZ1" s="5"/>
      <c r="WGA1" s="5"/>
      <c r="WGB1" s="5"/>
      <c r="WGC1" s="5"/>
      <c r="WGD1" s="5"/>
      <c r="WGE1" s="5"/>
      <c r="WGF1" s="5"/>
      <c r="WGG1" s="5"/>
      <c r="WGH1" s="5"/>
      <c r="WGI1" s="5"/>
      <c r="WGJ1" s="5"/>
      <c r="WGK1" s="5"/>
      <c r="WGL1" s="5"/>
      <c r="WGM1" s="5"/>
      <c r="WGN1" s="5"/>
      <c r="WGO1" s="5"/>
      <c r="WGP1" s="5"/>
      <c r="WGQ1" s="5"/>
      <c r="WGR1" s="5"/>
      <c r="WGS1" s="5"/>
      <c r="WGT1" s="5"/>
      <c r="WGU1" s="5"/>
      <c r="WGV1" s="5"/>
      <c r="WGW1" s="5"/>
      <c r="WGX1" s="5"/>
      <c r="WGY1" s="5"/>
      <c r="WGZ1" s="5"/>
      <c r="WHA1" s="5"/>
      <c r="WHB1" s="5"/>
      <c r="WHC1" s="5"/>
      <c r="WHD1" s="5"/>
      <c r="WHE1" s="5"/>
      <c r="WHF1" s="5"/>
      <c r="WHG1" s="5"/>
      <c r="WHH1" s="5"/>
      <c r="WHI1" s="5"/>
      <c r="WHJ1" s="5"/>
      <c r="WHK1" s="5"/>
      <c r="WHL1" s="5"/>
      <c r="WHM1" s="5"/>
      <c r="WHN1" s="5"/>
      <c r="WHO1" s="5"/>
      <c r="WHP1" s="5"/>
      <c r="WHQ1" s="5"/>
      <c r="WHR1" s="5"/>
      <c r="WHS1" s="5"/>
      <c r="WHT1" s="5"/>
      <c r="WHU1" s="5"/>
      <c r="WHV1" s="5"/>
      <c r="WHW1" s="5"/>
      <c r="WHX1" s="5"/>
      <c r="WHY1" s="5"/>
      <c r="WHZ1" s="5"/>
      <c r="WIA1" s="5"/>
      <c r="WIB1" s="5"/>
      <c r="WIC1" s="5"/>
      <c r="WID1" s="5"/>
      <c r="WIE1" s="5"/>
      <c r="WIF1" s="5"/>
      <c r="WIG1" s="5"/>
      <c r="WIH1" s="5"/>
      <c r="WII1" s="5"/>
      <c r="WIJ1" s="5"/>
      <c r="WIK1" s="5"/>
      <c r="WIL1" s="5"/>
      <c r="WIM1" s="5"/>
      <c r="WIN1" s="5"/>
      <c r="WIO1" s="5"/>
      <c r="WIP1" s="5"/>
      <c r="WIQ1" s="5"/>
      <c r="WIR1" s="5"/>
      <c r="WIS1" s="5"/>
      <c r="WIT1" s="5"/>
      <c r="WIU1" s="5"/>
      <c r="WIV1" s="5"/>
      <c r="WIW1" s="5"/>
      <c r="WIX1" s="5"/>
      <c r="WIY1" s="5"/>
      <c r="WIZ1" s="5"/>
      <c r="WJA1" s="5"/>
      <c r="WJB1" s="5"/>
      <c r="WJC1" s="5"/>
      <c r="WJD1" s="5"/>
      <c r="WJE1" s="5"/>
      <c r="WJF1" s="5"/>
      <c r="WJG1" s="5"/>
      <c r="WJH1" s="5"/>
      <c r="WJI1" s="5"/>
      <c r="WJJ1" s="5"/>
      <c r="WJK1" s="5"/>
      <c r="WJL1" s="5"/>
      <c r="WJM1" s="5"/>
      <c r="WJN1" s="5"/>
      <c r="WJO1" s="5"/>
      <c r="WJP1" s="5"/>
      <c r="WJQ1" s="5"/>
      <c r="WJR1" s="5"/>
      <c r="WJS1" s="5"/>
      <c r="WJT1" s="5"/>
      <c r="WJU1" s="5"/>
      <c r="WJV1" s="5"/>
      <c r="WJW1" s="5"/>
      <c r="WJX1" s="5"/>
      <c r="WJY1" s="5"/>
      <c r="WJZ1" s="5"/>
      <c r="WKA1" s="5"/>
      <c r="WKB1" s="5"/>
      <c r="WKC1" s="5"/>
      <c r="WKD1" s="5"/>
      <c r="WKE1" s="5"/>
      <c r="WKF1" s="5"/>
      <c r="WKG1" s="5"/>
      <c r="WKH1" s="5"/>
      <c r="WKI1" s="5"/>
      <c r="WKJ1" s="5"/>
      <c r="WKK1" s="5"/>
      <c r="WKL1" s="5"/>
      <c r="WKM1" s="5"/>
      <c r="WKN1" s="5"/>
      <c r="WKO1" s="5"/>
      <c r="WKP1" s="5"/>
      <c r="WKQ1" s="5"/>
      <c r="WKR1" s="5"/>
      <c r="WKS1" s="5"/>
      <c r="WKT1" s="5"/>
      <c r="WKU1" s="5"/>
      <c r="WKV1" s="5"/>
      <c r="WKW1" s="5"/>
      <c r="WKX1" s="5"/>
      <c r="WKY1" s="5"/>
      <c r="WKZ1" s="5"/>
      <c r="WLA1" s="5"/>
      <c r="WLB1" s="5"/>
      <c r="WLC1" s="5"/>
      <c r="WLD1" s="5"/>
      <c r="WLE1" s="5"/>
      <c r="WLF1" s="5"/>
      <c r="WLG1" s="5"/>
      <c r="WLH1" s="5"/>
      <c r="WLI1" s="5"/>
      <c r="WLJ1" s="5"/>
      <c r="WLK1" s="5"/>
      <c r="WLL1" s="5"/>
      <c r="WLM1" s="5"/>
      <c r="WLN1" s="5"/>
      <c r="WLO1" s="5"/>
      <c r="WLP1" s="5"/>
      <c r="WLQ1" s="5"/>
      <c r="WLR1" s="5"/>
      <c r="WLS1" s="5"/>
      <c r="WLT1" s="5"/>
      <c r="WLU1" s="5"/>
      <c r="WLV1" s="5"/>
      <c r="WLW1" s="5"/>
      <c r="WLX1" s="5"/>
      <c r="WLY1" s="5"/>
      <c r="WLZ1" s="5"/>
      <c r="WMA1" s="5"/>
      <c r="WMB1" s="5"/>
      <c r="WMC1" s="5"/>
      <c r="WMD1" s="5"/>
      <c r="WME1" s="5"/>
      <c r="WMF1" s="5"/>
      <c r="WMG1" s="5"/>
      <c r="WMH1" s="5"/>
      <c r="WMI1" s="5"/>
      <c r="WMJ1" s="5"/>
      <c r="WMK1" s="5"/>
      <c r="WML1" s="5"/>
      <c r="WMM1" s="5"/>
      <c r="WMN1" s="5"/>
      <c r="WMO1" s="5"/>
      <c r="WMP1" s="5"/>
      <c r="WMQ1" s="5"/>
      <c r="WMR1" s="5"/>
      <c r="WMS1" s="5"/>
      <c r="WMT1" s="5"/>
      <c r="WMU1" s="5"/>
      <c r="WMV1" s="5"/>
      <c r="WMW1" s="5"/>
      <c r="WMX1" s="5"/>
      <c r="WMY1" s="5"/>
      <c r="WMZ1" s="5"/>
      <c r="WNA1" s="5"/>
      <c r="WNB1" s="5"/>
      <c r="WNC1" s="5"/>
      <c r="WND1" s="5"/>
      <c r="WNE1" s="5"/>
      <c r="WNF1" s="5"/>
      <c r="WNG1" s="5"/>
      <c r="WNH1" s="5"/>
      <c r="WNI1" s="5"/>
      <c r="WNJ1" s="5"/>
      <c r="WNK1" s="5"/>
      <c r="WNL1" s="5"/>
      <c r="WNM1" s="5"/>
      <c r="WNN1" s="5"/>
      <c r="WNO1" s="5"/>
      <c r="WNP1" s="5"/>
      <c r="WNQ1" s="5"/>
      <c r="WNR1" s="5"/>
      <c r="WNS1" s="5"/>
      <c r="WNT1" s="5"/>
      <c r="WNU1" s="5"/>
      <c r="WNV1" s="5"/>
      <c r="WNW1" s="5"/>
      <c r="WNX1" s="5"/>
      <c r="WNY1" s="5"/>
      <c r="WNZ1" s="5"/>
      <c r="WOA1" s="5"/>
      <c r="WOB1" s="5"/>
      <c r="WOC1" s="5"/>
      <c r="WOD1" s="5"/>
      <c r="WOE1" s="5"/>
      <c r="WOF1" s="5"/>
      <c r="WOG1" s="5"/>
      <c r="WOH1" s="5"/>
      <c r="WOI1" s="5"/>
      <c r="WOJ1" s="5"/>
      <c r="WOK1" s="5"/>
      <c r="WOL1" s="5"/>
      <c r="WOM1" s="5"/>
      <c r="WON1" s="5"/>
      <c r="WOO1" s="5"/>
      <c r="WOP1" s="5"/>
      <c r="WOQ1" s="5"/>
      <c r="WOR1" s="5"/>
      <c r="WOS1" s="5"/>
      <c r="WOT1" s="5"/>
      <c r="WOU1" s="5"/>
      <c r="WOV1" s="5"/>
      <c r="WOW1" s="5"/>
      <c r="WOX1" s="5"/>
      <c r="WOY1" s="5"/>
      <c r="WOZ1" s="5"/>
      <c r="WPA1" s="5"/>
      <c r="WPB1" s="5"/>
      <c r="WPC1" s="5"/>
      <c r="WPD1" s="5"/>
      <c r="WPE1" s="5"/>
      <c r="WPF1" s="5"/>
      <c r="WPG1" s="5"/>
      <c r="WPH1" s="5"/>
      <c r="WPI1" s="5"/>
      <c r="WPJ1" s="5"/>
      <c r="WPK1" s="5"/>
      <c r="WPL1" s="5"/>
      <c r="WPM1" s="5"/>
      <c r="WPN1" s="5"/>
      <c r="WPO1" s="5"/>
      <c r="WPP1" s="5"/>
      <c r="WPQ1" s="5"/>
      <c r="WPR1" s="5"/>
      <c r="WPS1" s="5"/>
      <c r="WPT1" s="5"/>
      <c r="WPU1" s="5"/>
      <c r="WPV1" s="5"/>
      <c r="WPW1" s="5"/>
      <c r="WPX1" s="5"/>
      <c r="WPY1" s="5"/>
      <c r="WPZ1" s="5"/>
      <c r="WQA1" s="5"/>
      <c r="WQB1" s="5"/>
      <c r="WQC1" s="5"/>
      <c r="WQD1" s="5"/>
      <c r="WQE1" s="5"/>
      <c r="WQF1" s="5"/>
      <c r="WQG1" s="5"/>
      <c r="WQH1" s="5"/>
      <c r="WQI1" s="5"/>
      <c r="WQJ1" s="5"/>
      <c r="WQK1" s="5"/>
      <c r="WQL1" s="5"/>
      <c r="WQM1" s="5"/>
      <c r="WQN1" s="5"/>
      <c r="WQO1" s="5"/>
      <c r="WQP1" s="5"/>
      <c r="WQQ1" s="5"/>
      <c r="WQR1" s="5"/>
      <c r="WQS1" s="5"/>
      <c r="WQT1" s="5"/>
      <c r="WQU1" s="5"/>
      <c r="WQV1" s="5"/>
      <c r="WQW1" s="5"/>
      <c r="WQX1" s="5"/>
      <c r="WQY1" s="5"/>
      <c r="WQZ1" s="5"/>
      <c r="WRA1" s="5"/>
      <c r="WRB1" s="5"/>
      <c r="WRC1" s="5"/>
      <c r="WRD1" s="5"/>
      <c r="WRE1" s="5"/>
      <c r="WRF1" s="5"/>
      <c r="WRG1" s="5"/>
      <c r="WRH1" s="5"/>
      <c r="WRI1" s="5"/>
      <c r="WRJ1" s="5"/>
      <c r="WRK1" s="5"/>
      <c r="WRL1" s="5"/>
      <c r="WRM1" s="5"/>
      <c r="WRN1" s="5"/>
      <c r="WRO1" s="5"/>
      <c r="WRP1" s="5"/>
      <c r="WRQ1" s="5"/>
      <c r="WRR1" s="5"/>
      <c r="WRS1" s="5"/>
      <c r="WRT1" s="5"/>
      <c r="WRU1" s="5"/>
      <c r="WRV1" s="5"/>
      <c r="WRW1" s="5"/>
      <c r="WRX1" s="5"/>
      <c r="WRY1" s="5"/>
      <c r="WRZ1" s="5"/>
      <c r="WSA1" s="5"/>
      <c r="WSB1" s="5"/>
      <c r="WSC1" s="5"/>
      <c r="WSD1" s="5"/>
      <c r="WSE1" s="5"/>
      <c r="WSF1" s="5"/>
      <c r="WSG1" s="5"/>
      <c r="WSH1" s="5"/>
      <c r="WSI1" s="5"/>
      <c r="WSJ1" s="5"/>
      <c r="WSK1" s="5"/>
      <c r="WSL1" s="5"/>
      <c r="WSM1" s="5"/>
      <c r="WSN1" s="5"/>
      <c r="WSO1" s="5"/>
      <c r="WSP1" s="5"/>
      <c r="WSQ1" s="5"/>
      <c r="WSR1" s="5"/>
      <c r="WSS1" s="5"/>
      <c r="WST1" s="5"/>
      <c r="WSU1" s="5"/>
      <c r="WSV1" s="5"/>
      <c r="WSW1" s="5"/>
      <c r="WSX1" s="5"/>
      <c r="WSY1" s="5"/>
      <c r="WSZ1" s="5"/>
      <c r="WTA1" s="5"/>
      <c r="WTB1" s="5"/>
      <c r="WTC1" s="5"/>
      <c r="WTD1" s="5"/>
      <c r="WTE1" s="5"/>
      <c r="WTF1" s="5"/>
      <c r="WTG1" s="5"/>
      <c r="WTH1" s="5"/>
      <c r="WTI1" s="5"/>
      <c r="WTJ1" s="5"/>
      <c r="WTK1" s="5"/>
      <c r="WTL1" s="5"/>
      <c r="WTM1" s="5"/>
      <c r="WTN1" s="5"/>
      <c r="WTO1" s="5"/>
      <c r="WTP1" s="5"/>
      <c r="WTQ1" s="5"/>
      <c r="WTR1" s="5"/>
      <c r="WTS1" s="5"/>
      <c r="WTT1" s="5"/>
      <c r="WTU1" s="5"/>
      <c r="WTV1" s="5"/>
      <c r="WTW1" s="5"/>
      <c r="WTX1" s="5"/>
      <c r="WTY1" s="5"/>
      <c r="WTZ1" s="5"/>
      <c r="WUA1" s="5"/>
      <c r="WUB1" s="5"/>
      <c r="WUC1" s="5"/>
      <c r="WUD1" s="5"/>
      <c r="WUE1" s="5"/>
      <c r="WUF1" s="5"/>
      <c r="WUG1" s="5"/>
      <c r="WUH1" s="5"/>
      <c r="WUI1" s="5"/>
      <c r="WUJ1" s="5"/>
      <c r="WUK1" s="5"/>
      <c r="WUL1" s="5"/>
      <c r="WUM1" s="5"/>
      <c r="WUN1" s="5"/>
      <c r="WUO1" s="5"/>
      <c r="WUP1" s="5"/>
      <c r="WUQ1" s="5"/>
      <c r="WUR1" s="5"/>
      <c r="WUS1" s="5"/>
      <c r="WUT1" s="5"/>
      <c r="WUU1" s="5"/>
      <c r="WUV1" s="5"/>
      <c r="WUW1" s="5"/>
      <c r="WUX1" s="5"/>
      <c r="WUY1" s="5"/>
      <c r="WUZ1" s="5"/>
      <c r="WVA1" s="5"/>
      <c r="WVB1" s="5"/>
      <c r="WVC1" s="5"/>
      <c r="WVD1" s="5"/>
      <c r="WVE1" s="5"/>
      <c r="WVF1" s="5"/>
      <c r="WVG1" s="5"/>
      <c r="WVH1" s="5"/>
      <c r="WVI1" s="5"/>
      <c r="WVJ1" s="5"/>
      <c r="WVK1" s="5"/>
      <c r="WVL1" s="5"/>
      <c r="WVM1" s="5"/>
      <c r="WVN1" s="5"/>
      <c r="WVO1" s="5"/>
      <c r="WVP1" s="5"/>
      <c r="WVQ1" s="5"/>
      <c r="WVR1" s="5"/>
      <c r="WVS1" s="5"/>
      <c r="WVT1" s="5"/>
      <c r="WVU1" s="5"/>
    </row>
    <row r="2" spans="1:16141" s="6" customFormat="1">
      <c r="A2" s="1"/>
      <c r="B2" s="7"/>
      <c r="C2" s="7"/>
      <c r="D2" s="5"/>
      <c r="E2" s="5"/>
      <c r="F2" s="5"/>
      <c r="G2" s="5"/>
      <c r="H2" s="8"/>
      <c r="I2" s="8"/>
      <c r="J2" s="1"/>
      <c r="K2" s="30"/>
      <c r="L2" s="4"/>
      <c r="M2" s="4"/>
      <c r="N2" s="4"/>
      <c r="O2" s="255"/>
      <c r="P2" s="256"/>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c r="ABQ2" s="5"/>
      <c r="ABR2" s="5"/>
      <c r="ABS2" s="5"/>
      <c r="ABT2" s="5"/>
      <c r="ABU2" s="5"/>
      <c r="ABV2" s="5"/>
      <c r="ABW2" s="5"/>
      <c r="ABX2" s="5"/>
      <c r="ABY2" s="5"/>
      <c r="ABZ2" s="5"/>
      <c r="ACA2" s="5"/>
      <c r="ACB2" s="5"/>
      <c r="ACC2" s="5"/>
      <c r="ACD2" s="5"/>
      <c r="ACE2" s="5"/>
      <c r="ACF2" s="5"/>
      <c r="ACG2" s="5"/>
      <c r="ACH2" s="5"/>
      <c r="ACI2" s="5"/>
      <c r="ACJ2" s="5"/>
      <c r="ACK2" s="5"/>
      <c r="ACL2" s="5"/>
      <c r="ACM2" s="5"/>
      <c r="ACN2" s="5"/>
      <c r="ACO2" s="5"/>
      <c r="ACP2" s="5"/>
      <c r="ACQ2" s="5"/>
      <c r="ACR2" s="5"/>
      <c r="ACS2" s="5"/>
      <c r="ACT2" s="5"/>
      <c r="ACU2" s="5"/>
      <c r="ACV2" s="5"/>
      <c r="ACW2" s="5"/>
      <c r="ACX2" s="5"/>
      <c r="ACY2" s="5"/>
      <c r="ACZ2" s="5"/>
      <c r="ADA2" s="5"/>
      <c r="ADB2" s="5"/>
      <c r="ADC2" s="5"/>
      <c r="ADD2" s="5"/>
      <c r="ADE2" s="5"/>
      <c r="ADF2" s="5"/>
      <c r="ADG2" s="5"/>
      <c r="ADH2" s="5"/>
      <c r="ADI2" s="5"/>
      <c r="ADJ2" s="5"/>
      <c r="ADK2" s="5"/>
      <c r="ADL2" s="5"/>
      <c r="ADM2" s="5"/>
      <c r="ADN2" s="5"/>
      <c r="ADO2" s="5"/>
      <c r="ADP2" s="5"/>
      <c r="ADQ2" s="5"/>
      <c r="ADR2" s="5"/>
      <c r="ADS2" s="5"/>
      <c r="ADT2" s="5"/>
      <c r="ADU2" s="5"/>
      <c r="ADV2" s="5"/>
      <c r="ADW2" s="5"/>
      <c r="ADX2" s="5"/>
      <c r="ADY2" s="5"/>
      <c r="ADZ2" s="5"/>
      <c r="AEA2" s="5"/>
      <c r="AEB2" s="5"/>
      <c r="AEC2" s="5"/>
      <c r="AED2" s="5"/>
      <c r="AEE2" s="5"/>
      <c r="AEF2" s="5"/>
      <c r="AEG2" s="5"/>
      <c r="AEH2" s="5"/>
      <c r="AEI2" s="5"/>
      <c r="AEJ2" s="5"/>
      <c r="AEK2" s="5"/>
      <c r="AEL2" s="5"/>
      <c r="AEM2" s="5"/>
      <c r="AEN2" s="5"/>
      <c r="AEO2" s="5"/>
      <c r="AEP2" s="5"/>
      <c r="AEQ2" s="5"/>
      <c r="AER2" s="5"/>
      <c r="AES2" s="5"/>
      <c r="AET2" s="5"/>
      <c r="AEU2" s="5"/>
      <c r="AEV2" s="5"/>
      <c r="AEW2" s="5"/>
      <c r="AEX2" s="5"/>
      <c r="AEY2" s="5"/>
      <c r="AEZ2" s="5"/>
      <c r="AFA2" s="5"/>
      <c r="AFB2" s="5"/>
      <c r="AFC2" s="5"/>
      <c r="AFD2" s="5"/>
      <c r="AFE2" s="5"/>
      <c r="AFF2" s="5"/>
      <c r="AFG2" s="5"/>
      <c r="AFH2" s="5"/>
      <c r="AFI2" s="5"/>
      <c r="AFJ2" s="5"/>
      <c r="AFK2" s="5"/>
      <c r="AFL2" s="5"/>
      <c r="AFM2" s="5"/>
      <c r="AFN2" s="5"/>
      <c r="AFO2" s="5"/>
      <c r="AFP2" s="5"/>
      <c r="AFQ2" s="5"/>
      <c r="AFR2" s="5"/>
      <c r="AFS2" s="5"/>
      <c r="AFT2" s="5"/>
      <c r="AFU2" s="5"/>
      <c r="AFV2" s="5"/>
      <c r="AFW2" s="5"/>
      <c r="AFX2" s="5"/>
      <c r="AFY2" s="5"/>
      <c r="AFZ2" s="5"/>
      <c r="AGA2" s="5"/>
      <c r="AGB2" s="5"/>
      <c r="AGC2" s="5"/>
      <c r="AGD2" s="5"/>
      <c r="AGE2" s="5"/>
      <c r="AGF2" s="5"/>
      <c r="AGG2" s="5"/>
      <c r="AGH2" s="5"/>
      <c r="AGI2" s="5"/>
      <c r="AGJ2" s="5"/>
      <c r="AGK2" s="5"/>
      <c r="AGL2" s="5"/>
      <c r="AGM2" s="5"/>
      <c r="AGN2" s="5"/>
      <c r="AGO2" s="5"/>
      <c r="AGP2" s="5"/>
      <c r="AGQ2" s="5"/>
      <c r="AGR2" s="5"/>
      <c r="AGS2" s="5"/>
      <c r="AGT2" s="5"/>
      <c r="AGU2" s="5"/>
      <c r="AGV2" s="5"/>
      <c r="AGW2" s="5"/>
      <c r="AGX2" s="5"/>
      <c r="AGY2" s="5"/>
      <c r="AGZ2" s="5"/>
      <c r="AHA2" s="5"/>
      <c r="AHB2" s="5"/>
      <c r="AHC2" s="5"/>
      <c r="AHD2" s="5"/>
      <c r="AHE2" s="5"/>
      <c r="AHF2" s="5"/>
      <c r="AHG2" s="5"/>
      <c r="AHH2" s="5"/>
      <c r="AHI2" s="5"/>
      <c r="AHJ2" s="5"/>
      <c r="AHK2" s="5"/>
      <c r="AHL2" s="5"/>
      <c r="AHM2" s="5"/>
      <c r="AHN2" s="5"/>
      <c r="AHO2" s="5"/>
      <c r="AHP2" s="5"/>
      <c r="AHQ2" s="5"/>
      <c r="AHR2" s="5"/>
      <c r="AHS2" s="5"/>
      <c r="AHT2" s="5"/>
      <c r="AHU2" s="5"/>
      <c r="AHV2" s="5"/>
      <c r="AHW2" s="5"/>
      <c r="AHX2" s="5"/>
      <c r="AHY2" s="5"/>
      <c r="AHZ2" s="5"/>
      <c r="AIA2" s="5"/>
      <c r="AIB2" s="5"/>
      <c r="AIC2" s="5"/>
      <c r="AID2" s="5"/>
      <c r="AIE2" s="5"/>
      <c r="AIF2" s="5"/>
      <c r="AIG2" s="5"/>
      <c r="AIH2" s="5"/>
      <c r="AII2" s="5"/>
      <c r="AIJ2" s="5"/>
      <c r="AIK2" s="5"/>
      <c r="AIL2" s="5"/>
      <c r="AIM2" s="5"/>
      <c r="AIN2" s="5"/>
      <c r="AIO2" s="5"/>
      <c r="AIP2" s="5"/>
      <c r="AIQ2" s="5"/>
      <c r="AIR2" s="5"/>
      <c r="AIS2" s="5"/>
      <c r="AIT2" s="5"/>
      <c r="AIU2" s="5"/>
      <c r="AIV2" s="5"/>
      <c r="AIW2" s="5"/>
      <c r="AIX2" s="5"/>
      <c r="AIY2" s="5"/>
      <c r="AIZ2" s="5"/>
      <c r="AJA2" s="5"/>
      <c r="AJB2" s="5"/>
      <c r="AJC2" s="5"/>
      <c r="AJD2" s="5"/>
      <c r="AJE2" s="5"/>
      <c r="AJF2" s="5"/>
      <c r="AJG2" s="5"/>
      <c r="AJH2" s="5"/>
      <c r="AJI2" s="5"/>
      <c r="AJJ2" s="5"/>
      <c r="AJK2" s="5"/>
      <c r="AJL2" s="5"/>
      <c r="AJM2" s="5"/>
      <c r="AJN2" s="5"/>
      <c r="AJO2" s="5"/>
      <c r="AJP2" s="5"/>
      <c r="AJQ2" s="5"/>
      <c r="AJR2" s="5"/>
      <c r="AJS2" s="5"/>
      <c r="AJT2" s="5"/>
      <c r="AJU2" s="5"/>
      <c r="AJV2" s="5"/>
      <c r="AJW2" s="5"/>
      <c r="AJX2" s="5"/>
      <c r="AJY2" s="5"/>
      <c r="AJZ2" s="5"/>
      <c r="AKA2" s="5"/>
      <c r="AKB2" s="5"/>
      <c r="AKC2" s="5"/>
      <c r="AKD2" s="5"/>
      <c r="AKE2" s="5"/>
      <c r="AKF2" s="5"/>
      <c r="AKG2" s="5"/>
      <c r="AKH2" s="5"/>
      <c r="AKI2" s="5"/>
      <c r="AKJ2" s="5"/>
      <c r="AKK2" s="5"/>
      <c r="AKL2" s="5"/>
      <c r="AKM2" s="5"/>
      <c r="AKN2" s="5"/>
      <c r="AKO2" s="5"/>
      <c r="AKP2" s="5"/>
      <c r="AKQ2" s="5"/>
      <c r="AKR2" s="5"/>
      <c r="AKS2" s="5"/>
      <c r="AKT2" s="5"/>
      <c r="AKU2" s="5"/>
      <c r="AKV2" s="5"/>
      <c r="AKW2" s="5"/>
      <c r="AKX2" s="5"/>
      <c r="AKY2" s="5"/>
      <c r="AKZ2" s="5"/>
      <c r="ALA2" s="5"/>
      <c r="ALB2" s="5"/>
      <c r="ALC2" s="5"/>
      <c r="ALD2" s="5"/>
      <c r="ALE2" s="5"/>
      <c r="ALF2" s="5"/>
      <c r="ALG2" s="5"/>
      <c r="ALH2" s="5"/>
      <c r="ALI2" s="5"/>
      <c r="ALJ2" s="5"/>
      <c r="ALK2" s="5"/>
      <c r="ALL2" s="5"/>
      <c r="ALM2" s="5"/>
      <c r="ALN2" s="5"/>
      <c r="ALO2" s="5"/>
      <c r="ALP2" s="5"/>
      <c r="ALQ2" s="5"/>
      <c r="ALR2" s="5"/>
      <c r="ALS2" s="5"/>
      <c r="ALT2" s="5"/>
      <c r="ALU2" s="5"/>
      <c r="ALV2" s="5"/>
      <c r="ALW2" s="5"/>
      <c r="ALX2" s="5"/>
      <c r="ALY2" s="5"/>
      <c r="ALZ2" s="5"/>
      <c r="AMA2" s="5"/>
      <c r="AMB2" s="5"/>
      <c r="AMC2" s="5"/>
      <c r="AMD2" s="5"/>
      <c r="AME2" s="5"/>
      <c r="AMF2" s="5"/>
      <c r="AMG2" s="5"/>
      <c r="AMH2" s="5"/>
      <c r="AMI2" s="5"/>
      <c r="AMJ2" s="5"/>
      <c r="AMK2" s="5"/>
      <c r="AML2" s="5"/>
      <c r="AMM2" s="5"/>
      <c r="AMN2" s="5"/>
      <c r="AMO2" s="5"/>
      <c r="AMP2" s="5"/>
      <c r="AMQ2" s="5"/>
      <c r="AMR2" s="5"/>
      <c r="AMS2" s="5"/>
      <c r="AMT2" s="5"/>
      <c r="AMU2" s="5"/>
      <c r="AMV2" s="5"/>
      <c r="AMW2" s="5"/>
      <c r="AMX2" s="5"/>
      <c r="AMY2" s="5"/>
      <c r="AMZ2" s="5"/>
      <c r="ANA2" s="5"/>
      <c r="ANB2" s="5"/>
      <c r="ANC2" s="5"/>
      <c r="AND2" s="5"/>
      <c r="ANE2" s="5"/>
      <c r="ANF2" s="5"/>
      <c r="ANG2" s="5"/>
      <c r="ANH2" s="5"/>
      <c r="ANI2" s="5"/>
      <c r="ANJ2" s="5"/>
      <c r="ANK2" s="5"/>
      <c r="ANL2" s="5"/>
      <c r="ANM2" s="5"/>
      <c r="ANN2" s="5"/>
      <c r="ANO2" s="5"/>
      <c r="ANP2" s="5"/>
      <c r="ANQ2" s="5"/>
      <c r="ANR2" s="5"/>
      <c r="ANS2" s="5"/>
      <c r="ANT2" s="5"/>
      <c r="ANU2" s="5"/>
      <c r="ANV2" s="5"/>
      <c r="ANW2" s="5"/>
      <c r="ANX2" s="5"/>
      <c r="ANY2" s="5"/>
      <c r="ANZ2" s="5"/>
      <c r="AOA2" s="5"/>
      <c r="AOB2" s="5"/>
      <c r="AOC2" s="5"/>
      <c r="AOD2" s="5"/>
      <c r="AOE2" s="5"/>
      <c r="AOF2" s="5"/>
      <c r="AOG2" s="5"/>
      <c r="AOH2" s="5"/>
      <c r="AOI2" s="5"/>
      <c r="AOJ2" s="5"/>
      <c r="AOK2" s="5"/>
      <c r="AOL2" s="5"/>
      <c r="AOM2" s="5"/>
      <c r="AON2" s="5"/>
      <c r="AOO2" s="5"/>
      <c r="AOP2" s="5"/>
      <c r="AOQ2" s="5"/>
      <c r="AOR2" s="5"/>
      <c r="AOS2" s="5"/>
      <c r="AOT2" s="5"/>
      <c r="AOU2" s="5"/>
      <c r="AOV2" s="5"/>
      <c r="AOW2" s="5"/>
      <c r="AOX2" s="5"/>
      <c r="AOY2" s="5"/>
      <c r="AOZ2" s="5"/>
      <c r="APA2" s="5"/>
      <c r="APB2" s="5"/>
      <c r="APC2" s="5"/>
      <c r="APD2" s="5"/>
      <c r="APE2" s="5"/>
      <c r="APF2" s="5"/>
      <c r="APG2" s="5"/>
      <c r="APH2" s="5"/>
      <c r="API2" s="5"/>
      <c r="APJ2" s="5"/>
      <c r="APK2" s="5"/>
      <c r="APL2" s="5"/>
      <c r="APM2" s="5"/>
      <c r="APN2" s="5"/>
      <c r="APO2" s="5"/>
      <c r="APP2" s="5"/>
      <c r="APQ2" s="5"/>
      <c r="APR2" s="5"/>
      <c r="APS2" s="5"/>
      <c r="APT2" s="5"/>
      <c r="APU2" s="5"/>
      <c r="APV2" s="5"/>
      <c r="APW2" s="5"/>
      <c r="APX2" s="5"/>
      <c r="APY2" s="5"/>
      <c r="APZ2" s="5"/>
      <c r="AQA2" s="5"/>
      <c r="AQB2" s="5"/>
      <c r="AQC2" s="5"/>
      <c r="AQD2" s="5"/>
      <c r="AQE2" s="5"/>
      <c r="AQF2" s="5"/>
      <c r="AQG2" s="5"/>
      <c r="AQH2" s="5"/>
      <c r="AQI2" s="5"/>
      <c r="AQJ2" s="5"/>
      <c r="AQK2" s="5"/>
      <c r="AQL2" s="5"/>
      <c r="AQM2" s="5"/>
      <c r="AQN2" s="5"/>
      <c r="AQO2" s="5"/>
      <c r="AQP2" s="5"/>
      <c r="AQQ2" s="5"/>
      <c r="AQR2" s="5"/>
      <c r="AQS2" s="5"/>
      <c r="AQT2" s="5"/>
      <c r="AQU2" s="5"/>
      <c r="AQV2" s="5"/>
      <c r="AQW2" s="5"/>
      <c r="AQX2" s="5"/>
      <c r="AQY2" s="5"/>
      <c r="AQZ2" s="5"/>
      <c r="ARA2" s="5"/>
      <c r="ARB2" s="5"/>
      <c r="ARC2" s="5"/>
      <c r="ARD2" s="5"/>
      <c r="ARE2" s="5"/>
      <c r="ARF2" s="5"/>
      <c r="ARG2" s="5"/>
      <c r="ARH2" s="5"/>
      <c r="ARI2" s="5"/>
      <c r="ARJ2" s="5"/>
      <c r="ARK2" s="5"/>
      <c r="ARL2" s="5"/>
      <c r="ARM2" s="5"/>
      <c r="ARN2" s="5"/>
      <c r="ARO2" s="5"/>
      <c r="ARP2" s="5"/>
      <c r="ARQ2" s="5"/>
      <c r="ARR2" s="5"/>
      <c r="ARS2" s="5"/>
      <c r="ART2" s="5"/>
      <c r="ARU2" s="5"/>
      <c r="ARV2" s="5"/>
      <c r="ARW2" s="5"/>
      <c r="ARX2" s="5"/>
      <c r="ARY2" s="5"/>
      <c r="ARZ2" s="5"/>
      <c r="ASA2" s="5"/>
      <c r="ASB2" s="5"/>
      <c r="ASC2" s="5"/>
      <c r="ASD2" s="5"/>
      <c r="ASE2" s="5"/>
      <c r="ASF2" s="5"/>
      <c r="ASG2" s="5"/>
      <c r="ASH2" s="5"/>
      <c r="ASI2" s="5"/>
      <c r="ASJ2" s="5"/>
      <c r="ASK2" s="5"/>
      <c r="ASL2" s="5"/>
      <c r="ASM2" s="5"/>
      <c r="ASN2" s="5"/>
      <c r="ASO2" s="5"/>
      <c r="ASP2" s="5"/>
      <c r="ASQ2" s="5"/>
      <c r="ASR2" s="5"/>
      <c r="ASS2" s="5"/>
      <c r="AST2" s="5"/>
      <c r="ASU2" s="5"/>
      <c r="ASV2" s="5"/>
      <c r="ASW2" s="5"/>
      <c r="ASX2" s="5"/>
      <c r="ASY2" s="5"/>
      <c r="ASZ2" s="5"/>
      <c r="ATA2" s="5"/>
      <c r="ATB2" s="5"/>
      <c r="ATC2" s="5"/>
      <c r="ATD2" s="5"/>
      <c r="ATE2" s="5"/>
      <c r="ATF2" s="5"/>
      <c r="ATG2" s="5"/>
      <c r="ATH2" s="5"/>
      <c r="ATI2" s="5"/>
      <c r="ATJ2" s="5"/>
      <c r="ATK2" s="5"/>
      <c r="ATL2" s="5"/>
      <c r="ATM2" s="5"/>
      <c r="ATN2" s="5"/>
      <c r="ATO2" s="5"/>
      <c r="ATP2" s="5"/>
      <c r="ATQ2" s="5"/>
      <c r="ATR2" s="5"/>
      <c r="ATS2" s="5"/>
      <c r="ATT2" s="5"/>
      <c r="ATU2" s="5"/>
      <c r="ATV2" s="5"/>
      <c r="ATW2" s="5"/>
      <c r="ATX2" s="5"/>
      <c r="ATY2" s="5"/>
      <c r="ATZ2" s="5"/>
      <c r="AUA2" s="5"/>
      <c r="AUB2" s="5"/>
      <c r="AUC2" s="5"/>
      <c r="AUD2" s="5"/>
      <c r="AUE2" s="5"/>
      <c r="AUF2" s="5"/>
      <c r="AUG2" s="5"/>
      <c r="AUH2" s="5"/>
      <c r="AUI2" s="5"/>
      <c r="AUJ2" s="5"/>
      <c r="AUK2" s="5"/>
      <c r="AUL2" s="5"/>
      <c r="AUM2" s="5"/>
      <c r="AUN2" s="5"/>
      <c r="AUO2" s="5"/>
      <c r="AUP2" s="5"/>
      <c r="AUQ2" s="5"/>
      <c r="AUR2" s="5"/>
      <c r="AUS2" s="5"/>
      <c r="AUT2" s="5"/>
      <c r="AUU2" s="5"/>
      <c r="AUV2" s="5"/>
      <c r="AUW2" s="5"/>
      <c r="AUX2" s="5"/>
      <c r="AUY2" s="5"/>
      <c r="AUZ2" s="5"/>
      <c r="AVA2" s="5"/>
      <c r="AVB2" s="5"/>
      <c r="AVC2" s="5"/>
      <c r="AVD2" s="5"/>
      <c r="AVE2" s="5"/>
      <c r="AVF2" s="5"/>
      <c r="AVG2" s="5"/>
      <c r="AVH2" s="5"/>
      <c r="AVI2" s="5"/>
      <c r="AVJ2" s="5"/>
      <c r="AVK2" s="5"/>
      <c r="AVL2" s="5"/>
      <c r="AVM2" s="5"/>
      <c r="AVN2" s="5"/>
      <c r="AVO2" s="5"/>
      <c r="AVP2" s="5"/>
      <c r="AVQ2" s="5"/>
      <c r="AVR2" s="5"/>
      <c r="AVS2" s="5"/>
      <c r="AVT2" s="5"/>
      <c r="AVU2" s="5"/>
      <c r="AVV2" s="5"/>
      <c r="AVW2" s="5"/>
      <c r="AVX2" s="5"/>
      <c r="AVY2" s="5"/>
      <c r="AVZ2" s="5"/>
      <c r="AWA2" s="5"/>
      <c r="AWB2" s="5"/>
      <c r="AWC2" s="5"/>
      <c r="AWD2" s="5"/>
      <c r="AWE2" s="5"/>
      <c r="AWF2" s="5"/>
      <c r="AWG2" s="5"/>
      <c r="AWH2" s="5"/>
      <c r="AWI2" s="5"/>
      <c r="AWJ2" s="5"/>
      <c r="AWK2" s="5"/>
      <c r="AWL2" s="5"/>
      <c r="AWM2" s="5"/>
      <c r="AWN2" s="5"/>
      <c r="AWO2" s="5"/>
      <c r="AWP2" s="5"/>
      <c r="AWQ2" s="5"/>
      <c r="AWR2" s="5"/>
      <c r="AWS2" s="5"/>
      <c r="AWT2" s="5"/>
      <c r="AWU2" s="5"/>
      <c r="AWV2" s="5"/>
      <c r="AWW2" s="5"/>
      <c r="AWX2" s="5"/>
      <c r="AWY2" s="5"/>
      <c r="AWZ2" s="5"/>
      <c r="AXA2" s="5"/>
      <c r="AXB2" s="5"/>
      <c r="AXC2" s="5"/>
      <c r="AXD2" s="5"/>
      <c r="AXE2" s="5"/>
      <c r="AXF2" s="5"/>
      <c r="AXG2" s="5"/>
      <c r="AXH2" s="5"/>
      <c r="AXI2" s="5"/>
      <c r="AXJ2" s="5"/>
      <c r="AXK2" s="5"/>
      <c r="AXL2" s="5"/>
      <c r="AXM2" s="5"/>
      <c r="AXN2" s="5"/>
      <c r="AXO2" s="5"/>
      <c r="AXP2" s="5"/>
      <c r="AXQ2" s="5"/>
      <c r="AXR2" s="5"/>
      <c r="AXS2" s="5"/>
      <c r="AXT2" s="5"/>
      <c r="AXU2" s="5"/>
      <c r="AXV2" s="5"/>
      <c r="AXW2" s="5"/>
      <c r="AXX2" s="5"/>
      <c r="AXY2" s="5"/>
      <c r="AXZ2" s="5"/>
      <c r="AYA2" s="5"/>
      <c r="AYB2" s="5"/>
      <c r="AYC2" s="5"/>
      <c r="AYD2" s="5"/>
      <c r="AYE2" s="5"/>
      <c r="AYF2" s="5"/>
      <c r="AYG2" s="5"/>
      <c r="AYH2" s="5"/>
      <c r="AYI2" s="5"/>
      <c r="AYJ2" s="5"/>
      <c r="AYK2" s="5"/>
      <c r="AYL2" s="5"/>
      <c r="AYM2" s="5"/>
      <c r="AYN2" s="5"/>
      <c r="AYO2" s="5"/>
      <c r="AYP2" s="5"/>
      <c r="AYQ2" s="5"/>
      <c r="AYR2" s="5"/>
      <c r="AYS2" s="5"/>
      <c r="AYT2" s="5"/>
      <c r="AYU2" s="5"/>
      <c r="AYV2" s="5"/>
      <c r="AYW2" s="5"/>
      <c r="AYX2" s="5"/>
      <c r="AYY2" s="5"/>
      <c r="AYZ2" s="5"/>
      <c r="AZA2" s="5"/>
      <c r="AZB2" s="5"/>
      <c r="AZC2" s="5"/>
      <c r="AZD2" s="5"/>
      <c r="AZE2" s="5"/>
      <c r="AZF2" s="5"/>
      <c r="AZG2" s="5"/>
      <c r="AZH2" s="5"/>
      <c r="AZI2" s="5"/>
      <c r="AZJ2" s="5"/>
      <c r="AZK2" s="5"/>
      <c r="AZL2" s="5"/>
      <c r="AZM2" s="5"/>
      <c r="AZN2" s="5"/>
      <c r="AZO2" s="5"/>
      <c r="AZP2" s="5"/>
      <c r="AZQ2" s="5"/>
      <c r="AZR2" s="5"/>
      <c r="AZS2" s="5"/>
      <c r="AZT2" s="5"/>
      <c r="AZU2" s="5"/>
      <c r="AZV2" s="5"/>
      <c r="AZW2" s="5"/>
      <c r="AZX2" s="5"/>
      <c r="AZY2" s="5"/>
      <c r="AZZ2" s="5"/>
      <c r="BAA2" s="5"/>
      <c r="BAB2" s="5"/>
      <c r="BAC2" s="5"/>
      <c r="BAD2" s="5"/>
      <c r="BAE2" s="5"/>
      <c r="BAF2" s="5"/>
      <c r="BAG2" s="5"/>
      <c r="BAH2" s="5"/>
      <c r="BAI2" s="5"/>
      <c r="BAJ2" s="5"/>
      <c r="BAK2" s="5"/>
      <c r="BAL2" s="5"/>
      <c r="BAM2" s="5"/>
      <c r="BAN2" s="5"/>
      <c r="BAO2" s="5"/>
      <c r="BAP2" s="5"/>
      <c r="BAQ2" s="5"/>
      <c r="BAR2" s="5"/>
      <c r="BAS2" s="5"/>
      <c r="BAT2" s="5"/>
      <c r="BAU2" s="5"/>
      <c r="BAV2" s="5"/>
      <c r="BAW2" s="5"/>
      <c r="BAX2" s="5"/>
      <c r="BAY2" s="5"/>
      <c r="BAZ2" s="5"/>
      <c r="BBA2" s="5"/>
      <c r="BBB2" s="5"/>
      <c r="BBC2" s="5"/>
      <c r="BBD2" s="5"/>
      <c r="BBE2" s="5"/>
      <c r="BBF2" s="5"/>
      <c r="BBG2" s="5"/>
      <c r="BBH2" s="5"/>
      <c r="BBI2" s="5"/>
      <c r="BBJ2" s="5"/>
      <c r="BBK2" s="5"/>
      <c r="BBL2" s="5"/>
      <c r="BBM2" s="5"/>
      <c r="BBN2" s="5"/>
      <c r="BBO2" s="5"/>
      <c r="BBP2" s="5"/>
      <c r="BBQ2" s="5"/>
      <c r="BBR2" s="5"/>
      <c r="BBS2" s="5"/>
      <c r="BBT2" s="5"/>
      <c r="BBU2" s="5"/>
      <c r="BBV2" s="5"/>
      <c r="BBW2" s="5"/>
      <c r="BBX2" s="5"/>
      <c r="BBY2" s="5"/>
      <c r="BBZ2" s="5"/>
      <c r="BCA2" s="5"/>
      <c r="BCB2" s="5"/>
      <c r="BCC2" s="5"/>
      <c r="BCD2" s="5"/>
      <c r="BCE2" s="5"/>
      <c r="BCF2" s="5"/>
      <c r="BCG2" s="5"/>
      <c r="BCH2" s="5"/>
      <c r="BCI2" s="5"/>
      <c r="BCJ2" s="5"/>
      <c r="BCK2" s="5"/>
      <c r="BCL2" s="5"/>
      <c r="BCM2" s="5"/>
      <c r="BCN2" s="5"/>
      <c r="BCO2" s="5"/>
      <c r="BCP2" s="5"/>
      <c r="BCQ2" s="5"/>
      <c r="BCR2" s="5"/>
      <c r="BCS2" s="5"/>
      <c r="BCT2" s="5"/>
      <c r="BCU2" s="5"/>
      <c r="BCV2" s="5"/>
      <c r="BCW2" s="5"/>
      <c r="BCX2" s="5"/>
      <c r="BCY2" s="5"/>
      <c r="BCZ2" s="5"/>
      <c r="BDA2" s="5"/>
      <c r="BDB2" s="5"/>
      <c r="BDC2" s="5"/>
      <c r="BDD2" s="5"/>
      <c r="BDE2" s="5"/>
      <c r="BDF2" s="5"/>
      <c r="BDG2" s="5"/>
      <c r="BDH2" s="5"/>
      <c r="BDI2" s="5"/>
      <c r="BDJ2" s="5"/>
      <c r="BDK2" s="5"/>
      <c r="BDL2" s="5"/>
      <c r="BDM2" s="5"/>
      <c r="BDN2" s="5"/>
      <c r="BDO2" s="5"/>
      <c r="BDP2" s="5"/>
      <c r="BDQ2" s="5"/>
      <c r="BDR2" s="5"/>
      <c r="BDS2" s="5"/>
      <c r="BDT2" s="5"/>
      <c r="BDU2" s="5"/>
      <c r="BDV2" s="5"/>
      <c r="BDW2" s="5"/>
      <c r="BDX2" s="5"/>
      <c r="BDY2" s="5"/>
      <c r="BDZ2" s="5"/>
      <c r="BEA2" s="5"/>
      <c r="BEB2" s="5"/>
      <c r="BEC2" s="5"/>
      <c r="BED2" s="5"/>
      <c r="BEE2" s="5"/>
      <c r="BEF2" s="5"/>
      <c r="BEG2" s="5"/>
      <c r="BEH2" s="5"/>
      <c r="BEI2" s="5"/>
      <c r="BEJ2" s="5"/>
      <c r="BEK2" s="5"/>
      <c r="BEL2" s="5"/>
      <c r="BEM2" s="5"/>
      <c r="BEN2" s="5"/>
      <c r="BEO2" s="5"/>
      <c r="BEP2" s="5"/>
      <c r="BEQ2" s="5"/>
      <c r="BER2" s="5"/>
      <c r="BES2" s="5"/>
      <c r="BET2" s="5"/>
      <c r="BEU2" s="5"/>
      <c r="BEV2" s="5"/>
      <c r="BEW2" s="5"/>
      <c r="BEX2" s="5"/>
      <c r="BEY2" s="5"/>
      <c r="BEZ2" s="5"/>
      <c r="BFA2" s="5"/>
      <c r="BFB2" s="5"/>
      <c r="BFC2" s="5"/>
      <c r="BFD2" s="5"/>
      <c r="BFE2" s="5"/>
      <c r="BFF2" s="5"/>
      <c r="BFG2" s="5"/>
      <c r="BFH2" s="5"/>
      <c r="BFI2" s="5"/>
      <c r="BFJ2" s="5"/>
      <c r="BFK2" s="5"/>
      <c r="BFL2" s="5"/>
      <c r="BFM2" s="5"/>
      <c r="BFN2" s="5"/>
      <c r="BFO2" s="5"/>
      <c r="BFP2" s="5"/>
      <c r="BFQ2" s="5"/>
      <c r="BFR2" s="5"/>
      <c r="BFS2" s="5"/>
      <c r="BFT2" s="5"/>
      <c r="BFU2" s="5"/>
      <c r="BFV2" s="5"/>
      <c r="BFW2" s="5"/>
      <c r="BFX2" s="5"/>
      <c r="BFY2" s="5"/>
      <c r="BFZ2" s="5"/>
      <c r="BGA2" s="5"/>
      <c r="BGB2" s="5"/>
      <c r="BGC2" s="5"/>
      <c r="BGD2" s="5"/>
      <c r="BGE2" s="5"/>
      <c r="BGF2" s="5"/>
      <c r="BGG2" s="5"/>
      <c r="BGH2" s="5"/>
      <c r="BGI2" s="5"/>
      <c r="BGJ2" s="5"/>
      <c r="BGK2" s="5"/>
      <c r="BGL2" s="5"/>
      <c r="BGM2" s="5"/>
      <c r="BGN2" s="5"/>
      <c r="BGO2" s="5"/>
      <c r="BGP2" s="5"/>
      <c r="BGQ2" s="5"/>
      <c r="BGR2" s="5"/>
      <c r="BGS2" s="5"/>
      <c r="BGT2" s="5"/>
      <c r="BGU2" s="5"/>
      <c r="BGV2" s="5"/>
      <c r="BGW2" s="5"/>
      <c r="BGX2" s="5"/>
      <c r="BGY2" s="5"/>
      <c r="BGZ2" s="5"/>
      <c r="BHA2" s="5"/>
      <c r="BHB2" s="5"/>
      <c r="BHC2" s="5"/>
      <c r="BHD2" s="5"/>
      <c r="BHE2" s="5"/>
      <c r="BHF2" s="5"/>
      <c r="BHG2" s="5"/>
      <c r="BHH2" s="5"/>
      <c r="BHI2" s="5"/>
      <c r="BHJ2" s="5"/>
      <c r="BHK2" s="5"/>
      <c r="BHL2" s="5"/>
      <c r="BHM2" s="5"/>
      <c r="BHN2" s="5"/>
      <c r="BHO2" s="5"/>
      <c r="BHP2" s="5"/>
      <c r="BHQ2" s="5"/>
      <c r="BHR2" s="5"/>
      <c r="BHS2" s="5"/>
      <c r="BHT2" s="5"/>
      <c r="BHU2" s="5"/>
      <c r="BHV2" s="5"/>
      <c r="BHW2" s="5"/>
      <c r="BHX2" s="5"/>
      <c r="BHY2" s="5"/>
      <c r="BHZ2" s="5"/>
      <c r="BIA2" s="5"/>
      <c r="BIB2" s="5"/>
      <c r="BIC2" s="5"/>
      <c r="BID2" s="5"/>
      <c r="BIE2" s="5"/>
      <c r="BIF2" s="5"/>
      <c r="BIG2" s="5"/>
      <c r="BIH2" s="5"/>
      <c r="BII2" s="5"/>
      <c r="BIJ2" s="5"/>
      <c r="BIK2" s="5"/>
      <c r="BIL2" s="5"/>
      <c r="BIM2" s="5"/>
      <c r="BIN2" s="5"/>
      <c r="BIO2" s="5"/>
      <c r="BIP2" s="5"/>
      <c r="BIQ2" s="5"/>
      <c r="BIR2" s="5"/>
      <c r="BIS2" s="5"/>
      <c r="BIT2" s="5"/>
      <c r="BIU2" s="5"/>
      <c r="BIV2" s="5"/>
      <c r="BIW2" s="5"/>
      <c r="BIX2" s="5"/>
      <c r="BIY2" s="5"/>
      <c r="BIZ2" s="5"/>
      <c r="BJA2" s="5"/>
      <c r="BJB2" s="5"/>
      <c r="BJC2" s="5"/>
      <c r="BJD2" s="5"/>
      <c r="BJE2" s="5"/>
      <c r="BJF2" s="5"/>
      <c r="BJG2" s="5"/>
      <c r="BJH2" s="5"/>
      <c r="BJI2" s="5"/>
      <c r="BJJ2" s="5"/>
      <c r="BJK2" s="5"/>
      <c r="BJL2" s="5"/>
      <c r="BJM2" s="5"/>
      <c r="BJN2" s="5"/>
      <c r="BJO2" s="5"/>
      <c r="BJP2" s="5"/>
      <c r="BJQ2" s="5"/>
      <c r="BJR2" s="5"/>
      <c r="BJS2" s="5"/>
      <c r="BJT2" s="5"/>
      <c r="BJU2" s="5"/>
      <c r="BJV2" s="5"/>
      <c r="BJW2" s="5"/>
      <c r="BJX2" s="5"/>
      <c r="BJY2" s="5"/>
      <c r="BJZ2" s="5"/>
      <c r="BKA2" s="5"/>
      <c r="BKB2" s="5"/>
      <c r="BKC2" s="5"/>
      <c r="BKD2" s="5"/>
      <c r="BKE2" s="5"/>
      <c r="BKF2" s="5"/>
      <c r="BKG2" s="5"/>
      <c r="BKH2" s="5"/>
      <c r="BKI2" s="5"/>
      <c r="BKJ2" s="5"/>
      <c r="BKK2" s="5"/>
      <c r="BKL2" s="5"/>
      <c r="BKM2" s="5"/>
      <c r="BKN2" s="5"/>
      <c r="BKO2" s="5"/>
      <c r="BKP2" s="5"/>
      <c r="BKQ2" s="5"/>
      <c r="BKR2" s="5"/>
      <c r="BKS2" s="5"/>
      <c r="BKT2" s="5"/>
      <c r="BKU2" s="5"/>
      <c r="BKV2" s="5"/>
      <c r="BKW2" s="5"/>
      <c r="BKX2" s="5"/>
      <c r="BKY2" s="5"/>
      <c r="BKZ2" s="5"/>
      <c r="BLA2" s="5"/>
      <c r="BLB2" s="5"/>
      <c r="BLC2" s="5"/>
      <c r="BLD2" s="5"/>
      <c r="BLE2" s="5"/>
      <c r="BLF2" s="5"/>
      <c r="BLG2" s="5"/>
      <c r="BLH2" s="5"/>
      <c r="BLI2" s="5"/>
      <c r="BLJ2" s="5"/>
      <c r="BLK2" s="5"/>
      <c r="BLL2" s="5"/>
      <c r="BLM2" s="5"/>
      <c r="BLN2" s="5"/>
      <c r="BLO2" s="5"/>
      <c r="BLP2" s="5"/>
      <c r="BLQ2" s="5"/>
      <c r="BLR2" s="5"/>
      <c r="BLS2" s="5"/>
      <c r="BLT2" s="5"/>
      <c r="BLU2" s="5"/>
      <c r="BLV2" s="5"/>
      <c r="BLW2" s="5"/>
      <c r="BLX2" s="5"/>
      <c r="BLY2" s="5"/>
      <c r="BLZ2" s="5"/>
      <c r="BMA2" s="5"/>
      <c r="BMB2" s="5"/>
      <c r="BMC2" s="5"/>
      <c r="BMD2" s="5"/>
      <c r="BME2" s="5"/>
      <c r="BMF2" s="5"/>
      <c r="BMG2" s="5"/>
      <c r="BMH2" s="5"/>
      <c r="BMI2" s="5"/>
      <c r="BMJ2" s="5"/>
      <c r="BMK2" s="5"/>
      <c r="BML2" s="5"/>
      <c r="BMM2" s="5"/>
      <c r="BMN2" s="5"/>
      <c r="BMO2" s="5"/>
      <c r="BMP2" s="5"/>
      <c r="BMQ2" s="5"/>
      <c r="BMR2" s="5"/>
      <c r="BMS2" s="5"/>
      <c r="BMT2" s="5"/>
      <c r="BMU2" s="5"/>
      <c r="BMV2" s="5"/>
      <c r="BMW2" s="5"/>
      <c r="BMX2" s="5"/>
      <c r="BMY2" s="5"/>
      <c r="BMZ2" s="5"/>
      <c r="BNA2" s="5"/>
      <c r="BNB2" s="5"/>
      <c r="BNC2" s="5"/>
      <c r="BND2" s="5"/>
      <c r="BNE2" s="5"/>
      <c r="BNF2" s="5"/>
      <c r="BNG2" s="5"/>
      <c r="BNH2" s="5"/>
      <c r="BNI2" s="5"/>
      <c r="BNJ2" s="5"/>
      <c r="BNK2" s="5"/>
      <c r="BNL2" s="5"/>
      <c r="BNM2" s="5"/>
      <c r="BNN2" s="5"/>
      <c r="BNO2" s="5"/>
      <c r="BNP2" s="5"/>
      <c r="BNQ2" s="5"/>
      <c r="BNR2" s="5"/>
      <c r="BNS2" s="5"/>
      <c r="BNT2" s="5"/>
      <c r="BNU2" s="5"/>
      <c r="BNV2" s="5"/>
      <c r="BNW2" s="5"/>
      <c r="BNX2" s="5"/>
      <c r="BNY2" s="5"/>
      <c r="BNZ2" s="5"/>
      <c r="BOA2" s="5"/>
      <c r="BOB2" s="5"/>
      <c r="BOC2" s="5"/>
      <c r="BOD2" s="5"/>
      <c r="BOE2" s="5"/>
      <c r="BOF2" s="5"/>
      <c r="BOG2" s="5"/>
      <c r="BOH2" s="5"/>
      <c r="BOI2" s="5"/>
      <c r="BOJ2" s="5"/>
      <c r="BOK2" s="5"/>
      <c r="BOL2" s="5"/>
      <c r="BOM2" s="5"/>
      <c r="BON2" s="5"/>
      <c r="BOO2" s="5"/>
      <c r="BOP2" s="5"/>
      <c r="BOQ2" s="5"/>
      <c r="BOR2" s="5"/>
      <c r="BOS2" s="5"/>
      <c r="BOT2" s="5"/>
      <c r="BOU2" s="5"/>
      <c r="BOV2" s="5"/>
      <c r="BOW2" s="5"/>
      <c r="BOX2" s="5"/>
      <c r="BOY2" s="5"/>
      <c r="BOZ2" s="5"/>
      <c r="BPA2" s="5"/>
      <c r="BPB2" s="5"/>
      <c r="BPC2" s="5"/>
      <c r="BPD2" s="5"/>
      <c r="BPE2" s="5"/>
      <c r="BPF2" s="5"/>
      <c r="BPG2" s="5"/>
      <c r="BPH2" s="5"/>
      <c r="BPI2" s="5"/>
      <c r="BPJ2" s="5"/>
      <c r="BPK2" s="5"/>
      <c r="BPL2" s="5"/>
      <c r="BPM2" s="5"/>
      <c r="BPN2" s="5"/>
      <c r="BPO2" s="5"/>
      <c r="BPP2" s="5"/>
      <c r="BPQ2" s="5"/>
      <c r="BPR2" s="5"/>
      <c r="BPS2" s="5"/>
      <c r="BPT2" s="5"/>
      <c r="BPU2" s="5"/>
      <c r="BPV2" s="5"/>
      <c r="BPW2" s="5"/>
      <c r="BPX2" s="5"/>
      <c r="BPY2" s="5"/>
      <c r="BPZ2" s="5"/>
      <c r="BQA2" s="5"/>
      <c r="BQB2" s="5"/>
      <c r="BQC2" s="5"/>
      <c r="BQD2" s="5"/>
      <c r="BQE2" s="5"/>
      <c r="BQF2" s="5"/>
      <c r="BQG2" s="5"/>
      <c r="BQH2" s="5"/>
      <c r="BQI2" s="5"/>
      <c r="BQJ2" s="5"/>
      <c r="BQK2" s="5"/>
      <c r="BQL2" s="5"/>
      <c r="BQM2" s="5"/>
      <c r="BQN2" s="5"/>
      <c r="BQO2" s="5"/>
      <c r="BQP2" s="5"/>
      <c r="BQQ2" s="5"/>
      <c r="BQR2" s="5"/>
      <c r="BQS2" s="5"/>
      <c r="BQT2" s="5"/>
      <c r="BQU2" s="5"/>
      <c r="BQV2" s="5"/>
      <c r="BQW2" s="5"/>
      <c r="BQX2" s="5"/>
      <c r="BQY2" s="5"/>
      <c r="BQZ2" s="5"/>
      <c r="BRA2" s="5"/>
      <c r="BRB2" s="5"/>
      <c r="BRC2" s="5"/>
      <c r="BRD2" s="5"/>
      <c r="BRE2" s="5"/>
      <c r="BRF2" s="5"/>
      <c r="BRG2" s="5"/>
      <c r="BRH2" s="5"/>
      <c r="BRI2" s="5"/>
      <c r="BRJ2" s="5"/>
      <c r="BRK2" s="5"/>
      <c r="BRL2" s="5"/>
      <c r="BRM2" s="5"/>
      <c r="BRN2" s="5"/>
      <c r="BRO2" s="5"/>
      <c r="BRP2" s="5"/>
      <c r="BRQ2" s="5"/>
      <c r="BRR2" s="5"/>
      <c r="BRS2" s="5"/>
      <c r="BRT2" s="5"/>
      <c r="BRU2" s="5"/>
      <c r="BRV2" s="5"/>
      <c r="BRW2" s="5"/>
      <c r="BRX2" s="5"/>
      <c r="BRY2" s="5"/>
      <c r="BRZ2" s="5"/>
      <c r="BSA2" s="5"/>
      <c r="BSB2" s="5"/>
      <c r="BSC2" s="5"/>
      <c r="BSD2" s="5"/>
      <c r="BSE2" s="5"/>
      <c r="BSF2" s="5"/>
      <c r="BSG2" s="5"/>
      <c r="BSH2" s="5"/>
      <c r="BSI2" s="5"/>
      <c r="BSJ2" s="5"/>
      <c r="BSK2" s="5"/>
      <c r="BSL2" s="5"/>
      <c r="BSM2" s="5"/>
      <c r="BSN2" s="5"/>
      <c r="BSO2" s="5"/>
      <c r="BSP2" s="5"/>
      <c r="BSQ2" s="5"/>
      <c r="BSR2" s="5"/>
      <c r="BSS2" s="5"/>
      <c r="BST2" s="5"/>
      <c r="BSU2" s="5"/>
      <c r="BSV2" s="5"/>
      <c r="BSW2" s="5"/>
      <c r="BSX2" s="5"/>
      <c r="BSY2" s="5"/>
      <c r="BSZ2" s="5"/>
      <c r="BTA2" s="5"/>
      <c r="BTB2" s="5"/>
      <c r="BTC2" s="5"/>
      <c r="BTD2" s="5"/>
      <c r="BTE2" s="5"/>
      <c r="BTF2" s="5"/>
      <c r="BTG2" s="5"/>
      <c r="BTH2" s="5"/>
      <c r="BTI2" s="5"/>
      <c r="BTJ2" s="5"/>
      <c r="BTK2" s="5"/>
      <c r="BTL2" s="5"/>
      <c r="BTM2" s="5"/>
      <c r="BTN2" s="5"/>
      <c r="BTO2" s="5"/>
      <c r="BTP2" s="5"/>
      <c r="BTQ2" s="5"/>
      <c r="BTR2" s="5"/>
      <c r="BTS2" s="5"/>
      <c r="BTT2" s="5"/>
      <c r="BTU2" s="5"/>
      <c r="BTV2" s="5"/>
      <c r="BTW2" s="5"/>
      <c r="BTX2" s="5"/>
      <c r="BTY2" s="5"/>
      <c r="BTZ2" s="5"/>
      <c r="BUA2" s="5"/>
      <c r="BUB2" s="5"/>
      <c r="BUC2" s="5"/>
      <c r="BUD2" s="5"/>
      <c r="BUE2" s="5"/>
      <c r="BUF2" s="5"/>
      <c r="BUG2" s="5"/>
      <c r="BUH2" s="5"/>
      <c r="BUI2" s="5"/>
      <c r="BUJ2" s="5"/>
      <c r="BUK2" s="5"/>
      <c r="BUL2" s="5"/>
      <c r="BUM2" s="5"/>
      <c r="BUN2" s="5"/>
      <c r="BUO2" s="5"/>
      <c r="BUP2" s="5"/>
      <c r="BUQ2" s="5"/>
      <c r="BUR2" s="5"/>
      <c r="BUS2" s="5"/>
      <c r="BUT2" s="5"/>
      <c r="BUU2" s="5"/>
      <c r="BUV2" s="5"/>
      <c r="BUW2" s="5"/>
      <c r="BUX2" s="5"/>
      <c r="BUY2" s="5"/>
      <c r="BUZ2" s="5"/>
      <c r="BVA2" s="5"/>
      <c r="BVB2" s="5"/>
      <c r="BVC2" s="5"/>
      <c r="BVD2" s="5"/>
      <c r="BVE2" s="5"/>
      <c r="BVF2" s="5"/>
      <c r="BVG2" s="5"/>
      <c r="BVH2" s="5"/>
      <c r="BVI2" s="5"/>
      <c r="BVJ2" s="5"/>
      <c r="BVK2" s="5"/>
      <c r="BVL2" s="5"/>
      <c r="BVM2" s="5"/>
      <c r="BVN2" s="5"/>
      <c r="BVO2" s="5"/>
      <c r="BVP2" s="5"/>
      <c r="BVQ2" s="5"/>
      <c r="BVR2" s="5"/>
      <c r="BVS2" s="5"/>
      <c r="BVT2" s="5"/>
      <c r="BVU2" s="5"/>
      <c r="BVV2" s="5"/>
      <c r="BVW2" s="5"/>
      <c r="BVX2" s="5"/>
      <c r="BVY2" s="5"/>
      <c r="BVZ2" s="5"/>
      <c r="BWA2" s="5"/>
      <c r="BWB2" s="5"/>
      <c r="BWC2" s="5"/>
      <c r="BWD2" s="5"/>
      <c r="BWE2" s="5"/>
      <c r="BWF2" s="5"/>
      <c r="BWG2" s="5"/>
      <c r="BWH2" s="5"/>
      <c r="BWI2" s="5"/>
      <c r="BWJ2" s="5"/>
      <c r="BWK2" s="5"/>
      <c r="BWL2" s="5"/>
      <c r="BWM2" s="5"/>
      <c r="BWN2" s="5"/>
      <c r="BWO2" s="5"/>
      <c r="BWP2" s="5"/>
      <c r="BWQ2" s="5"/>
      <c r="BWR2" s="5"/>
      <c r="BWS2" s="5"/>
      <c r="BWT2" s="5"/>
      <c r="BWU2" s="5"/>
      <c r="BWV2" s="5"/>
      <c r="BWW2" s="5"/>
      <c r="BWX2" s="5"/>
      <c r="BWY2" s="5"/>
      <c r="BWZ2" s="5"/>
      <c r="BXA2" s="5"/>
      <c r="BXB2" s="5"/>
      <c r="BXC2" s="5"/>
      <c r="BXD2" s="5"/>
      <c r="BXE2" s="5"/>
      <c r="BXF2" s="5"/>
      <c r="BXG2" s="5"/>
      <c r="BXH2" s="5"/>
      <c r="BXI2" s="5"/>
      <c r="BXJ2" s="5"/>
      <c r="BXK2" s="5"/>
      <c r="BXL2" s="5"/>
      <c r="BXM2" s="5"/>
      <c r="BXN2" s="5"/>
      <c r="BXO2" s="5"/>
      <c r="BXP2" s="5"/>
      <c r="BXQ2" s="5"/>
      <c r="BXR2" s="5"/>
      <c r="BXS2" s="5"/>
      <c r="BXT2" s="5"/>
      <c r="BXU2" s="5"/>
      <c r="BXV2" s="5"/>
      <c r="BXW2" s="5"/>
      <c r="BXX2" s="5"/>
      <c r="BXY2" s="5"/>
      <c r="BXZ2" s="5"/>
      <c r="BYA2" s="5"/>
      <c r="BYB2" s="5"/>
      <c r="BYC2" s="5"/>
      <c r="BYD2" s="5"/>
      <c r="BYE2" s="5"/>
      <c r="BYF2" s="5"/>
      <c r="BYG2" s="5"/>
      <c r="BYH2" s="5"/>
      <c r="BYI2" s="5"/>
      <c r="BYJ2" s="5"/>
      <c r="BYK2" s="5"/>
      <c r="BYL2" s="5"/>
      <c r="BYM2" s="5"/>
      <c r="BYN2" s="5"/>
      <c r="BYO2" s="5"/>
      <c r="BYP2" s="5"/>
      <c r="BYQ2" s="5"/>
      <c r="BYR2" s="5"/>
      <c r="BYS2" s="5"/>
      <c r="BYT2" s="5"/>
      <c r="BYU2" s="5"/>
      <c r="BYV2" s="5"/>
      <c r="BYW2" s="5"/>
      <c r="BYX2" s="5"/>
      <c r="BYY2" s="5"/>
      <c r="BYZ2" s="5"/>
      <c r="BZA2" s="5"/>
      <c r="BZB2" s="5"/>
      <c r="BZC2" s="5"/>
      <c r="BZD2" s="5"/>
      <c r="BZE2" s="5"/>
      <c r="BZF2" s="5"/>
      <c r="BZG2" s="5"/>
      <c r="BZH2" s="5"/>
      <c r="BZI2" s="5"/>
      <c r="BZJ2" s="5"/>
      <c r="BZK2" s="5"/>
      <c r="BZL2" s="5"/>
      <c r="BZM2" s="5"/>
      <c r="BZN2" s="5"/>
      <c r="BZO2" s="5"/>
      <c r="BZP2" s="5"/>
      <c r="BZQ2" s="5"/>
      <c r="BZR2" s="5"/>
      <c r="BZS2" s="5"/>
      <c r="BZT2" s="5"/>
      <c r="BZU2" s="5"/>
      <c r="BZV2" s="5"/>
      <c r="BZW2" s="5"/>
      <c r="BZX2" s="5"/>
      <c r="BZY2" s="5"/>
      <c r="BZZ2" s="5"/>
      <c r="CAA2" s="5"/>
      <c r="CAB2" s="5"/>
      <c r="CAC2" s="5"/>
      <c r="CAD2" s="5"/>
      <c r="CAE2" s="5"/>
      <c r="CAF2" s="5"/>
      <c r="CAG2" s="5"/>
      <c r="CAH2" s="5"/>
      <c r="CAI2" s="5"/>
      <c r="CAJ2" s="5"/>
      <c r="CAK2" s="5"/>
      <c r="CAL2" s="5"/>
      <c r="CAM2" s="5"/>
      <c r="CAN2" s="5"/>
      <c r="CAO2" s="5"/>
      <c r="CAP2" s="5"/>
      <c r="CAQ2" s="5"/>
      <c r="CAR2" s="5"/>
      <c r="CAS2" s="5"/>
      <c r="CAT2" s="5"/>
      <c r="CAU2" s="5"/>
      <c r="CAV2" s="5"/>
      <c r="CAW2" s="5"/>
      <c r="CAX2" s="5"/>
      <c r="CAY2" s="5"/>
      <c r="CAZ2" s="5"/>
      <c r="CBA2" s="5"/>
      <c r="CBB2" s="5"/>
      <c r="CBC2" s="5"/>
      <c r="CBD2" s="5"/>
      <c r="CBE2" s="5"/>
      <c r="CBF2" s="5"/>
      <c r="CBG2" s="5"/>
      <c r="CBH2" s="5"/>
      <c r="CBI2" s="5"/>
      <c r="CBJ2" s="5"/>
      <c r="CBK2" s="5"/>
      <c r="CBL2" s="5"/>
      <c r="CBM2" s="5"/>
      <c r="CBN2" s="5"/>
      <c r="CBO2" s="5"/>
      <c r="CBP2" s="5"/>
      <c r="CBQ2" s="5"/>
      <c r="CBR2" s="5"/>
      <c r="CBS2" s="5"/>
      <c r="CBT2" s="5"/>
      <c r="CBU2" s="5"/>
      <c r="CBV2" s="5"/>
      <c r="CBW2" s="5"/>
      <c r="CBX2" s="5"/>
      <c r="CBY2" s="5"/>
      <c r="CBZ2" s="5"/>
      <c r="CCA2" s="5"/>
      <c r="CCB2" s="5"/>
      <c r="CCC2" s="5"/>
      <c r="CCD2" s="5"/>
      <c r="CCE2" s="5"/>
      <c r="CCF2" s="5"/>
      <c r="CCG2" s="5"/>
      <c r="CCH2" s="5"/>
      <c r="CCI2" s="5"/>
      <c r="CCJ2" s="5"/>
      <c r="CCK2" s="5"/>
      <c r="CCL2" s="5"/>
      <c r="CCM2" s="5"/>
      <c r="CCN2" s="5"/>
      <c r="CCO2" s="5"/>
      <c r="CCP2" s="5"/>
      <c r="CCQ2" s="5"/>
      <c r="CCR2" s="5"/>
      <c r="CCS2" s="5"/>
      <c r="CCT2" s="5"/>
      <c r="CCU2" s="5"/>
      <c r="CCV2" s="5"/>
      <c r="CCW2" s="5"/>
      <c r="CCX2" s="5"/>
      <c r="CCY2" s="5"/>
      <c r="CCZ2" s="5"/>
      <c r="CDA2" s="5"/>
      <c r="CDB2" s="5"/>
      <c r="CDC2" s="5"/>
      <c r="CDD2" s="5"/>
      <c r="CDE2" s="5"/>
      <c r="CDF2" s="5"/>
      <c r="CDG2" s="5"/>
      <c r="CDH2" s="5"/>
      <c r="CDI2" s="5"/>
      <c r="CDJ2" s="5"/>
      <c r="CDK2" s="5"/>
      <c r="CDL2" s="5"/>
      <c r="CDM2" s="5"/>
      <c r="CDN2" s="5"/>
      <c r="CDO2" s="5"/>
      <c r="CDP2" s="5"/>
      <c r="CDQ2" s="5"/>
      <c r="CDR2" s="5"/>
      <c r="CDS2" s="5"/>
      <c r="CDT2" s="5"/>
      <c r="CDU2" s="5"/>
      <c r="CDV2" s="5"/>
      <c r="CDW2" s="5"/>
      <c r="CDX2" s="5"/>
      <c r="CDY2" s="5"/>
      <c r="CDZ2" s="5"/>
      <c r="CEA2" s="5"/>
      <c r="CEB2" s="5"/>
      <c r="CEC2" s="5"/>
      <c r="CED2" s="5"/>
      <c r="CEE2" s="5"/>
      <c r="CEF2" s="5"/>
      <c r="CEG2" s="5"/>
      <c r="CEH2" s="5"/>
      <c r="CEI2" s="5"/>
      <c r="CEJ2" s="5"/>
      <c r="CEK2" s="5"/>
      <c r="CEL2" s="5"/>
      <c r="CEM2" s="5"/>
      <c r="CEN2" s="5"/>
      <c r="CEO2" s="5"/>
      <c r="CEP2" s="5"/>
      <c r="CEQ2" s="5"/>
      <c r="CER2" s="5"/>
      <c r="CES2" s="5"/>
      <c r="CET2" s="5"/>
      <c r="CEU2" s="5"/>
      <c r="CEV2" s="5"/>
      <c r="CEW2" s="5"/>
      <c r="CEX2" s="5"/>
      <c r="CEY2" s="5"/>
      <c r="CEZ2" s="5"/>
      <c r="CFA2" s="5"/>
      <c r="CFB2" s="5"/>
      <c r="CFC2" s="5"/>
      <c r="CFD2" s="5"/>
      <c r="CFE2" s="5"/>
      <c r="CFF2" s="5"/>
      <c r="CFG2" s="5"/>
      <c r="CFH2" s="5"/>
      <c r="CFI2" s="5"/>
      <c r="CFJ2" s="5"/>
      <c r="CFK2" s="5"/>
      <c r="CFL2" s="5"/>
      <c r="CFM2" s="5"/>
      <c r="CFN2" s="5"/>
      <c r="CFO2" s="5"/>
      <c r="CFP2" s="5"/>
      <c r="CFQ2" s="5"/>
      <c r="CFR2" s="5"/>
      <c r="CFS2" s="5"/>
      <c r="CFT2" s="5"/>
      <c r="CFU2" s="5"/>
      <c r="CFV2" s="5"/>
      <c r="CFW2" s="5"/>
      <c r="CFX2" s="5"/>
      <c r="CFY2" s="5"/>
      <c r="CFZ2" s="5"/>
      <c r="CGA2" s="5"/>
      <c r="CGB2" s="5"/>
      <c r="CGC2" s="5"/>
      <c r="CGD2" s="5"/>
      <c r="CGE2" s="5"/>
      <c r="CGF2" s="5"/>
      <c r="CGG2" s="5"/>
      <c r="CGH2" s="5"/>
      <c r="CGI2" s="5"/>
      <c r="CGJ2" s="5"/>
      <c r="CGK2" s="5"/>
      <c r="CGL2" s="5"/>
      <c r="CGM2" s="5"/>
      <c r="CGN2" s="5"/>
      <c r="CGO2" s="5"/>
      <c r="CGP2" s="5"/>
      <c r="CGQ2" s="5"/>
      <c r="CGR2" s="5"/>
      <c r="CGS2" s="5"/>
      <c r="CGT2" s="5"/>
      <c r="CGU2" s="5"/>
      <c r="CGV2" s="5"/>
      <c r="CGW2" s="5"/>
      <c r="CGX2" s="5"/>
      <c r="CGY2" s="5"/>
      <c r="CGZ2" s="5"/>
      <c r="CHA2" s="5"/>
      <c r="CHB2" s="5"/>
      <c r="CHC2" s="5"/>
      <c r="CHD2" s="5"/>
      <c r="CHE2" s="5"/>
      <c r="CHF2" s="5"/>
      <c r="CHG2" s="5"/>
      <c r="CHH2" s="5"/>
      <c r="CHI2" s="5"/>
      <c r="CHJ2" s="5"/>
      <c r="CHK2" s="5"/>
      <c r="CHL2" s="5"/>
      <c r="CHM2" s="5"/>
      <c r="CHN2" s="5"/>
      <c r="CHO2" s="5"/>
      <c r="CHP2" s="5"/>
      <c r="CHQ2" s="5"/>
      <c r="CHR2" s="5"/>
      <c r="CHS2" s="5"/>
      <c r="CHT2" s="5"/>
      <c r="CHU2" s="5"/>
      <c r="CHV2" s="5"/>
      <c r="CHW2" s="5"/>
      <c r="CHX2" s="5"/>
      <c r="CHY2" s="5"/>
      <c r="CHZ2" s="5"/>
      <c r="CIA2" s="5"/>
      <c r="CIB2" s="5"/>
      <c r="CIC2" s="5"/>
      <c r="CID2" s="5"/>
      <c r="CIE2" s="5"/>
      <c r="CIF2" s="5"/>
      <c r="CIG2" s="5"/>
      <c r="CIH2" s="5"/>
      <c r="CII2" s="5"/>
      <c r="CIJ2" s="5"/>
      <c r="CIK2" s="5"/>
      <c r="CIL2" s="5"/>
      <c r="CIM2" s="5"/>
      <c r="CIN2" s="5"/>
      <c r="CIO2" s="5"/>
      <c r="CIP2" s="5"/>
      <c r="CIQ2" s="5"/>
      <c r="CIR2" s="5"/>
      <c r="CIS2" s="5"/>
      <c r="CIT2" s="5"/>
      <c r="CIU2" s="5"/>
      <c r="CIV2" s="5"/>
      <c r="CIW2" s="5"/>
      <c r="CIX2" s="5"/>
      <c r="CIY2" s="5"/>
      <c r="CIZ2" s="5"/>
      <c r="CJA2" s="5"/>
      <c r="CJB2" s="5"/>
      <c r="CJC2" s="5"/>
      <c r="CJD2" s="5"/>
      <c r="CJE2" s="5"/>
      <c r="CJF2" s="5"/>
      <c r="CJG2" s="5"/>
      <c r="CJH2" s="5"/>
      <c r="CJI2" s="5"/>
      <c r="CJJ2" s="5"/>
      <c r="CJK2" s="5"/>
      <c r="CJL2" s="5"/>
      <c r="CJM2" s="5"/>
      <c r="CJN2" s="5"/>
      <c r="CJO2" s="5"/>
      <c r="CJP2" s="5"/>
      <c r="CJQ2" s="5"/>
      <c r="CJR2" s="5"/>
      <c r="CJS2" s="5"/>
      <c r="CJT2" s="5"/>
      <c r="CJU2" s="5"/>
      <c r="CJV2" s="5"/>
      <c r="CJW2" s="5"/>
      <c r="CJX2" s="5"/>
      <c r="CJY2" s="5"/>
      <c r="CJZ2" s="5"/>
      <c r="CKA2" s="5"/>
      <c r="CKB2" s="5"/>
      <c r="CKC2" s="5"/>
      <c r="CKD2" s="5"/>
      <c r="CKE2" s="5"/>
      <c r="CKF2" s="5"/>
      <c r="CKG2" s="5"/>
      <c r="CKH2" s="5"/>
      <c r="CKI2" s="5"/>
      <c r="CKJ2" s="5"/>
      <c r="CKK2" s="5"/>
      <c r="CKL2" s="5"/>
      <c r="CKM2" s="5"/>
      <c r="CKN2" s="5"/>
      <c r="CKO2" s="5"/>
      <c r="CKP2" s="5"/>
      <c r="CKQ2" s="5"/>
      <c r="CKR2" s="5"/>
      <c r="CKS2" s="5"/>
      <c r="CKT2" s="5"/>
      <c r="CKU2" s="5"/>
      <c r="CKV2" s="5"/>
      <c r="CKW2" s="5"/>
      <c r="CKX2" s="5"/>
      <c r="CKY2" s="5"/>
      <c r="CKZ2" s="5"/>
      <c r="CLA2" s="5"/>
      <c r="CLB2" s="5"/>
      <c r="CLC2" s="5"/>
      <c r="CLD2" s="5"/>
      <c r="CLE2" s="5"/>
      <c r="CLF2" s="5"/>
      <c r="CLG2" s="5"/>
      <c r="CLH2" s="5"/>
      <c r="CLI2" s="5"/>
      <c r="CLJ2" s="5"/>
      <c r="CLK2" s="5"/>
      <c r="CLL2" s="5"/>
      <c r="CLM2" s="5"/>
      <c r="CLN2" s="5"/>
      <c r="CLO2" s="5"/>
      <c r="CLP2" s="5"/>
      <c r="CLQ2" s="5"/>
      <c r="CLR2" s="5"/>
      <c r="CLS2" s="5"/>
      <c r="CLT2" s="5"/>
      <c r="CLU2" s="5"/>
      <c r="CLV2" s="5"/>
      <c r="CLW2" s="5"/>
      <c r="CLX2" s="5"/>
      <c r="CLY2" s="5"/>
      <c r="CLZ2" s="5"/>
      <c r="CMA2" s="5"/>
      <c r="CMB2" s="5"/>
      <c r="CMC2" s="5"/>
      <c r="CMD2" s="5"/>
      <c r="CME2" s="5"/>
      <c r="CMF2" s="5"/>
      <c r="CMG2" s="5"/>
      <c r="CMH2" s="5"/>
      <c r="CMI2" s="5"/>
      <c r="CMJ2" s="5"/>
      <c r="CMK2" s="5"/>
      <c r="CML2" s="5"/>
      <c r="CMM2" s="5"/>
      <c r="CMN2" s="5"/>
      <c r="CMO2" s="5"/>
      <c r="CMP2" s="5"/>
      <c r="CMQ2" s="5"/>
      <c r="CMR2" s="5"/>
      <c r="CMS2" s="5"/>
      <c r="CMT2" s="5"/>
      <c r="CMU2" s="5"/>
      <c r="CMV2" s="5"/>
      <c r="CMW2" s="5"/>
      <c r="CMX2" s="5"/>
      <c r="CMY2" s="5"/>
      <c r="CMZ2" s="5"/>
      <c r="CNA2" s="5"/>
      <c r="CNB2" s="5"/>
      <c r="CNC2" s="5"/>
      <c r="CND2" s="5"/>
      <c r="CNE2" s="5"/>
      <c r="CNF2" s="5"/>
      <c r="CNG2" s="5"/>
      <c r="CNH2" s="5"/>
      <c r="CNI2" s="5"/>
      <c r="CNJ2" s="5"/>
      <c r="CNK2" s="5"/>
      <c r="CNL2" s="5"/>
      <c r="CNM2" s="5"/>
      <c r="CNN2" s="5"/>
      <c r="CNO2" s="5"/>
      <c r="CNP2" s="5"/>
      <c r="CNQ2" s="5"/>
      <c r="CNR2" s="5"/>
      <c r="CNS2" s="5"/>
      <c r="CNT2" s="5"/>
      <c r="CNU2" s="5"/>
      <c r="CNV2" s="5"/>
      <c r="CNW2" s="5"/>
      <c r="CNX2" s="5"/>
      <c r="CNY2" s="5"/>
      <c r="CNZ2" s="5"/>
      <c r="COA2" s="5"/>
      <c r="COB2" s="5"/>
      <c r="COC2" s="5"/>
      <c r="COD2" s="5"/>
      <c r="COE2" s="5"/>
      <c r="COF2" s="5"/>
      <c r="COG2" s="5"/>
      <c r="COH2" s="5"/>
      <c r="COI2" s="5"/>
      <c r="COJ2" s="5"/>
      <c r="COK2" s="5"/>
      <c r="COL2" s="5"/>
      <c r="COM2" s="5"/>
      <c r="CON2" s="5"/>
      <c r="COO2" s="5"/>
      <c r="COP2" s="5"/>
      <c r="COQ2" s="5"/>
      <c r="COR2" s="5"/>
      <c r="COS2" s="5"/>
      <c r="COT2" s="5"/>
      <c r="COU2" s="5"/>
      <c r="COV2" s="5"/>
      <c r="COW2" s="5"/>
      <c r="COX2" s="5"/>
      <c r="COY2" s="5"/>
      <c r="COZ2" s="5"/>
      <c r="CPA2" s="5"/>
      <c r="CPB2" s="5"/>
      <c r="CPC2" s="5"/>
      <c r="CPD2" s="5"/>
      <c r="CPE2" s="5"/>
      <c r="CPF2" s="5"/>
      <c r="CPG2" s="5"/>
      <c r="CPH2" s="5"/>
      <c r="CPI2" s="5"/>
      <c r="CPJ2" s="5"/>
      <c r="CPK2" s="5"/>
      <c r="CPL2" s="5"/>
      <c r="CPM2" s="5"/>
      <c r="CPN2" s="5"/>
      <c r="CPO2" s="5"/>
      <c r="CPP2" s="5"/>
      <c r="CPQ2" s="5"/>
      <c r="CPR2" s="5"/>
      <c r="CPS2" s="5"/>
      <c r="CPT2" s="5"/>
      <c r="CPU2" s="5"/>
      <c r="CPV2" s="5"/>
      <c r="CPW2" s="5"/>
      <c r="CPX2" s="5"/>
      <c r="CPY2" s="5"/>
      <c r="CPZ2" s="5"/>
      <c r="CQA2" s="5"/>
      <c r="CQB2" s="5"/>
      <c r="CQC2" s="5"/>
      <c r="CQD2" s="5"/>
      <c r="CQE2" s="5"/>
      <c r="CQF2" s="5"/>
      <c r="CQG2" s="5"/>
      <c r="CQH2" s="5"/>
      <c r="CQI2" s="5"/>
      <c r="CQJ2" s="5"/>
      <c r="CQK2" s="5"/>
      <c r="CQL2" s="5"/>
      <c r="CQM2" s="5"/>
      <c r="CQN2" s="5"/>
      <c r="CQO2" s="5"/>
      <c r="CQP2" s="5"/>
      <c r="CQQ2" s="5"/>
      <c r="CQR2" s="5"/>
      <c r="CQS2" s="5"/>
      <c r="CQT2" s="5"/>
      <c r="CQU2" s="5"/>
      <c r="CQV2" s="5"/>
      <c r="CQW2" s="5"/>
      <c r="CQX2" s="5"/>
      <c r="CQY2" s="5"/>
      <c r="CQZ2" s="5"/>
      <c r="CRA2" s="5"/>
      <c r="CRB2" s="5"/>
      <c r="CRC2" s="5"/>
      <c r="CRD2" s="5"/>
      <c r="CRE2" s="5"/>
      <c r="CRF2" s="5"/>
      <c r="CRG2" s="5"/>
      <c r="CRH2" s="5"/>
      <c r="CRI2" s="5"/>
      <c r="CRJ2" s="5"/>
      <c r="CRK2" s="5"/>
      <c r="CRL2" s="5"/>
      <c r="CRM2" s="5"/>
      <c r="CRN2" s="5"/>
      <c r="CRO2" s="5"/>
      <c r="CRP2" s="5"/>
      <c r="CRQ2" s="5"/>
      <c r="CRR2" s="5"/>
      <c r="CRS2" s="5"/>
      <c r="CRT2" s="5"/>
      <c r="CRU2" s="5"/>
      <c r="CRV2" s="5"/>
      <c r="CRW2" s="5"/>
      <c r="CRX2" s="5"/>
      <c r="CRY2" s="5"/>
      <c r="CRZ2" s="5"/>
      <c r="CSA2" s="5"/>
      <c r="CSB2" s="5"/>
      <c r="CSC2" s="5"/>
      <c r="CSD2" s="5"/>
      <c r="CSE2" s="5"/>
      <c r="CSF2" s="5"/>
      <c r="CSG2" s="5"/>
      <c r="CSH2" s="5"/>
      <c r="CSI2" s="5"/>
      <c r="CSJ2" s="5"/>
      <c r="CSK2" s="5"/>
      <c r="CSL2" s="5"/>
      <c r="CSM2" s="5"/>
      <c r="CSN2" s="5"/>
      <c r="CSO2" s="5"/>
      <c r="CSP2" s="5"/>
      <c r="CSQ2" s="5"/>
      <c r="CSR2" s="5"/>
      <c r="CSS2" s="5"/>
      <c r="CST2" s="5"/>
      <c r="CSU2" s="5"/>
      <c r="CSV2" s="5"/>
      <c r="CSW2" s="5"/>
      <c r="CSX2" s="5"/>
      <c r="CSY2" s="5"/>
      <c r="CSZ2" s="5"/>
      <c r="CTA2" s="5"/>
      <c r="CTB2" s="5"/>
      <c r="CTC2" s="5"/>
      <c r="CTD2" s="5"/>
      <c r="CTE2" s="5"/>
      <c r="CTF2" s="5"/>
      <c r="CTG2" s="5"/>
      <c r="CTH2" s="5"/>
      <c r="CTI2" s="5"/>
      <c r="CTJ2" s="5"/>
      <c r="CTK2" s="5"/>
      <c r="CTL2" s="5"/>
      <c r="CTM2" s="5"/>
      <c r="CTN2" s="5"/>
      <c r="CTO2" s="5"/>
      <c r="CTP2" s="5"/>
      <c r="CTQ2" s="5"/>
      <c r="CTR2" s="5"/>
      <c r="CTS2" s="5"/>
      <c r="CTT2" s="5"/>
      <c r="CTU2" s="5"/>
      <c r="CTV2" s="5"/>
      <c r="CTW2" s="5"/>
      <c r="CTX2" s="5"/>
      <c r="CTY2" s="5"/>
      <c r="CTZ2" s="5"/>
      <c r="CUA2" s="5"/>
      <c r="CUB2" s="5"/>
      <c r="CUC2" s="5"/>
      <c r="CUD2" s="5"/>
      <c r="CUE2" s="5"/>
      <c r="CUF2" s="5"/>
      <c r="CUG2" s="5"/>
      <c r="CUH2" s="5"/>
      <c r="CUI2" s="5"/>
      <c r="CUJ2" s="5"/>
      <c r="CUK2" s="5"/>
      <c r="CUL2" s="5"/>
      <c r="CUM2" s="5"/>
      <c r="CUN2" s="5"/>
      <c r="CUO2" s="5"/>
      <c r="CUP2" s="5"/>
      <c r="CUQ2" s="5"/>
      <c r="CUR2" s="5"/>
      <c r="CUS2" s="5"/>
      <c r="CUT2" s="5"/>
      <c r="CUU2" s="5"/>
      <c r="CUV2" s="5"/>
      <c r="CUW2" s="5"/>
      <c r="CUX2" s="5"/>
      <c r="CUY2" s="5"/>
      <c r="CUZ2" s="5"/>
      <c r="CVA2" s="5"/>
      <c r="CVB2" s="5"/>
      <c r="CVC2" s="5"/>
      <c r="CVD2" s="5"/>
      <c r="CVE2" s="5"/>
      <c r="CVF2" s="5"/>
      <c r="CVG2" s="5"/>
      <c r="CVH2" s="5"/>
      <c r="CVI2" s="5"/>
      <c r="CVJ2" s="5"/>
      <c r="CVK2" s="5"/>
      <c r="CVL2" s="5"/>
      <c r="CVM2" s="5"/>
      <c r="CVN2" s="5"/>
      <c r="CVO2" s="5"/>
      <c r="CVP2" s="5"/>
      <c r="CVQ2" s="5"/>
      <c r="CVR2" s="5"/>
      <c r="CVS2" s="5"/>
      <c r="CVT2" s="5"/>
      <c r="CVU2" s="5"/>
      <c r="CVV2" s="5"/>
      <c r="CVW2" s="5"/>
      <c r="CVX2" s="5"/>
      <c r="CVY2" s="5"/>
      <c r="CVZ2" s="5"/>
      <c r="CWA2" s="5"/>
      <c r="CWB2" s="5"/>
      <c r="CWC2" s="5"/>
      <c r="CWD2" s="5"/>
      <c r="CWE2" s="5"/>
      <c r="CWF2" s="5"/>
      <c r="CWG2" s="5"/>
      <c r="CWH2" s="5"/>
      <c r="CWI2" s="5"/>
      <c r="CWJ2" s="5"/>
      <c r="CWK2" s="5"/>
      <c r="CWL2" s="5"/>
      <c r="CWM2" s="5"/>
      <c r="CWN2" s="5"/>
      <c r="CWO2" s="5"/>
      <c r="CWP2" s="5"/>
      <c r="CWQ2" s="5"/>
      <c r="CWR2" s="5"/>
      <c r="CWS2" s="5"/>
      <c r="CWT2" s="5"/>
      <c r="CWU2" s="5"/>
      <c r="CWV2" s="5"/>
      <c r="CWW2" s="5"/>
      <c r="CWX2" s="5"/>
      <c r="CWY2" s="5"/>
      <c r="CWZ2" s="5"/>
      <c r="CXA2" s="5"/>
      <c r="CXB2" s="5"/>
      <c r="CXC2" s="5"/>
      <c r="CXD2" s="5"/>
      <c r="CXE2" s="5"/>
      <c r="CXF2" s="5"/>
      <c r="CXG2" s="5"/>
      <c r="CXH2" s="5"/>
      <c r="CXI2" s="5"/>
      <c r="CXJ2" s="5"/>
      <c r="CXK2" s="5"/>
      <c r="CXL2" s="5"/>
      <c r="CXM2" s="5"/>
      <c r="CXN2" s="5"/>
      <c r="CXO2" s="5"/>
      <c r="CXP2" s="5"/>
      <c r="CXQ2" s="5"/>
      <c r="CXR2" s="5"/>
      <c r="CXS2" s="5"/>
      <c r="CXT2" s="5"/>
      <c r="CXU2" s="5"/>
      <c r="CXV2" s="5"/>
      <c r="CXW2" s="5"/>
      <c r="CXX2" s="5"/>
      <c r="CXY2" s="5"/>
      <c r="CXZ2" s="5"/>
      <c r="CYA2" s="5"/>
      <c r="CYB2" s="5"/>
      <c r="CYC2" s="5"/>
      <c r="CYD2" s="5"/>
      <c r="CYE2" s="5"/>
      <c r="CYF2" s="5"/>
      <c r="CYG2" s="5"/>
      <c r="CYH2" s="5"/>
      <c r="CYI2" s="5"/>
      <c r="CYJ2" s="5"/>
      <c r="CYK2" s="5"/>
      <c r="CYL2" s="5"/>
      <c r="CYM2" s="5"/>
      <c r="CYN2" s="5"/>
      <c r="CYO2" s="5"/>
      <c r="CYP2" s="5"/>
      <c r="CYQ2" s="5"/>
      <c r="CYR2" s="5"/>
      <c r="CYS2" s="5"/>
      <c r="CYT2" s="5"/>
      <c r="CYU2" s="5"/>
      <c r="CYV2" s="5"/>
      <c r="CYW2" s="5"/>
      <c r="CYX2" s="5"/>
      <c r="CYY2" s="5"/>
      <c r="CYZ2" s="5"/>
      <c r="CZA2" s="5"/>
      <c r="CZB2" s="5"/>
      <c r="CZC2" s="5"/>
      <c r="CZD2" s="5"/>
      <c r="CZE2" s="5"/>
      <c r="CZF2" s="5"/>
      <c r="CZG2" s="5"/>
      <c r="CZH2" s="5"/>
      <c r="CZI2" s="5"/>
      <c r="CZJ2" s="5"/>
      <c r="CZK2" s="5"/>
      <c r="CZL2" s="5"/>
      <c r="CZM2" s="5"/>
      <c r="CZN2" s="5"/>
      <c r="CZO2" s="5"/>
      <c r="CZP2" s="5"/>
      <c r="CZQ2" s="5"/>
      <c r="CZR2" s="5"/>
      <c r="CZS2" s="5"/>
      <c r="CZT2" s="5"/>
      <c r="CZU2" s="5"/>
      <c r="CZV2" s="5"/>
      <c r="CZW2" s="5"/>
      <c r="CZX2" s="5"/>
      <c r="CZY2" s="5"/>
      <c r="CZZ2" s="5"/>
      <c r="DAA2" s="5"/>
      <c r="DAB2" s="5"/>
      <c r="DAC2" s="5"/>
      <c r="DAD2" s="5"/>
      <c r="DAE2" s="5"/>
      <c r="DAF2" s="5"/>
      <c r="DAG2" s="5"/>
      <c r="DAH2" s="5"/>
      <c r="DAI2" s="5"/>
      <c r="DAJ2" s="5"/>
      <c r="DAK2" s="5"/>
      <c r="DAL2" s="5"/>
      <c r="DAM2" s="5"/>
      <c r="DAN2" s="5"/>
      <c r="DAO2" s="5"/>
      <c r="DAP2" s="5"/>
      <c r="DAQ2" s="5"/>
      <c r="DAR2" s="5"/>
      <c r="DAS2" s="5"/>
      <c r="DAT2" s="5"/>
      <c r="DAU2" s="5"/>
      <c r="DAV2" s="5"/>
      <c r="DAW2" s="5"/>
      <c r="DAX2" s="5"/>
      <c r="DAY2" s="5"/>
      <c r="DAZ2" s="5"/>
      <c r="DBA2" s="5"/>
      <c r="DBB2" s="5"/>
      <c r="DBC2" s="5"/>
      <c r="DBD2" s="5"/>
      <c r="DBE2" s="5"/>
      <c r="DBF2" s="5"/>
      <c r="DBG2" s="5"/>
      <c r="DBH2" s="5"/>
      <c r="DBI2" s="5"/>
      <c r="DBJ2" s="5"/>
      <c r="DBK2" s="5"/>
      <c r="DBL2" s="5"/>
      <c r="DBM2" s="5"/>
      <c r="DBN2" s="5"/>
      <c r="DBO2" s="5"/>
      <c r="DBP2" s="5"/>
      <c r="DBQ2" s="5"/>
      <c r="DBR2" s="5"/>
      <c r="DBS2" s="5"/>
      <c r="DBT2" s="5"/>
      <c r="DBU2" s="5"/>
      <c r="DBV2" s="5"/>
      <c r="DBW2" s="5"/>
      <c r="DBX2" s="5"/>
      <c r="DBY2" s="5"/>
      <c r="DBZ2" s="5"/>
      <c r="DCA2" s="5"/>
      <c r="DCB2" s="5"/>
      <c r="DCC2" s="5"/>
      <c r="DCD2" s="5"/>
      <c r="DCE2" s="5"/>
      <c r="DCF2" s="5"/>
      <c r="DCG2" s="5"/>
      <c r="DCH2" s="5"/>
      <c r="DCI2" s="5"/>
      <c r="DCJ2" s="5"/>
      <c r="DCK2" s="5"/>
      <c r="DCL2" s="5"/>
      <c r="DCM2" s="5"/>
      <c r="DCN2" s="5"/>
      <c r="DCO2" s="5"/>
      <c r="DCP2" s="5"/>
      <c r="DCQ2" s="5"/>
      <c r="DCR2" s="5"/>
      <c r="DCS2" s="5"/>
      <c r="DCT2" s="5"/>
      <c r="DCU2" s="5"/>
      <c r="DCV2" s="5"/>
      <c r="DCW2" s="5"/>
      <c r="DCX2" s="5"/>
      <c r="DCY2" s="5"/>
      <c r="DCZ2" s="5"/>
      <c r="DDA2" s="5"/>
      <c r="DDB2" s="5"/>
      <c r="DDC2" s="5"/>
      <c r="DDD2" s="5"/>
      <c r="DDE2" s="5"/>
      <c r="DDF2" s="5"/>
      <c r="DDG2" s="5"/>
      <c r="DDH2" s="5"/>
      <c r="DDI2" s="5"/>
      <c r="DDJ2" s="5"/>
      <c r="DDK2" s="5"/>
      <c r="DDL2" s="5"/>
      <c r="DDM2" s="5"/>
      <c r="DDN2" s="5"/>
      <c r="DDO2" s="5"/>
      <c r="DDP2" s="5"/>
      <c r="DDQ2" s="5"/>
      <c r="DDR2" s="5"/>
      <c r="DDS2" s="5"/>
      <c r="DDT2" s="5"/>
      <c r="DDU2" s="5"/>
      <c r="DDV2" s="5"/>
      <c r="DDW2" s="5"/>
      <c r="DDX2" s="5"/>
      <c r="DDY2" s="5"/>
      <c r="DDZ2" s="5"/>
      <c r="DEA2" s="5"/>
      <c r="DEB2" s="5"/>
      <c r="DEC2" s="5"/>
      <c r="DED2" s="5"/>
      <c r="DEE2" s="5"/>
      <c r="DEF2" s="5"/>
      <c r="DEG2" s="5"/>
      <c r="DEH2" s="5"/>
      <c r="DEI2" s="5"/>
      <c r="DEJ2" s="5"/>
      <c r="DEK2" s="5"/>
      <c r="DEL2" s="5"/>
      <c r="DEM2" s="5"/>
      <c r="DEN2" s="5"/>
      <c r="DEO2" s="5"/>
      <c r="DEP2" s="5"/>
      <c r="DEQ2" s="5"/>
      <c r="DER2" s="5"/>
      <c r="DES2" s="5"/>
      <c r="DET2" s="5"/>
      <c r="DEU2" s="5"/>
      <c r="DEV2" s="5"/>
      <c r="DEW2" s="5"/>
      <c r="DEX2" s="5"/>
      <c r="DEY2" s="5"/>
      <c r="DEZ2" s="5"/>
      <c r="DFA2" s="5"/>
      <c r="DFB2" s="5"/>
      <c r="DFC2" s="5"/>
      <c r="DFD2" s="5"/>
      <c r="DFE2" s="5"/>
      <c r="DFF2" s="5"/>
      <c r="DFG2" s="5"/>
      <c r="DFH2" s="5"/>
      <c r="DFI2" s="5"/>
      <c r="DFJ2" s="5"/>
      <c r="DFK2" s="5"/>
      <c r="DFL2" s="5"/>
      <c r="DFM2" s="5"/>
      <c r="DFN2" s="5"/>
      <c r="DFO2" s="5"/>
      <c r="DFP2" s="5"/>
      <c r="DFQ2" s="5"/>
      <c r="DFR2" s="5"/>
      <c r="DFS2" s="5"/>
      <c r="DFT2" s="5"/>
      <c r="DFU2" s="5"/>
      <c r="DFV2" s="5"/>
      <c r="DFW2" s="5"/>
      <c r="DFX2" s="5"/>
      <c r="DFY2" s="5"/>
      <c r="DFZ2" s="5"/>
      <c r="DGA2" s="5"/>
      <c r="DGB2" s="5"/>
      <c r="DGC2" s="5"/>
      <c r="DGD2" s="5"/>
      <c r="DGE2" s="5"/>
      <c r="DGF2" s="5"/>
      <c r="DGG2" s="5"/>
      <c r="DGH2" s="5"/>
      <c r="DGI2" s="5"/>
      <c r="DGJ2" s="5"/>
      <c r="DGK2" s="5"/>
      <c r="DGL2" s="5"/>
      <c r="DGM2" s="5"/>
      <c r="DGN2" s="5"/>
      <c r="DGO2" s="5"/>
      <c r="DGP2" s="5"/>
      <c r="DGQ2" s="5"/>
      <c r="DGR2" s="5"/>
      <c r="DGS2" s="5"/>
      <c r="DGT2" s="5"/>
      <c r="DGU2" s="5"/>
      <c r="DGV2" s="5"/>
      <c r="DGW2" s="5"/>
      <c r="DGX2" s="5"/>
      <c r="DGY2" s="5"/>
      <c r="DGZ2" s="5"/>
      <c r="DHA2" s="5"/>
      <c r="DHB2" s="5"/>
      <c r="DHC2" s="5"/>
      <c r="DHD2" s="5"/>
      <c r="DHE2" s="5"/>
      <c r="DHF2" s="5"/>
      <c r="DHG2" s="5"/>
      <c r="DHH2" s="5"/>
      <c r="DHI2" s="5"/>
      <c r="DHJ2" s="5"/>
      <c r="DHK2" s="5"/>
      <c r="DHL2" s="5"/>
      <c r="DHM2" s="5"/>
      <c r="DHN2" s="5"/>
      <c r="DHO2" s="5"/>
      <c r="DHP2" s="5"/>
      <c r="DHQ2" s="5"/>
      <c r="DHR2" s="5"/>
      <c r="DHS2" s="5"/>
      <c r="DHT2" s="5"/>
      <c r="DHU2" s="5"/>
      <c r="DHV2" s="5"/>
      <c r="DHW2" s="5"/>
      <c r="DHX2" s="5"/>
      <c r="DHY2" s="5"/>
      <c r="DHZ2" s="5"/>
      <c r="DIA2" s="5"/>
      <c r="DIB2" s="5"/>
      <c r="DIC2" s="5"/>
      <c r="DID2" s="5"/>
      <c r="DIE2" s="5"/>
      <c r="DIF2" s="5"/>
      <c r="DIG2" s="5"/>
      <c r="DIH2" s="5"/>
      <c r="DII2" s="5"/>
      <c r="DIJ2" s="5"/>
      <c r="DIK2" s="5"/>
      <c r="DIL2" s="5"/>
      <c r="DIM2" s="5"/>
      <c r="DIN2" s="5"/>
      <c r="DIO2" s="5"/>
      <c r="DIP2" s="5"/>
      <c r="DIQ2" s="5"/>
      <c r="DIR2" s="5"/>
      <c r="DIS2" s="5"/>
      <c r="DIT2" s="5"/>
      <c r="DIU2" s="5"/>
      <c r="DIV2" s="5"/>
      <c r="DIW2" s="5"/>
      <c r="DIX2" s="5"/>
      <c r="DIY2" s="5"/>
      <c r="DIZ2" s="5"/>
      <c r="DJA2" s="5"/>
      <c r="DJB2" s="5"/>
      <c r="DJC2" s="5"/>
      <c r="DJD2" s="5"/>
      <c r="DJE2" s="5"/>
      <c r="DJF2" s="5"/>
      <c r="DJG2" s="5"/>
      <c r="DJH2" s="5"/>
      <c r="DJI2" s="5"/>
      <c r="DJJ2" s="5"/>
      <c r="DJK2" s="5"/>
      <c r="DJL2" s="5"/>
      <c r="DJM2" s="5"/>
      <c r="DJN2" s="5"/>
      <c r="DJO2" s="5"/>
      <c r="DJP2" s="5"/>
      <c r="DJQ2" s="5"/>
      <c r="DJR2" s="5"/>
      <c r="DJS2" s="5"/>
      <c r="DJT2" s="5"/>
      <c r="DJU2" s="5"/>
      <c r="DJV2" s="5"/>
      <c r="DJW2" s="5"/>
      <c r="DJX2" s="5"/>
      <c r="DJY2" s="5"/>
      <c r="DJZ2" s="5"/>
      <c r="DKA2" s="5"/>
      <c r="DKB2" s="5"/>
      <c r="DKC2" s="5"/>
      <c r="DKD2" s="5"/>
      <c r="DKE2" s="5"/>
      <c r="DKF2" s="5"/>
      <c r="DKG2" s="5"/>
      <c r="DKH2" s="5"/>
      <c r="DKI2" s="5"/>
      <c r="DKJ2" s="5"/>
      <c r="DKK2" s="5"/>
      <c r="DKL2" s="5"/>
      <c r="DKM2" s="5"/>
      <c r="DKN2" s="5"/>
      <c r="DKO2" s="5"/>
      <c r="DKP2" s="5"/>
      <c r="DKQ2" s="5"/>
      <c r="DKR2" s="5"/>
      <c r="DKS2" s="5"/>
      <c r="DKT2" s="5"/>
      <c r="DKU2" s="5"/>
      <c r="DKV2" s="5"/>
      <c r="DKW2" s="5"/>
      <c r="DKX2" s="5"/>
      <c r="DKY2" s="5"/>
      <c r="DKZ2" s="5"/>
      <c r="DLA2" s="5"/>
      <c r="DLB2" s="5"/>
      <c r="DLC2" s="5"/>
      <c r="DLD2" s="5"/>
      <c r="DLE2" s="5"/>
      <c r="DLF2" s="5"/>
      <c r="DLG2" s="5"/>
      <c r="DLH2" s="5"/>
      <c r="DLI2" s="5"/>
      <c r="DLJ2" s="5"/>
      <c r="DLK2" s="5"/>
      <c r="DLL2" s="5"/>
      <c r="DLM2" s="5"/>
      <c r="DLN2" s="5"/>
      <c r="DLO2" s="5"/>
      <c r="DLP2" s="5"/>
      <c r="DLQ2" s="5"/>
      <c r="DLR2" s="5"/>
      <c r="DLS2" s="5"/>
      <c r="DLT2" s="5"/>
      <c r="DLU2" s="5"/>
      <c r="DLV2" s="5"/>
      <c r="DLW2" s="5"/>
      <c r="DLX2" s="5"/>
      <c r="DLY2" s="5"/>
      <c r="DLZ2" s="5"/>
      <c r="DMA2" s="5"/>
      <c r="DMB2" s="5"/>
      <c r="DMC2" s="5"/>
      <c r="DMD2" s="5"/>
      <c r="DME2" s="5"/>
      <c r="DMF2" s="5"/>
      <c r="DMG2" s="5"/>
      <c r="DMH2" s="5"/>
      <c r="DMI2" s="5"/>
      <c r="DMJ2" s="5"/>
      <c r="DMK2" s="5"/>
      <c r="DML2" s="5"/>
      <c r="DMM2" s="5"/>
      <c r="DMN2" s="5"/>
      <c r="DMO2" s="5"/>
      <c r="DMP2" s="5"/>
      <c r="DMQ2" s="5"/>
      <c r="DMR2" s="5"/>
      <c r="DMS2" s="5"/>
      <c r="DMT2" s="5"/>
      <c r="DMU2" s="5"/>
      <c r="DMV2" s="5"/>
      <c r="DMW2" s="5"/>
      <c r="DMX2" s="5"/>
      <c r="DMY2" s="5"/>
      <c r="DMZ2" s="5"/>
      <c r="DNA2" s="5"/>
      <c r="DNB2" s="5"/>
      <c r="DNC2" s="5"/>
      <c r="DND2" s="5"/>
      <c r="DNE2" s="5"/>
      <c r="DNF2" s="5"/>
      <c r="DNG2" s="5"/>
      <c r="DNH2" s="5"/>
      <c r="DNI2" s="5"/>
      <c r="DNJ2" s="5"/>
      <c r="DNK2" s="5"/>
      <c r="DNL2" s="5"/>
      <c r="DNM2" s="5"/>
      <c r="DNN2" s="5"/>
      <c r="DNO2" s="5"/>
      <c r="DNP2" s="5"/>
      <c r="DNQ2" s="5"/>
      <c r="DNR2" s="5"/>
      <c r="DNS2" s="5"/>
      <c r="DNT2" s="5"/>
      <c r="DNU2" s="5"/>
      <c r="DNV2" s="5"/>
      <c r="DNW2" s="5"/>
      <c r="DNX2" s="5"/>
      <c r="DNY2" s="5"/>
      <c r="DNZ2" s="5"/>
      <c r="DOA2" s="5"/>
      <c r="DOB2" s="5"/>
      <c r="DOC2" s="5"/>
      <c r="DOD2" s="5"/>
      <c r="DOE2" s="5"/>
      <c r="DOF2" s="5"/>
      <c r="DOG2" s="5"/>
      <c r="DOH2" s="5"/>
      <c r="DOI2" s="5"/>
      <c r="DOJ2" s="5"/>
      <c r="DOK2" s="5"/>
      <c r="DOL2" s="5"/>
      <c r="DOM2" s="5"/>
      <c r="DON2" s="5"/>
      <c r="DOO2" s="5"/>
      <c r="DOP2" s="5"/>
      <c r="DOQ2" s="5"/>
      <c r="DOR2" s="5"/>
      <c r="DOS2" s="5"/>
      <c r="DOT2" s="5"/>
      <c r="DOU2" s="5"/>
      <c r="DOV2" s="5"/>
      <c r="DOW2" s="5"/>
      <c r="DOX2" s="5"/>
      <c r="DOY2" s="5"/>
      <c r="DOZ2" s="5"/>
      <c r="DPA2" s="5"/>
      <c r="DPB2" s="5"/>
      <c r="DPC2" s="5"/>
      <c r="DPD2" s="5"/>
      <c r="DPE2" s="5"/>
      <c r="DPF2" s="5"/>
      <c r="DPG2" s="5"/>
      <c r="DPH2" s="5"/>
      <c r="DPI2" s="5"/>
      <c r="DPJ2" s="5"/>
      <c r="DPK2" s="5"/>
      <c r="DPL2" s="5"/>
      <c r="DPM2" s="5"/>
      <c r="DPN2" s="5"/>
      <c r="DPO2" s="5"/>
      <c r="DPP2" s="5"/>
      <c r="DPQ2" s="5"/>
      <c r="DPR2" s="5"/>
      <c r="DPS2" s="5"/>
      <c r="DPT2" s="5"/>
      <c r="DPU2" s="5"/>
      <c r="DPV2" s="5"/>
      <c r="DPW2" s="5"/>
      <c r="DPX2" s="5"/>
      <c r="DPY2" s="5"/>
      <c r="DPZ2" s="5"/>
      <c r="DQA2" s="5"/>
      <c r="DQB2" s="5"/>
      <c r="DQC2" s="5"/>
      <c r="DQD2" s="5"/>
      <c r="DQE2" s="5"/>
      <c r="DQF2" s="5"/>
      <c r="DQG2" s="5"/>
      <c r="DQH2" s="5"/>
      <c r="DQI2" s="5"/>
      <c r="DQJ2" s="5"/>
      <c r="DQK2" s="5"/>
      <c r="DQL2" s="5"/>
      <c r="DQM2" s="5"/>
      <c r="DQN2" s="5"/>
      <c r="DQO2" s="5"/>
      <c r="DQP2" s="5"/>
      <c r="DQQ2" s="5"/>
      <c r="DQR2" s="5"/>
      <c r="DQS2" s="5"/>
      <c r="DQT2" s="5"/>
      <c r="DQU2" s="5"/>
      <c r="DQV2" s="5"/>
      <c r="DQW2" s="5"/>
      <c r="DQX2" s="5"/>
      <c r="DQY2" s="5"/>
      <c r="DQZ2" s="5"/>
      <c r="DRA2" s="5"/>
      <c r="DRB2" s="5"/>
      <c r="DRC2" s="5"/>
      <c r="DRD2" s="5"/>
      <c r="DRE2" s="5"/>
      <c r="DRF2" s="5"/>
      <c r="DRG2" s="5"/>
      <c r="DRH2" s="5"/>
      <c r="DRI2" s="5"/>
      <c r="DRJ2" s="5"/>
      <c r="DRK2" s="5"/>
      <c r="DRL2" s="5"/>
      <c r="DRM2" s="5"/>
      <c r="DRN2" s="5"/>
      <c r="DRO2" s="5"/>
      <c r="DRP2" s="5"/>
      <c r="DRQ2" s="5"/>
      <c r="DRR2" s="5"/>
      <c r="DRS2" s="5"/>
      <c r="DRT2" s="5"/>
      <c r="DRU2" s="5"/>
      <c r="DRV2" s="5"/>
      <c r="DRW2" s="5"/>
      <c r="DRX2" s="5"/>
      <c r="DRY2" s="5"/>
      <c r="DRZ2" s="5"/>
      <c r="DSA2" s="5"/>
      <c r="DSB2" s="5"/>
      <c r="DSC2" s="5"/>
      <c r="DSD2" s="5"/>
      <c r="DSE2" s="5"/>
      <c r="DSF2" s="5"/>
      <c r="DSG2" s="5"/>
      <c r="DSH2" s="5"/>
      <c r="DSI2" s="5"/>
      <c r="DSJ2" s="5"/>
      <c r="DSK2" s="5"/>
      <c r="DSL2" s="5"/>
      <c r="DSM2" s="5"/>
      <c r="DSN2" s="5"/>
      <c r="DSO2" s="5"/>
      <c r="DSP2" s="5"/>
      <c r="DSQ2" s="5"/>
      <c r="DSR2" s="5"/>
      <c r="DSS2" s="5"/>
      <c r="DST2" s="5"/>
      <c r="DSU2" s="5"/>
      <c r="DSV2" s="5"/>
      <c r="DSW2" s="5"/>
      <c r="DSX2" s="5"/>
      <c r="DSY2" s="5"/>
      <c r="DSZ2" s="5"/>
      <c r="DTA2" s="5"/>
      <c r="DTB2" s="5"/>
      <c r="DTC2" s="5"/>
      <c r="DTD2" s="5"/>
      <c r="DTE2" s="5"/>
      <c r="DTF2" s="5"/>
      <c r="DTG2" s="5"/>
      <c r="DTH2" s="5"/>
      <c r="DTI2" s="5"/>
      <c r="DTJ2" s="5"/>
      <c r="DTK2" s="5"/>
      <c r="DTL2" s="5"/>
      <c r="DTM2" s="5"/>
      <c r="DTN2" s="5"/>
      <c r="DTO2" s="5"/>
      <c r="DTP2" s="5"/>
      <c r="DTQ2" s="5"/>
      <c r="DTR2" s="5"/>
      <c r="DTS2" s="5"/>
      <c r="DTT2" s="5"/>
      <c r="DTU2" s="5"/>
      <c r="DTV2" s="5"/>
      <c r="DTW2" s="5"/>
      <c r="DTX2" s="5"/>
      <c r="DTY2" s="5"/>
      <c r="DTZ2" s="5"/>
      <c r="DUA2" s="5"/>
      <c r="DUB2" s="5"/>
      <c r="DUC2" s="5"/>
      <c r="DUD2" s="5"/>
      <c r="DUE2" s="5"/>
      <c r="DUF2" s="5"/>
      <c r="DUG2" s="5"/>
      <c r="DUH2" s="5"/>
      <c r="DUI2" s="5"/>
      <c r="DUJ2" s="5"/>
      <c r="DUK2" s="5"/>
      <c r="DUL2" s="5"/>
      <c r="DUM2" s="5"/>
      <c r="DUN2" s="5"/>
      <c r="DUO2" s="5"/>
      <c r="DUP2" s="5"/>
      <c r="DUQ2" s="5"/>
      <c r="DUR2" s="5"/>
      <c r="DUS2" s="5"/>
      <c r="DUT2" s="5"/>
      <c r="DUU2" s="5"/>
      <c r="DUV2" s="5"/>
      <c r="DUW2" s="5"/>
      <c r="DUX2" s="5"/>
      <c r="DUY2" s="5"/>
      <c r="DUZ2" s="5"/>
      <c r="DVA2" s="5"/>
      <c r="DVB2" s="5"/>
      <c r="DVC2" s="5"/>
      <c r="DVD2" s="5"/>
      <c r="DVE2" s="5"/>
      <c r="DVF2" s="5"/>
      <c r="DVG2" s="5"/>
      <c r="DVH2" s="5"/>
      <c r="DVI2" s="5"/>
      <c r="DVJ2" s="5"/>
      <c r="DVK2" s="5"/>
      <c r="DVL2" s="5"/>
      <c r="DVM2" s="5"/>
      <c r="DVN2" s="5"/>
      <c r="DVO2" s="5"/>
      <c r="DVP2" s="5"/>
      <c r="DVQ2" s="5"/>
      <c r="DVR2" s="5"/>
      <c r="DVS2" s="5"/>
      <c r="DVT2" s="5"/>
      <c r="DVU2" s="5"/>
      <c r="DVV2" s="5"/>
      <c r="DVW2" s="5"/>
      <c r="DVX2" s="5"/>
      <c r="DVY2" s="5"/>
      <c r="DVZ2" s="5"/>
      <c r="DWA2" s="5"/>
      <c r="DWB2" s="5"/>
      <c r="DWC2" s="5"/>
      <c r="DWD2" s="5"/>
      <c r="DWE2" s="5"/>
      <c r="DWF2" s="5"/>
      <c r="DWG2" s="5"/>
      <c r="DWH2" s="5"/>
      <c r="DWI2" s="5"/>
      <c r="DWJ2" s="5"/>
      <c r="DWK2" s="5"/>
      <c r="DWL2" s="5"/>
      <c r="DWM2" s="5"/>
      <c r="DWN2" s="5"/>
      <c r="DWO2" s="5"/>
      <c r="DWP2" s="5"/>
      <c r="DWQ2" s="5"/>
      <c r="DWR2" s="5"/>
      <c r="DWS2" s="5"/>
      <c r="DWT2" s="5"/>
      <c r="DWU2" s="5"/>
      <c r="DWV2" s="5"/>
      <c r="DWW2" s="5"/>
      <c r="DWX2" s="5"/>
      <c r="DWY2" s="5"/>
      <c r="DWZ2" s="5"/>
      <c r="DXA2" s="5"/>
      <c r="DXB2" s="5"/>
      <c r="DXC2" s="5"/>
      <c r="DXD2" s="5"/>
      <c r="DXE2" s="5"/>
      <c r="DXF2" s="5"/>
      <c r="DXG2" s="5"/>
      <c r="DXH2" s="5"/>
      <c r="DXI2" s="5"/>
      <c r="DXJ2" s="5"/>
      <c r="DXK2" s="5"/>
      <c r="DXL2" s="5"/>
      <c r="DXM2" s="5"/>
      <c r="DXN2" s="5"/>
      <c r="DXO2" s="5"/>
      <c r="DXP2" s="5"/>
      <c r="DXQ2" s="5"/>
      <c r="DXR2" s="5"/>
      <c r="DXS2" s="5"/>
      <c r="DXT2" s="5"/>
      <c r="DXU2" s="5"/>
      <c r="DXV2" s="5"/>
      <c r="DXW2" s="5"/>
      <c r="DXX2" s="5"/>
      <c r="DXY2" s="5"/>
      <c r="DXZ2" s="5"/>
      <c r="DYA2" s="5"/>
      <c r="DYB2" s="5"/>
      <c r="DYC2" s="5"/>
      <c r="DYD2" s="5"/>
      <c r="DYE2" s="5"/>
      <c r="DYF2" s="5"/>
      <c r="DYG2" s="5"/>
      <c r="DYH2" s="5"/>
      <c r="DYI2" s="5"/>
      <c r="DYJ2" s="5"/>
      <c r="DYK2" s="5"/>
      <c r="DYL2" s="5"/>
      <c r="DYM2" s="5"/>
      <c r="DYN2" s="5"/>
      <c r="DYO2" s="5"/>
      <c r="DYP2" s="5"/>
      <c r="DYQ2" s="5"/>
      <c r="DYR2" s="5"/>
      <c r="DYS2" s="5"/>
      <c r="DYT2" s="5"/>
      <c r="DYU2" s="5"/>
      <c r="DYV2" s="5"/>
      <c r="DYW2" s="5"/>
      <c r="DYX2" s="5"/>
      <c r="DYY2" s="5"/>
      <c r="DYZ2" s="5"/>
      <c r="DZA2" s="5"/>
      <c r="DZB2" s="5"/>
      <c r="DZC2" s="5"/>
      <c r="DZD2" s="5"/>
      <c r="DZE2" s="5"/>
      <c r="DZF2" s="5"/>
      <c r="DZG2" s="5"/>
      <c r="DZH2" s="5"/>
      <c r="DZI2" s="5"/>
      <c r="DZJ2" s="5"/>
      <c r="DZK2" s="5"/>
      <c r="DZL2" s="5"/>
      <c r="DZM2" s="5"/>
      <c r="DZN2" s="5"/>
      <c r="DZO2" s="5"/>
      <c r="DZP2" s="5"/>
      <c r="DZQ2" s="5"/>
      <c r="DZR2" s="5"/>
      <c r="DZS2" s="5"/>
      <c r="DZT2" s="5"/>
      <c r="DZU2" s="5"/>
      <c r="DZV2" s="5"/>
      <c r="DZW2" s="5"/>
      <c r="DZX2" s="5"/>
      <c r="DZY2" s="5"/>
      <c r="DZZ2" s="5"/>
      <c r="EAA2" s="5"/>
      <c r="EAB2" s="5"/>
      <c r="EAC2" s="5"/>
      <c r="EAD2" s="5"/>
      <c r="EAE2" s="5"/>
      <c r="EAF2" s="5"/>
      <c r="EAG2" s="5"/>
      <c r="EAH2" s="5"/>
      <c r="EAI2" s="5"/>
      <c r="EAJ2" s="5"/>
      <c r="EAK2" s="5"/>
      <c r="EAL2" s="5"/>
      <c r="EAM2" s="5"/>
      <c r="EAN2" s="5"/>
      <c r="EAO2" s="5"/>
      <c r="EAP2" s="5"/>
      <c r="EAQ2" s="5"/>
      <c r="EAR2" s="5"/>
      <c r="EAS2" s="5"/>
      <c r="EAT2" s="5"/>
      <c r="EAU2" s="5"/>
      <c r="EAV2" s="5"/>
      <c r="EAW2" s="5"/>
      <c r="EAX2" s="5"/>
      <c r="EAY2" s="5"/>
      <c r="EAZ2" s="5"/>
      <c r="EBA2" s="5"/>
      <c r="EBB2" s="5"/>
      <c r="EBC2" s="5"/>
      <c r="EBD2" s="5"/>
      <c r="EBE2" s="5"/>
      <c r="EBF2" s="5"/>
      <c r="EBG2" s="5"/>
      <c r="EBH2" s="5"/>
      <c r="EBI2" s="5"/>
      <c r="EBJ2" s="5"/>
      <c r="EBK2" s="5"/>
      <c r="EBL2" s="5"/>
      <c r="EBM2" s="5"/>
      <c r="EBN2" s="5"/>
      <c r="EBO2" s="5"/>
      <c r="EBP2" s="5"/>
      <c r="EBQ2" s="5"/>
      <c r="EBR2" s="5"/>
      <c r="EBS2" s="5"/>
      <c r="EBT2" s="5"/>
      <c r="EBU2" s="5"/>
      <c r="EBV2" s="5"/>
      <c r="EBW2" s="5"/>
      <c r="EBX2" s="5"/>
      <c r="EBY2" s="5"/>
      <c r="EBZ2" s="5"/>
      <c r="ECA2" s="5"/>
      <c r="ECB2" s="5"/>
      <c r="ECC2" s="5"/>
      <c r="ECD2" s="5"/>
      <c r="ECE2" s="5"/>
      <c r="ECF2" s="5"/>
      <c r="ECG2" s="5"/>
      <c r="ECH2" s="5"/>
      <c r="ECI2" s="5"/>
      <c r="ECJ2" s="5"/>
      <c r="ECK2" s="5"/>
      <c r="ECL2" s="5"/>
      <c r="ECM2" s="5"/>
      <c r="ECN2" s="5"/>
      <c r="ECO2" s="5"/>
      <c r="ECP2" s="5"/>
      <c r="ECQ2" s="5"/>
      <c r="ECR2" s="5"/>
      <c r="ECS2" s="5"/>
      <c r="ECT2" s="5"/>
      <c r="ECU2" s="5"/>
      <c r="ECV2" s="5"/>
      <c r="ECW2" s="5"/>
      <c r="ECX2" s="5"/>
      <c r="ECY2" s="5"/>
      <c r="ECZ2" s="5"/>
      <c r="EDA2" s="5"/>
      <c r="EDB2" s="5"/>
      <c r="EDC2" s="5"/>
      <c r="EDD2" s="5"/>
      <c r="EDE2" s="5"/>
      <c r="EDF2" s="5"/>
      <c r="EDG2" s="5"/>
      <c r="EDH2" s="5"/>
      <c r="EDI2" s="5"/>
      <c r="EDJ2" s="5"/>
      <c r="EDK2" s="5"/>
      <c r="EDL2" s="5"/>
      <c r="EDM2" s="5"/>
      <c r="EDN2" s="5"/>
      <c r="EDO2" s="5"/>
      <c r="EDP2" s="5"/>
      <c r="EDQ2" s="5"/>
      <c r="EDR2" s="5"/>
      <c r="EDS2" s="5"/>
      <c r="EDT2" s="5"/>
      <c r="EDU2" s="5"/>
      <c r="EDV2" s="5"/>
      <c r="EDW2" s="5"/>
      <c r="EDX2" s="5"/>
      <c r="EDY2" s="5"/>
      <c r="EDZ2" s="5"/>
      <c r="EEA2" s="5"/>
      <c r="EEB2" s="5"/>
      <c r="EEC2" s="5"/>
      <c r="EED2" s="5"/>
      <c r="EEE2" s="5"/>
      <c r="EEF2" s="5"/>
      <c r="EEG2" s="5"/>
      <c r="EEH2" s="5"/>
      <c r="EEI2" s="5"/>
      <c r="EEJ2" s="5"/>
      <c r="EEK2" s="5"/>
      <c r="EEL2" s="5"/>
      <c r="EEM2" s="5"/>
      <c r="EEN2" s="5"/>
      <c r="EEO2" s="5"/>
      <c r="EEP2" s="5"/>
      <c r="EEQ2" s="5"/>
      <c r="EER2" s="5"/>
      <c r="EES2" s="5"/>
      <c r="EET2" s="5"/>
      <c r="EEU2" s="5"/>
      <c r="EEV2" s="5"/>
      <c r="EEW2" s="5"/>
      <c r="EEX2" s="5"/>
      <c r="EEY2" s="5"/>
      <c r="EEZ2" s="5"/>
      <c r="EFA2" s="5"/>
      <c r="EFB2" s="5"/>
      <c r="EFC2" s="5"/>
      <c r="EFD2" s="5"/>
      <c r="EFE2" s="5"/>
      <c r="EFF2" s="5"/>
      <c r="EFG2" s="5"/>
      <c r="EFH2" s="5"/>
      <c r="EFI2" s="5"/>
      <c r="EFJ2" s="5"/>
      <c r="EFK2" s="5"/>
      <c r="EFL2" s="5"/>
      <c r="EFM2" s="5"/>
      <c r="EFN2" s="5"/>
      <c r="EFO2" s="5"/>
      <c r="EFP2" s="5"/>
      <c r="EFQ2" s="5"/>
      <c r="EFR2" s="5"/>
      <c r="EFS2" s="5"/>
      <c r="EFT2" s="5"/>
      <c r="EFU2" s="5"/>
      <c r="EFV2" s="5"/>
      <c r="EFW2" s="5"/>
      <c r="EFX2" s="5"/>
      <c r="EFY2" s="5"/>
      <c r="EFZ2" s="5"/>
      <c r="EGA2" s="5"/>
      <c r="EGB2" s="5"/>
      <c r="EGC2" s="5"/>
      <c r="EGD2" s="5"/>
      <c r="EGE2" s="5"/>
      <c r="EGF2" s="5"/>
      <c r="EGG2" s="5"/>
      <c r="EGH2" s="5"/>
      <c r="EGI2" s="5"/>
      <c r="EGJ2" s="5"/>
      <c r="EGK2" s="5"/>
      <c r="EGL2" s="5"/>
      <c r="EGM2" s="5"/>
      <c r="EGN2" s="5"/>
      <c r="EGO2" s="5"/>
      <c r="EGP2" s="5"/>
      <c r="EGQ2" s="5"/>
      <c r="EGR2" s="5"/>
      <c r="EGS2" s="5"/>
      <c r="EGT2" s="5"/>
      <c r="EGU2" s="5"/>
      <c r="EGV2" s="5"/>
      <c r="EGW2" s="5"/>
      <c r="EGX2" s="5"/>
      <c r="EGY2" s="5"/>
      <c r="EGZ2" s="5"/>
      <c r="EHA2" s="5"/>
      <c r="EHB2" s="5"/>
      <c r="EHC2" s="5"/>
      <c r="EHD2" s="5"/>
      <c r="EHE2" s="5"/>
      <c r="EHF2" s="5"/>
      <c r="EHG2" s="5"/>
      <c r="EHH2" s="5"/>
      <c r="EHI2" s="5"/>
      <c r="EHJ2" s="5"/>
      <c r="EHK2" s="5"/>
      <c r="EHL2" s="5"/>
      <c r="EHM2" s="5"/>
      <c r="EHN2" s="5"/>
      <c r="EHO2" s="5"/>
      <c r="EHP2" s="5"/>
      <c r="EHQ2" s="5"/>
      <c r="EHR2" s="5"/>
      <c r="EHS2" s="5"/>
      <c r="EHT2" s="5"/>
      <c r="EHU2" s="5"/>
      <c r="EHV2" s="5"/>
      <c r="EHW2" s="5"/>
      <c r="EHX2" s="5"/>
      <c r="EHY2" s="5"/>
      <c r="EHZ2" s="5"/>
      <c r="EIA2" s="5"/>
      <c r="EIB2" s="5"/>
      <c r="EIC2" s="5"/>
      <c r="EID2" s="5"/>
      <c r="EIE2" s="5"/>
      <c r="EIF2" s="5"/>
      <c r="EIG2" s="5"/>
      <c r="EIH2" s="5"/>
      <c r="EII2" s="5"/>
      <c r="EIJ2" s="5"/>
      <c r="EIK2" s="5"/>
      <c r="EIL2" s="5"/>
      <c r="EIM2" s="5"/>
      <c r="EIN2" s="5"/>
      <c r="EIO2" s="5"/>
      <c r="EIP2" s="5"/>
      <c r="EIQ2" s="5"/>
      <c r="EIR2" s="5"/>
      <c r="EIS2" s="5"/>
      <c r="EIT2" s="5"/>
      <c r="EIU2" s="5"/>
      <c r="EIV2" s="5"/>
      <c r="EIW2" s="5"/>
      <c r="EIX2" s="5"/>
      <c r="EIY2" s="5"/>
      <c r="EIZ2" s="5"/>
      <c r="EJA2" s="5"/>
      <c r="EJB2" s="5"/>
      <c r="EJC2" s="5"/>
      <c r="EJD2" s="5"/>
      <c r="EJE2" s="5"/>
      <c r="EJF2" s="5"/>
      <c r="EJG2" s="5"/>
      <c r="EJH2" s="5"/>
      <c r="EJI2" s="5"/>
      <c r="EJJ2" s="5"/>
      <c r="EJK2" s="5"/>
      <c r="EJL2" s="5"/>
      <c r="EJM2" s="5"/>
      <c r="EJN2" s="5"/>
      <c r="EJO2" s="5"/>
      <c r="EJP2" s="5"/>
      <c r="EJQ2" s="5"/>
      <c r="EJR2" s="5"/>
      <c r="EJS2" s="5"/>
      <c r="EJT2" s="5"/>
      <c r="EJU2" s="5"/>
      <c r="EJV2" s="5"/>
      <c r="EJW2" s="5"/>
      <c r="EJX2" s="5"/>
      <c r="EJY2" s="5"/>
      <c r="EJZ2" s="5"/>
      <c r="EKA2" s="5"/>
      <c r="EKB2" s="5"/>
      <c r="EKC2" s="5"/>
      <c r="EKD2" s="5"/>
      <c r="EKE2" s="5"/>
      <c r="EKF2" s="5"/>
      <c r="EKG2" s="5"/>
      <c r="EKH2" s="5"/>
      <c r="EKI2" s="5"/>
      <c r="EKJ2" s="5"/>
      <c r="EKK2" s="5"/>
      <c r="EKL2" s="5"/>
      <c r="EKM2" s="5"/>
      <c r="EKN2" s="5"/>
      <c r="EKO2" s="5"/>
      <c r="EKP2" s="5"/>
      <c r="EKQ2" s="5"/>
      <c r="EKR2" s="5"/>
      <c r="EKS2" s="5"/>
      <c r="EKT2" s="5"/>
      <c r="EKU2" s="5"/>
      <c r="EKV2" s="5"/>
      <c r="EKW2" s="5"/>
      <c r="EKX2" s="5"/>
      <c r="EKY2" s="5"/>
      <c r="EKZ2" s="5"/>
      <c r="ELA2" s="5"/>
      <c r="ELB2" s="5"/>
      <c r="ELC2" s="5"/>
      <c r="ELD2" s="5"/>
      <c r="ELE2" s="5"/>
      <c r="ELF2" s="5"/>
      <c r="ELG2" s="5"/>
      <c r="ELH2" s="5"/>
      <c r="ELI2" s="5"/>
      <c r="ELJ2" s="5"/>
      <c r="ELK2" s="5"/>
      <c r="ELL2" s="5"/>
      <c r="ELM2" s="5"/>
      <c r="ELN2" s="5"/>
      <c r="ELO2" s="5"/>
      <c r="ELP2" s="5"/>
      <c r="ELQ2" s="5"/>
      <c r="ELR2" s="5"/>
      <c r="ELS2" s="5"/>
      <c r="ELT2" s="5"/>
      <c r="ELU2" s="5"/>
      <c r="ELV2" s="5"/>
      <c r="ELW2" s="5"/>
      <c r="ELX2" s="5"/>
      <c r="ELY2" s="5"/>
      <c r="ELZ2" s="5"/>
      <c r="EMA2" s="5"/>
      <c r="EMB2" s="5"/>
      <c r="EMC2" s="5"/>
      <c r="EMD2" s="5"/>
      <c r="EME2" s="5"/>
      <c r="EMF2" s="5"/>
      <c r="EMG2" s="5"/>
      <c r="EMH2" s="5"/>
      <c r="EMI2" s="5"/>
      <c r="EMJ2" s="5"/>
      <c r="EMK2" s="5"/>
      <c r="EML2" s="5"/>
      <c r="EMM2" s="5"/>
      <c r="EMN2" s="5"/>
      <c r="EMO2" s="5"/>
      <c r="EMP2" s="5"/>
      <c r="EMQ2" s="5"/>
      <c r="EMR2" s="5"/>
      <c r="EMS2" s="5"/>
      <c r="EMT2" s="5"/>
      <c r="EMU2" s="5"/>
      <c r="EMV2" s="5"/>
      <c r="EMW2" s="5"/>
      <c r="EMX2" s="5"/>
      <c r="EMY2" s="5"/>
      <c r="EMZ2" s="5"/>
      <c r="ENA2" s="5"/>
      <c r="ENB2" s="5"/>
      <c r="ENC2" s="5"/>
      <c r="END2" s="5"/>
      <c r="ENE2" s="5"/>
      <c r="ENF2" s="5"/>
      <c r="ENG2" s="5"/>
      <c r="ENH2" s="5"/>
      <c r="ENI2" s="5"/>
      <c r="ENJ2" s="5"/>
      <c r="ENK2" s="5"/>
      <c r="ENL2" s="5"/>
      <c r="ENM2" s="5"/>
      <c r="ENN2" s="5"/>
      <c r="ENO2" s="5"/>
      <c r="ENP2" s="5"/>
      <c r="ENQ2" s="5"/>
      <c r="ENR2" s="5"/>
      <c r="ENS2" s="5"/>
      <c r="ENT2" s="5"/>
      <c r="ENU2" s="5"/>
      <c r="ENV2" s="5"/>
      <c r="ENW2" s="5"/>
      <c r="ENX2" s="5"/>
      <c r="ENY2" s="5"/>
      <c r="ENZ2" s="5"/>
      <c r="EOA2" s="5"/>
      <c r="EOB2" s="5"/>
      <c r="EOC2" s="5"/>
      <c r="EOD2" s="5"/>
      <c r="EOE2" s="5"/>
      <c r="EOF2" s="5"/>
      <c r="EOG2" s="5"/>
      <c r="EOH2" s="5"/>
      <c r="EOI2" s="5"/>
      <c r="EOJ2" s="5"/>
      <c r="EOK2" s="5"/>
      <c r="EOL2" s="5"/>
      <c r="EOM2" s="5"/>
      <c r="EON2" s="5"/>
      <c r="EOO2" s="5"/>
      <c r="EOP2" s="5"/>
      <c r="EOQ2" s="5"/>
      <c r="EOR2" s="5"/>
      <c r="EOS2" s="5"/>
      <c r="EOT2" s="5"/>
      <c r="EOU2" s="5"/>
      <c r="EOV2" s="5"/>
      <c r="EOW2" s="5"/>
      <c r="EOX2" s="5"/>
      <c r="EOY2" s="5"/>
      <c r="EOZ2" s="5"/>
      <c r="EPA2" s="5"/>
      <c r="EPB2" s="5"/>
      <c r="EPC2" s="5"/>
      <c r="EPD2" s="5"/>
      <c r="EPE2" s="5"/>
      <c r="EPF2" s="5"/>
      <c r="EPG2" s="5"/>
      <c r="EPH2" s="5"/>
      <c r="EPI2" s="5"/>
      <c r="EPJ2" s="5"/>
      <c r="EPK2" s="5"/>
      <c r="EPL2" s="5"/>
      <c r="EPM2" s="5"/>
      <c r="EPN2" s="5"/>
      <c r="EPO2" s="5"/>
      <c r="EPP2" s="5"/>
      <c r="EPQ2" s="5"/>
      <c r="EPR2" s="5"/>
      <c r="EPS2" s="5"/>
      <c r="EPT2" s="5"/>
      <c r="EPU2" s="5"/>
      <c r="EPV2" s="5"/>
      <c r="EPW2" s="5"/>
      <c r="EPX2" s="5"/>
      <c r="EPY2" s="5"/>
      <c r="EPZ2" s="5"/>
      <c r="EQA2" s="5"/>
      <c r="EQB2" s="5"/>
      <c r="EQC2" s="5"/>
      <c r="EQD2" s="5"/>
      <c r="EQE2" s="5"/>
      <c r="EQF2" s="5"/>
      <c r="EQG2" s="5"/>
      <c r="EQH2" s="5"/>
      <c r="EQI2" s="5"/>
      <c r="EQJ2" s="5"/>
      <c r="EQK2" s="5"/>
      <c r="EQL2" s="5"/>
      <c r="EQM2" s="5"/>
      <c r="EQN2" s="5"/>
      <c r="EQO2" s="5"/>
      <c r="EQP2" s="5"/>
      <c r="EQQ2" s="5"/>
      <c r="EQR2" s="5"/>
      <c r="EQS2" s="5"/>
      <c r="EQT2" s="5"/>
      <c r="EQU2" s="5"/>
      <c r="EQV2" s="5"/>
      <c r="EQW2" s="5"/>
      <c r="EQX2" s="5"/>
      <c r="EQY2" s="5"/>
      <c r="EQZ2" s="5"/>
      <c r="ERA2" s="5"/>
      <c r="ERB2" s="5"/>
      <c r="ERC2" s="5"/>
      <c r="ERD2" s="5"/>
      <c r="ERE2" s="5"/>
      <c r="ERF2" s="5"/>
      <c r="ERG2" s="5"/>
      <c r="ERH2" s="5"/>
      <c r="ERI2" s="5"/>
      <c r="ERJ2" s="5"/>
      <c r="ERK2" s="5"/>
      <c r="ERL2" s="5"/>
      <c r="ERM2" s="5"/>
      <c r="ERN2" s="5"/>
      <c r="ERO2" s="5"/>
      <c r="ERP2" s="5"/>
      <c r="ERQ2" s="5"/>
      <c r="ERR2" s="5"/>
      <c r="ERS2" s="5"/>
      <c r="ERT2" s="5"/>
      <c r="ERU2" s="5"/>
      <c r="ERV2" s="5"/>
      <c r="ERW2" s="5"/>
      <c r="ERX2" s="5"/>
      <c r="ERY2" s="5"/>
      <c r="ERZ2" s="5"/>
      <c r="ESA2" s="5"/>
      <c r="ESB2" s="5"/>
      <c r="ESC2" s="5"/>
      <c r="ESD2" s="5"/>
      <c r="ESE2" s="5"/>
      <c r="ESF2" s="5"/>
      <c r="ESG2" s="5"/>
      <c r="ESH2" s="5"/>
      <c r="ESI2" s="5"/>
      <c r="ESJ2" s="5"/>
      <c r="ESK2" s="5"/>
      <c r="ESL2" s="5"/>
      <c r="ESM2" s="5"/>
      <c r="ESN2" s="5"/>
      <c r="ESO2" s="5"/>
      <c r="ESP2" s="5"/>
      <c r="ESQ2" s="5"/>
      <c r="ESR2" s="5"/>
      <c r="ESS2" s="5"/>
      <c r="EST2" s="5"/>
      <c r="ESU2" s="5"/>
      <c r="ESV2" s="5"/>
      <c r="ESW2" s="5"/>
      <c r="ESX2" s="5"/>
      <c r="ESY2" s="5"/>
      <c r="ESZ2" s="5"/>
      <c r="ETA2" s="5"/>
      <c r="ETB2" s="5"/>
      <c r="ETC2" s="5"/>
      <c r="ETD2" s="5"/>
      <c r="ETE2" s="5"/>
      <c r="ETF2" s="5"/>
      <c r="ETG2" s="5"/>
      <c r="ETH2" s="5"/>
      <c r="ETI2" s="5"/>
      <c r="ETJ2" s="5"/>
      <c r="ETK2" s="5"/>
      <c r="ETL2" s="5"/>
      <c r="ETM2" s="5"/>
      <c r="ETN2" s="5"/>
      <c r="ETO2" s="5"/>
      <c r="ETP2" s="5"/>
      <c r="ETQ2" s="5"/>
      <c r="ETR2" s="5"/>
      <c r="ETS2" s="5"/>
      <c r="ETT2" s="5"/>
      <c r="ETU2" s="5"/>
      <c r="ETV2" s="5"/>
      <c r="ETW2" s="5"/>
      <c r="ETX2" s="5"/>
      <c r="ETY2" s="5"/>
      <c r="ETZ2" s="5"/>
      <c r="EUA2" s="5"/>
      <c r="EUB2" s="5"/>
      <c r="EUC2" s="5"/>
      <c r="EUD2" s="5"/>
      <c r="EUE2" s="5"/>
      <c r="EUF2" s="5"/>
      <c r="EUG2" s="5"/>
      <c r="EUH2" s="5"/>
      <c r="EUI2" s="5"/>
      <c r="EUJ2" s="5"/>
      <c r="EUK2" s="5"/>
      <c r="EUL2" s="5"/>
      <c r="EUM2" s="5"/>
      <c r="EUN2" s="5"/>
      <c r="EUO2" s="5"/>
      <c r="EUP2" s="5"/>
      <c r="EUQ2" s="5"/>
      <c r="EUR2" s="5"/>
      <c r="EUS2" s="5"/>
      <c r="EUT2" s="5"/>
      <c r="EUU2" s="5"/>
      <c r="EUV2" s="5"/>
      <c r="EUW2" s="5"/>
      <c r="EUX2" s="5"/>
      <c r="EUY2" s="5"/>
      <c r="EUZ2" s="5"/>
      <c r="EVA2" s="5"/>
      <c r="EVB2" s="5"/>
      <c r="EVC2" s="5"/>
      <c r="EVD2" s="5"/>
      <c r="EVE2" s="5"/>
      <c r="EVF2" s="5"/>
      <c r="EVG2" s="5"/>
      <c r="EVH2" s="5"/>
      <c r="EVI2" s="5"/>
      <c r="EVJ2" s="5"/>
      <c r="EVK2" s="5"/>
      <c r="EVL2" s="5"/>
      <c r="EVM2" s="5"/>
      <c r="EVN2" s="5"/>
      <c r="EVO2" s="5"/>
      <c r="EVP2" s="5"/>
      <c r="EVQ2" s="5"/>
      <c r="EVR2" s="5"/>
      <c r="EVS2" s="5"/>
      <c r="EVT2" s="5"/>
      <c r="EVU2" s="5"/>
      <c r="EVV2" s="5"/>
      <c r="EVW2" s="5"/>
      <c r="EVX2" s="5"/>
      <c r="EVY2" s="5"/>
      <c r="EVZ2" s="5"/>
      <c r="EWA2" s="5"/>
      <c r="EWB2" s="5"/>
      <c r="EWC2" s="5"/>
      <c r="EWD2" s="5"/>
      <c r="EWE2" s="5"/>
      <c r="EWF2" s="5"/>
      <c r="EWG2" s="5"/>
      <c r="EWH2" s="5"/>
      <c r="EWI2" s="5"/>
      <c r="EWJ2" s="5"/>
      <c r="EWK2" s="5"/>
      <c r="EWL2" s="5"/>
      <c r="EWM2" s="5"/>
      <c r="EWN2" s="5"/>
      <c r="EWO2" s="5"/>
      <c r="EWP2" s="5"/>
      <c r="EWQ2" s="5"/>
      <c r="EWR2" s="5"/>
      <c r="EWS2" s="5"/>
      <c r="EWT2" s="5"/>
      <c r="EWU2" s="5"/>
      <c r="EWV2" s="5"/>
      <c r="EWW2" s="5"/>
      <c r="EWX2" s="5"/>
      <c r="EWY2" s="5"/>
      <c r="EWZ2" s="5"/>
      <c r="EXA2" s="5"/>
      <c r="EXB2" s="5"/>
      <c r="EXC2" s="5"/>
      <c r="EXD2" s="5"/>
      <c r="EXE2" s="5"/>
      <c r="EXF2" s="5"/>
      <c r="EXG2" s="5"/>
      <c r="EXH2" s="5"/>
      <c r="EXI2" s="5"/>
      <c r="EXJ2" s="5"/>
      <c r="EXK2" s="5"/>
      <c r="EXL2" s="5"/>
      <c r="EXM2" s="5"/>
      <c r="EXN2" s="5"/>
      <c r="EXO2" s="5"/>
      <c r="EXP2" s="5"/>
      <c r="EXQ2" s="5"/>
      <c r="EXR2" s="5"/>
      <c r="EXS2" s="5"/>
      <c r="EXT2" s="5"/>
      <c r="EXU2" s="5"/>
      <c r="EXV2" s="5"/>
      <c r="EXW2" s="5"/>
      <c r="EXX2" s="5"/>
      <c r="EXY2" s="5"/>
      <c r="EXZ2" s="5"/>
      <c r="EYA2" s="5"/>
      <c r="EYB2" s="5"/>
      <c r="EYC2" s="5"/>
      <c r="EYD2" s="5"/>
      <c r="EYE2" s="5"/>
      <c r="EYF2" s="5"/>
      <c r="EYG2" s="5"/>
      <c r="EYH2" s="5"/>
      <c r="EYI2" s="5"/>
      <c r="EYJ2" s="5"/>
      <c r="EYK2" s="5"/>
      <c r="EYL2" s="5"/>
      <c r="EYM2" s="5"/>
      <c r="EYN2" s="5"/>
      <c r="EYO2" s="5"/>
      <c r="EYP2" s="5"/>
      <c r="EYQ2" s="5"/>
      <c r="EYR2" s="5"/>
      <c r="EYS2" s="5"/>
      <c r="EYT2" s="5"/>
      <c r="EYU2" s="5"/>
      <c r="EYV2" s="5"/>
      <c r="EYW2" s="5"/>
      <c r="EYX2" s="5"/>
      <c r="EYY2" s="5"/>
      <c r="EYZ2" s="5"/>
      <c r="EZA2" s="5"/>
      <c r="EZB2" s="5"/>
      <c r="EZC2" s="5"/>
      <c r="EZD2" s="5"/>
      <c r="EZE2" s="5"/>
      <c r="EZF2" s="5"/>
      <c r="EZG2" s="5"/>
      <c r="EZH2" s="5"/>
      <c r="EZI2" s="5"/>
      <c r="EZJ2" s="5"/>
      <c r="EZK2" s="5"/>
      <c r="EZL2" s="5"/>
      <c r="EZM2" s="5"/>
      <c r="EZN2" s="5"/>
      <c r="EZO2" s="5"/>
      <c r="EZP2" s="5"/>
      <c r="EZQ2" s="5"/>
      <c r="EZR2" s="5"/>
      <c r="EZS2" s="5"/>
      <c r="EZT2" s="5"/>
      <c r="EZU2" s="5"/>
      <c r="EZV2" s="5"/>
      <c r="EZW2" s="5"/>
      <c r="EZX2" s="5"/>
      <c r="EZY2" s="5"/>
      <c r="EZZ2" s="5"/>
      <c r="FAA2" s="5"/>
      <c r="FAB2" s="5"/>
      <c r="FAC2" s="5"/>
      <c r="FAD2" s="5"/>
      <c r="FAE2" s="5"/>
      <c r="FAF2" s="5"/>
      <c r="FAG2" s="5"/>
      <c r="FAH2" s="5"/>
      <c r="FAI2" s="5"/>
      <c r="FAJ2" s="5"/>
      <c r="FAK2" s="5"/>
      <c r="FAL2" s="5"/>
      <c r="FAM2" s="5"/>
      <c r="FAN2" s="5"/>
      <c r="FAO2" s="5"/>
      <c r="FAP2" s="5"/>
      <c r="FAQ2" s="5"/>
      <c r="FAR2" s="5"/>
      <c r="FAS2" s="5"/>
      <c r="FAT2" s="5"/>
      <c r="FAU2" s="5"/>
      <c r="FAV2" s="5"/>
      <c r="FAW2" s="5"/>
      <c r="FAX2" s="5"/>
      <c r="FAY2" s="5"/>
      <c r="FAZ2" s="5"/>
      <c r="FBA2" s="5"/>
      <c r="FBB2" s="5"/>
      <c r="FBC2" s="5"/>
      <c r="FBD2" s="5"/>
      <c r="FBE2" s="5"/>
      <c r="FBF2" s="5"/>
      <c r="FBG2" s="5"/>
      <c r="FBH2" s="5"/>
      <c r="FBI2" s="5"/>
      <c r="FBJ2" s="5"/>
      <c r="FBK2" s="5"/>
      <c r="FBL2" s="5"/>
      <c r="FBM2" s="5"/>
      <c r="FBN2" s="5"/>
      <c r="FBO2" s="5"/>
      <c r="FBP2" s="5"/>
      <c r="FBQ2" s="5"/>
      <c r="FBR2" s="5"/>
      <c r="FBS2" s="5"/>
      <c r="FBT2" s="5"/>
      <c r="FBU2" s="5"/>
      <c r="FBV2" s="5"/>
      <c r="FBW2" s="5"/>
      <c r="FBX2" s="5"/>
      <c r="FBY2" s="5"/>
      <c r="FBZ2" s="5"/>
      <c r="FCA2" s="5"/>
      <c r="FCB2" s="5"/>
      <c r="FCC2" s="5"/>
      <c r="FCD2" s="5"/>
      <c r="FCE2" s="5"/>
      <c r="FCF2" s="5"/>
      <c r="FCG2" s="5"/>
      <c r="FCH2" s="5"/>
      <c r="FCI2" s="5"/>
      <c r="FCJ2" s="5"/>
      <c r="FCK2" s="5"/>
      <c r="FCL2" s="5"/>
      <c r="FCM2" s="5"/>
      <c r="FCN2" s="5"/>
      <c r="FCO2" s="5"/>
      <c r="FCP2" s="5"/>
      <c r="FCQ2" s="5"/>
      <c r="FCR2" s="5"/>
      <c r="FCS2" s="5"/>
      <c r="FCT2" s="5"/>
      <c r="FCU2" s="5"/>
      <c r="FCV2" s="5"/>
      <c r="FCW2" s="5"/>
      <c r="FCX2" s="5"/>
      <c r="FCY2" s="5"/>
      <c r="FCZ2" s="5"/>
      <c r="FDA2" s="5"/>
      <c r="FDB2" s="5"/>
      <c r="FDC2" s="5"/>
      <c r="FDD2" s="5"/>
      <c r="FDE2" s="5"/>
      <c r="FDF2" s="5"/>
      <c r="FDG2" s="5"/>
      <c r="FDH2" s="5"/>
      <c r="FDI2" s="5"/>
      <c r="FDJ2" s="5"/>
      <c r="FDK2" s="5"/>
      <c r="FDL2" s="5"/>
      <c r="FDM2" s="5"/>
      <c r="FDN2" s="5"/>
      <c r="FDO2" s="5"/>
      <c r="FDP2" s="5"/>
      <c r="FDQ2" s="5"/>
      <c r="FDR2" s="5"/>
      <c r="FDS2" s="5"/>
      <c r="FDT2" s="5"/>
      <c r="FDU2" s="5"/>
      <c r="FDV2" s="5"/>
      <c r="FDW2" s="5"/>
      <c r="FDX2" s="5"/>
      <c r="FDY2" s="5"/>
      <c r="FDZ2" s="5"/>
      <c r="FEA2" s="5"/>
      <c r="FEB2" s="5"/>
      <c r="FEC2" s="5"/>
      <c r="FED2" s="5"/>
      <c r="FEE2" s="5"/>
      <c r="FEF2" s="5"/>
      <c r="FEG2" s="5"/>
      <c r="FEH2" s="5"/>
      <c r="FEI2" s="5"/>
      <c r="FEJ2" s="5"/>
      <c r="FEK2" s="5"/>
      <c r="FEL2" s="5"/>
      <c r="FEM2" s="5"/>
      <c r="FEN2" s="5"/>
      <c r="FEO2" s="5"/>
      <c r="FEP2" s="5"/>
      <c r="FEQ2" s="5"/>
      <c r="FER2" s="5"/>
      <c r="FES2" s="5"/>
      <c r="FET2" s="5"/>
      <c r="FEU2" s="5"/>
      <c r="FEV2" s="5"/>
      <c r="FEW2" s="5"/>
      <c r="FEX2" s="5"/>
      <c r="FEY2" s="5"/>
      <c r="FEZ2" s="5"/>
      <c r="FFA2" s="5"/>
      <c r="FFB2" s="5"/>
      <c r="FFC2" s="5"/>
      <c r="FFD2" s="5"/>
      <c r="FFE2" s="5"/>
      <c r="FFF2" s="5"/>
      <c r="FFG2" s="5"/>
      <c r="FFH2" s="5"/>
      <c r="FFI2" s="5"/>
      <c r="FFJ2" s="5"/>
      <c r="FFK2" s="5"/>
      <c r="FFL2" s="5"/>
      <c r="FFM2" s="5"/>
      <c r="FFN2" s="5"/>
      <c r="FFO2" s="5"/>
      <c r="FFP2" s="5"/>
      <c r="FFQ2" s="5"/>
      <c r="FFR2" s="5"/>
      <c r="FFS2" s="5"/>
      <c r="FFT2" s="5"/>
      <c r="FFU2" s="5"/>
      <c r="FFV2" s="5"/>
      <c r="FFW2" s="5"/>
      <c r="FFX2" s="5"/>
      <c r="FFY2" s="5"/>
      <c r="FFZ2" s="5"/>
      <c r="FGA2" s="5"/>
      <c r="FGB2" s="5"/>
      <c r="FGC2" s="5"/>
      <c r="FGD2" s="5"/>
      <c r="FGE2" s="5"/>
      <c r="FGF2" s="5"/>
      <c r="FGG2" s="5"/>
      <c r="FGH2" s="5"/>
      <c r="FGI2" s="5"/>
      <c r="FGJ2" s="5"/>
      <c r="FGK2" s="5"/>
      <c r="FGL2" s="5"/>
      <c r="FGM2" s="5"/>
      <c r="FGN2" s="5"/>
      <c r="FGO2" s="5"/>
      <c r="FGP2" s="5"/>
      <c r="FGQ2" s="5"/>
      <c r="FGR2" s="5"/>
      <c r="FGS2" s="5"/>
      <c r="FGT2" s="5"/>
      <c r="FGU2" s="5"/>
      <c r="FGV2" s="5"/>
      <c r="FGW2" s="5"/>
      <c r="FGX2" s="5"/>
      <c r="FGY2" s="5"/>
      <c r="FGZ2" s="5"/>
      <c r="FHA2" s="5"/>
      <c r="FHB2" s="5"/>
      <c r="FHC2" s="5"/>
      <c r="FHD2" s="5"/>
      <c r="FHE2" s="5"/>
      <c r="FHF2" s="5"/>
      <c r="FHG2" s="5"/>
      <c r="FHH2" s="5"/>
      <c r="FHI2" s="5"/>
      <c r="FHJ2" s="5"/>
      <c r="FHK2" s="5"/>
      <c r="FHL2" s="5"/>
      <c r="FHM2" s="5"/>
      <c r="FHN2" s="5"/>
      <c r="FHO2" s="5"/>
      <c r="FHP2" s="5"/>
      <c r="FHQ2" s="5"/>
      <c r="FHR2" s="5"/>
      <c r="FHS2" s="5"/>
      <c r="FHT2" s="5"/>
      <c r="FHU2" s="5"/>
      <c r="FHV2" s="5"/>
      <c r="FHW2" s="5"/>
      <c r="FHX2" s="5"/>
      <c r="FHY2" s="5"/>
      <c r="FHZ2" s="5"/>
      <c r="FIA2" s="5"/>
      <c r="FIB2" s="5"/>
      <c r="FIC2" s="5"/>
      <c r="FID2" s="5"/>
      <c r="FIE2" s="5"/>
      <c r="FIF2" s="5"/>
      <c r="FIG2" s="5"/>
      <c r="FIH2" s="5"/>
      <c r="FII2" s="5"/>
      <c r="FIJ2" s="5"/>
      <c r="FIK2" s="5"/>
      <c r="FIL2" s="5"/>
      <c r="FIM2" s="5"/>
      <c r="FIN2" s="5"/>
      <c r="FIO2" s="5"/>
      <c r="FIP2" s="5"/>
      <c r="FIQ2" s="5"/>
      <c r="FIR2" s="5"/>
      <c r="FIS2" s="5"/>
      <c r="FIT2" s="5"/>
      <c r="FIU2" s="5"/>
      <c r="FIV2" s="5"/>
      <c r="FIW2" s="5"/>
      <c r="FIX2" s="5"/>
      <c r="FIY2" s="5"/>
      <c r="FIZ2" s="5"/>
      <c r="FJA2" s="5"/>
      <c r="FJB2" s="5"/>
      <c r="FJC2" s="5"/>
      <c r="FJD2" s="5"/>
      <c r="FJE2" s="5"/>
      <c r="FJF2" s="5"/>
      <c r="FJG2" s="5"/>
      <c r="FJH2" s="5"/>
      <c r="FJI2" s="5"/>
      <c r="FJJ2" s="5"/>
      <c r="FJK2" s="5"/>
      <c r="FJL2" s="5"/>
      <c r="FJM2" s="5"/>
      <c r="FJN2" s="5"/>
      <c r="FJO2" s="5"/>
      <c r="FJP2" s="5"/>
      <c r="FJQ2" s="5"/>
      <c r="FJR2" s="5"/>
      <c r="FJS2" s="5"/>
      <c r="FJT2" s="5"/>
      <c r="FJU2" s="5"/>
      <c r="FJV2" s="5"/>
      <c r="FJW2" s="5"/>
      <c r="FJX2" s="5"/>
      <c r="FJY2" s="5"/>
      <c r="FJZ2" s="5"/>
      <c r="FKA2" s="5"/>
      <c r="FKB2" s="5"/>
      <c r="FKC2" s="5"/>
      <c r="FKD2" s="5"/>
      <c r="FKE2" s="5"/>
      <c r="FKF2" s="5"/>
      <c r="FKG2" s="5"/>
      <c r="FKH2" s="5"/>
      <c r="FKI2" s="5"/>
      <c r="FKJ2" s="5"/>
      <c r="FKK2" s="5"/>
      <c r="FKL2" s="5"/>
      <c r="FKM2" s="5"/>
      <c r="FKN2" s="5"/>
      <c r="FKO2" s="5"/>
      <c r="FKP2" s="5"/>
      <c r="FKQ2" s="5"/>
      <c r="FKR2" s="5"/>
      <c r="FKS2" s="5"/>
      <c r="FKT2" s="5"/>
      <c r="FKU2" s="5"/>
      <c r="FKV2" s="5"/>
      <c r="FKW2" s="5"/>
      <c r="FKX2" s="5"/>
      <c r="FKY2" s="5"/>
      <c r="FKZ2" s="5"/>
      <c r="FLA2" s="5"/>
      <c r="FLB2" s="5"/>
      <c r="FLC2" s="5"/>
      <c r="FLD2" s="5"/>
      <c r="FLE2" s="5"/>
      <c r="FLF2" s="5"/>
      <c r="FLG2" s="5"/>
      <c r="FLH2" s="5"/>
      <c r="FLI2" s="5"/>
      <c r="FLJ2" s="5"/>
      <c r="FLK2" s="5"/>
      <c r="FLL2" s="5"/>
      <c r="FLM2" s="5"/>
      <c r="FLN2" s="5"/>
      <c r="FLO2" s="5"/>
      <c r="FLP2" s="5"/>
      <c r="FLQ2" s="5"/>
      <c r="FLR2" s="5"/>
      <c r="FLS2" s="5"/>
      <c r="FLT2" s="5"/>
      <c r="FLU2" s="5"/>
      <c r="FLV2" s="5"/>
      <c r="FLW2" s="5"/>
      <c r="FLX2" s="5"/>
      <c r="FLY2" s="5"/>
      <c r="FLZ2" s="5"/>
      <c r="FMA2" s="5"/>
      <c r="FMB2" s="5"/>
      <c r="FMC2" s="5"/>
      <c r="FMD2" s="5"/>
      <c r="FME2" s="5"/>
      <c r="FMF2" s="5"/>
      <c r="FMG2" s="5"/>
      <c r="FMH2" s="5"/>
      <c r="FMI2" s="5"/>
      <c r="FMJ2" s="5"/>
      <c r="FMK2" s="5"/>
      <c r="FML2" s="5"/>
      <c r="FMM2" s="5"/>
      <c r="FMN2" s="5"/>
      <c r="FMO2" s="5"/>
      <c r="FMP2" s="5"/>
      <c r="FMQ2" s="5"/>
      <c r="FMR2" s="5"/>
      <c r="FMS2" s="5"/>
      <c r="FMT2" s="5"/>
      <c r="FMU2" s="5"/>
      <c r="FMV2" s="5"/>
      <c r="FMW2" s="5"/>
      <c r="FMX2" s="5"/>
      <c r="FMY2" s="5"/>
      <c r="FMZ2" s="5"/>
      <c r="FNA2" s="5"/>
      <c r="FNB2" s="5"/>
      <c r="FNC2" s="5"/>
      <c r="FND2" s="5"/>
      <c r="FNE2" s="5"/>
      <c r="FNF2" s="5"/>
      <c r="FNG2" s="5"/>
      <c r="FNH2" s="5"/>
      <c r="FNI2" s="5"/>
      <c r="FNJ2" s="5"/>
      <c r="FNK2" s="5"/>
      <c r="FNL2" s="5"/>
      <c r="FNM2" s="5"/>
      <c r="FNN2" s="5"/>
      <c r="FNO2" s="5"/>
      <c r="FNP2" s="5"/>
      <c r="FNQ2" s="5"/>
      <c r="FNR2" s="5"/>
      <c r="FNS2" s="5"/>
      <c r="FNT2" s="5"/>
      <c r="FNU2" s="5"/>
      <c r="FNV2" s="5"/>
      <c r="FNW2" s="5"/>
      <c r="FNX2" s="5"/>
      <c r="FNY2" s="5"/>
      <c r="FNZ2" s="5"/>
      <c r="FOA2" s="5"/>
      <c r="FOB2" s="5"/>
      <c r="FOC2" s="5"/>
      <c r="FOD2" s="5"/>
      <c r="FOE2" s="5"/>
      <c r="FOF2" s="5"/>
      <c r="FOG2" s="5"/>
      <c r="FOH2" s="5"/>
      <c r="FOI2" s="5"/>
      <c r="FOJ2" s="5"/>
      <c r="FOK2" s="5"/>
      <c r="FOL2" s="5"/>
      <c r="FOM2" s="5"/>
      <c r="FON2" s="5"/>
      <c r="FOO2" s="5"/>
      <c r="FOP2" s="5"/>
      <c r="FOQ2" s="5"/>
      <c r="FOR2" s="5"/>
      <c r="FOS2" s="5"/>
      <c r="FOT2" s="5"/>
      <c r="FOU2" s="5"/>
      <c r="FOV2" s="5"/>
      <c r="FOW2" s="5"/>
      <c r="FOX2" s="5"/>
      <c r="FOY2" s="5"/>
      <c r="FOZ2" s="5"/>
      <c r="FPA2" s="5"/>
      <c r="FPB2" s="5"/>
      <c r="FPC2" s="5"/>
      <c r="FPD2" s="5"/>
      <c r="FPE2" s="5"/>
      <c r="FPF2" s="5"/>
      <c r="FPG2" s="5"/>
      <c r="FPH2" s="5"/>
      <c r="FPI2" s="5"/>
      <c r="FPJ2" s="5"/>
      <c r="FPK2" s="5"/>
      <c r="FPL2" s="5"/>
      <c r="FPM2" s="5"/>
      <c r="FPN2" s="5"/>
      <c r="FPO2" s="5"/>
      <c r="FPP2" s="5"/>
      <c r="FPQ2" s="5"/>
      <c r="FPR2" s="5"/>
      <c r="FPS2" s="5"/>
      <c r="FPT2" s="5"/>
      <c r="FPU2" s="5"/>
      <c r="FPV2" s="5"/>
      <c r="FPW2" s="5"/>
      <c r="FPX2" s="5"/>
      <c r="FPY2" s="5"/>
      <c r="FPZ2" s="5"/>
      <c r="FQA2" s="5"/>
      <c r="FQB2" s="5"/>
      <c r="FQC2" s="5"/>
      <c r="FQD2" s="5"/>
      <c r="FQE2" s="5"/>
      <c r="FQF2" s="5"/>
      <c r="FQG2" s="5"/>
      <c r="FQH2" s="5"/>
      <c r="FQI2" s="5"/>
      <c r="FQJ2" s="5"/>
      <c r="FQK2" s="5"/>
      <c r="FQL2" s="5"/>
      <c r="FQM2" s="5"/>
      <c r="FQN2" s="5"/>
      <c r="FQO2" s="5"/>
      <c r="FQP2" s="5"/>
      <c r="FQQ2" s="5"/>
      <c r="FQR2" s="5"/>
      <c r="FQS2" s="5"/>
      <c r="FQT2" s="5"/>
      <c r="FQU2" s="5"/>
      <c r="FQV2" s="5"/>
      <c r="FQW2" s="5"/>
      <c r="FQX2" s="5"/>
      <c r="FQY2" s="5"/>
      <c r="FQZ2" s="5"/>
      <c r="FRA2" s="5"/>
      <c r="FRB2" s="5"/>
      <c r="FRC2" s="5"/>
      <c r="FRD2" s="5"/>
      <c r="FRE2" s="5"/>
      <c r="FRF2" s="5"/>
      <c r="FRG2" s="5"/>
      <c r="FRH2" s="5"/>
      <c r="FRI2" s="5"/>
      <c r="FRJ2" s="5"/>
      <c r="FRK2" s="5"/>
      <c r="FRL2" s="5"/>
      <c r="FRM2" s="5"/>
      <c r="FRN2" s="5"/>
      <c r="FRO2" s="5"/>
      <c r="FRP2" s="5"/>
      <c r="FRQ2" s="5"/>
      <c r="FRR2" s="5"/>
      <c r="FRS2" s="5"/>
      <c r="FRT2" s="5"/>
      <c r="FRU2" s="5"/>
      <c r="FRV2" s="5"/>
      <c r="FRW2" s="5"/>
      <c r="FRX2" s="5"/>
      <c r="FRY2" s="5"/>
      <c r="FRZ2" s="5"/>
      <c r="FSA2" s="5"/>
      <c r="FSB2" s="5"/>
      <c r="FSC2" s="5"/>
      <c r="FSD2" s="5"/>
      <c r="FSE2" s="5"/>
      <c r="FSF2" s="5"/>
      <c r="FSG2" s="5"/>
      <c r="FSH2" s="5"/>
      <c r="FSI2" s="5"/>
      <c r="FSJ2" s="5"/>
      <c r="FSK2" s="5"/>
      <c r="FSL2" s="5"/>
      <c r="FSM2" s="5"/>
      <c r="FSN2" s="5"/>
      <c r="FSO2" s="5"/>
      <c r="FSP2" s="5"/>
      <c r="FSQ2" s="5"/>
      <c r="FSR2" s="5"/>
      <c r="FSS2" s="5"/>
      <c r="FST2" s="5"/>
      <c r="FSU2" s="5"/>
      <c r="FSV2" s="5"/>
      <c r="FSW2" s="5"/>
      <c r="FSX2" s="5"/>
      <c r="FSY2" s="5"/>
      <c r="FSZ2" s="5"/>
      <c r="FTA2" s="5"/>
      <c r="FTB2" s="5"/>
      <c r="FTC2" s="5"/>
      <c r="FTD2" s="5"/>
      <c r="FTE2" s="5"/>
      <c r="FTF2" s="5"/>
      <c r="FTG2" s="5"/>
      <c r="FTH2" s="5"/>
      <c r="FTI2" s="5"/>
      <c r="FTJ2" s="5"/>
      <c r="FTK2" s="5"/>
      <c r="FTL2" s="5"/>
      <c r="FTM2" s="5"/>
      <c r="FTN2" s="5"/>
      <c r="FTO2" s="5"/>
      <c r="FTP2" s="5"/>
      <c r="FTQ2" s="5"/>
      <c r="FTR2" s="5"/>
      <c r="FTS2" s="5"/>
      <c r="FTT2" s="5"/>
      <c r="FTU2" s="5"/>
      <c r="FTV2" s="5"/>
      <c r="FTW2" s="5"/>
      <c r="FTX2" s="5"/>
      <c r="FTY2" s="5"/>
      <c r="FTZ2" s="5"/>
      <c r="FUA2" s="5"/>
      <c r="FUB2" s="5"/>
      <c r="FUC2" s="5"/>
      <c r="FUD2" s="5"/>
      <c r="FUE2" s="5"/>
      <c r="FUF2" s="5"/>
      <c r="FUG2" s="5"/>
      <c r="FUH2" s="5"/>
      <c r="FUI2" s="5"/>
      <c r="FUJ2" s="5"/>
      <c r="FUK2" s="5"/>
      <c r="FUL2" s="5"/>
      <c r="FUM2" s="5"/>
      <c r="FUN2" s="5"/>
      <c r="FUO2" s="5"/>
      <c r="FUP2" s="5"/>
      <c r="FUQ2" s="5"/>
      <c r="FUR2" s="5"/>
      <c r="FUS2" s="5"/>
      <c r="FUT2" s="5"/>
      <c r="FUU2" s="5"/>
      <c r="FUV2" s="5"/>
      <c r="FUW2" s="5"/>
      <c r="FUX2" s="5"/>
      <c r="FUY2" s="5"/>
      <c r="FUZ2" s="5"/>
      <c r="FVA2" s="5"/>
      <c r="FVB2" s="5"/>
      <c r="FVC2" s="5"/>
      <c r="FVD2" s="5"/>
      <c r="FVE2" s="5"/>
      <c r="FVF2" s="5"/>
      <c r="FVG2" s="5"/>
      <c r="FVH2" s="5"/>
      <c r="FVI2" s="5"/>
      <c r="FVJ2" s="5"/>
      <c r="FVK2" s="5"/>
      <c r="FVL2" s="5"/>
      <c r="FVM2" s="5"/>
      <c r="FVN2" s="5"/>
      <c r="FVO2" s="5"/>
      <c r="FVP2" s="5"/>
      <c r="FVQ2" s="5"/>
      <c r="FVR2" s="5"/>
      <c r="FVS2" s="5"/>
      <c r="FVT2" s="5"/>
      <c r="FVU2" s="5"/>
      <c r="FVV2" s="5"/>
      <c r="FVW2" s="5"/>
      <c r="FVX2" s="5"/>
      <c r="FVY2" s="5"/>
      <c r="FVZ2" s="5"/>
      <c r="FWA2" s="5"/>
      <c r="FWB2" s="5"/>
      <c r="FWC2" s="5"/>
      <c r="FWD2" s="5"/>
      <c r="FWE2" s="5"/>
      <c r="FWF2" s="5"/>
      <c r="FWG2" s="5"/>
      <c r="FWH2" s="5"/>
      <c r="FWI2" s="5"/>
      <c r="FWJ2" s="5"/>
      <c r="FWK2" s="5"/>
      <c r="FWL2" s="5"/>
      <c r="FWM2" s="5"/>
      <c r="FWN2" s="5"/>
      <c r="FWO2" s="5"/>
      <c r="FWP2" s="5"/>
      <c r="FWQ2" s="5"/>
      <c r="FWR2" s="5"/>
      <c r="FWS2" s="5"/>
      <c r="FWT2" s="5"/>
      <c r="FWU2" s="5"/>
      <c r="FWV2" s="5"/>
      <c r="FWW2" s="5"/>
      <c r="FWX2" s="5"/>
      <c r="FWY2" s="5"/>
      <c r="FWZ2" s="5"/>
      <c r="FXA2" s="5"/>
      <c r="FXB2" s="5"/>
      <c r="FXC2" s="5"/>
      <c r="FXD2" s="5"/>
      <c r="FXE2" s="5"/>
      <c r="FXF2" s="5"/>
      <c r="FXG2" s="5"/>
      <c r="FXH2" s="5"/>
      <c r="FXI2" s="5"/>
      <c r="FXJ2" s="5"/>
      <c r="FXK2" s="5"/>
      <c r="FXL2" s="5"/>
      <c r="FXM2" s="5"/>
      <c r="FXN2" s="5"/>
      <c r="FXO2" s="5"/>
      <c r="FXP2" s="5"/>
      <c r="FXQ2" s="5"/>
      <c r="FXR2" s="5"/>
      <c r="FXS2" s="5"/>
      <c r="FXT2" s="5"/>
      <c r="FXU2" s="5"/>
      <c r="FXV2" s="5"/>
      <c r="FXW2" s="5"/>
      <c r="FXX2" s="5"/>
      <c r="FXY2" s="5"/>
      <c r="FXZ2" s="5"/>
      <c r="FYA2" s="5"/>
      <c r="FYB2" s="5"/>
      <c r="FYC2" s="5"/>
      <c r="FYD2" s="5"/>
      <c r="FYE2" s="5"/>
      <c r="FYF2" s="5"/>
      <c r="FYG2" s="5"/>
      <c r="FYH2" s="5"/>
      <c r="FYI2" s="5"/>
      <c r="FYJ2" s="5"/>
      <c r="FYK2" s="5"/>
      <c r="FYL2" s="5"/>
      <c r="FYM2" s="5"/>
      <c r="FYN2" s="5"/>
      <c r="FYO2" s="5"/>
      <c r="FYP2" s="5"/>
      <c r="FYQ2" s="5"/>
      <c r="FYR2" s="5"/>
      <c r="FYS2" s="5"/>
      <c r="FYT2" s="5"/>
      <c r="FYU2" s="5"/>
      <c r="FYV2" s="5"/>
      <c r="FYW2" s="5"/>
      <c r="FYX2" s="5"/>
      <c r="FYY2" s="5"/>
      <c r="FYZ2" s="5"/>
      <c r="FZA2" s="5"/>
      <c r="FZB2" s="5"/>
      <c r="FZC2" s="5"/>
      <c r="FZD2" s="5"/>
      <c r="FZE2" s="5"/>
      <c r="FZF2" s="5"/>
      <c r="FZG2" s="5"/>
      <c r="FZH2" s="5"/>
      <c r="FZI2" s="5"/>
      <c r="FZJ2" s="5"/>
      <c r="FZK2" s="5"/>
      <c r="FZL2" s="5"/>
      <c r="FZM2" s="5"/>
      <c r="FZN2" s="5"/>
      <c r="FZO2" s="5"/>
      <c r="FZP2" s="5"/>
      <c r="FZQ2" s="5"/>
      <c r="FZR2" s="5"/>
      <c r="FZS2" s="5"/>
      <c r="FZT2" s="5"/>
      <c r="FZU2" s="5"/>
      <c r="FZV2" s="5"/>
      <c r="FZW2" s="5"/>
      <c r="FZX2" s="5"/>
      <c r="FZY2" s="5"/>
      <c r="FZZ2" s="5"/>
      <c r="GAA2" s="5"/>
      <c r="GAB2" s="5"/>
      <c r="GAC2" s="5"/>
      <c r="GAD2" s="5"/>
      <c r="GAE2" s="5"/>
      <c r="GAF2" s="5"/>
      <c r="GAG2" s="5"/>
      <c r="GAH2" s="5"/>
      <c r="GAI2" s="5"/>
      <c r="GAJ2" s="5"/>
      <c r="GAK2" s="5"/>
      <c r="GAL2" s="5"/>
      <c r="GAM2" s="5"/>
      <c r="GAN2" s="5"/>
      <c r="GAO2" s="5"/>
      <c r="GAP2" s="5"/>
      <c r="GAQ2" s="5"/>
      <c r="GAR2" s="5"/>
      <c r="GAS2" s="5"/>
      <c r="GAT2" s="5"/>
      <c r="GAU2" s="5"/>
      <c r="GAV2" s="5"/>
      <c r="GAW2" s="5"/>
      <c r="GAX2" s="5"/>
      <c r="GAY2" s="5"/>
      <c r="GAZ2" s="5"/>
      <c r="GBA2" s="5"/>
      <c r="GBB2" s="5"/>
      <c r="GBC2" s="5"/>
      <c r="GBD2" s="5"/>
      <c r="GBE2" s="5"/>
      <c r="GBF2" s="5"/>
      <c r="GBG2" s="5"/>
      <c r="GBH2" s="5"/>
      <c r="GBI2" s="5"/>
      <c r="GBJ2" s="5"/>
      <c r="GBK2" s="5"/>
      <c r="GBL2" s="5"/>
      <c r="GBM2" s="5"/>
      <c r="GBN2" s="5"/>
      <c r="GBO2" s="5"/>
      <c r="GBP2" s="5"/>
      <c r="GBQ2" s="5"/>
      <c r="GBR2" s="5"/>
      <c r="GBS2" s="5"/>
      <c r="GBT2" s="5"/>
      <c r="GBU2" s="5"/>
      <c r="GBV2" s="5"/>
      <c r="GBW2" s="5"/>
      <c r="GBX2" s="5"/>
      <c r="GBY2" s="5"/>
      <c r="GBZ2" s="5"/>
      <c r="GCA2" s="5"/>
      <c r="GCB2" s="5"/>
      <c r="GCC2" s="5"/>
      <c r="GCD2" s="5"/>
      <c r="GCE2" s="5"/>
      <c r="GCF2" s="5"/>
      <c r="GCG2" s="5"/>
      <c r="GCH2" s="5"/>
      <c r="GCI2" s="5"/>
      <c r="GCJ2" s="5"/>
      <c r="GCK2" s="5"/>
      <c r="GCL2" s="5"/>
      <c r="GCM2" s="5"/>
      <c r="GCN2" s="5"/>
      <c r="GCO2" s="5"/>
      <c r="GCP2" s="5"/>
      <c r="GCQ2" s="5"/>
      <c r="GCR2" s="5"/>
      <c r="GCS2" s="5"/>
      <c r="GCT2" s="5"/>
      <c r="GCU2" s="5"/>
      <c r="GCV2" s="5"/>
      <c r="GCW2" s="5"/>
      <c r="GCX2" s="5"/>
      <c r="GCY2" s="5"/>
      <c r="GCZ2" s="5"/>
      <c r="GDA2" s="5"/>
      <c r="GDB2" s="5"/>
      <c r="GDC2" s="5"/>
      <c r="GDD2" s="5"/>
      <c r="GDE2" s="5"/>
      <c r="GDF2" s="5"/>
      <c r="GDG2" s="5"/>
      <c r="GDH2" s="5"/>
      <c r="GDI2" s="5"/>
      <c r="GDJ2" s="5"/>
      <c r="GDK2" s="5"/>
      <c r="GDL2" s="5"/>
      <c r="GDM2" s="5"/>
      <c r="GDN2" s="5"/>
      <c r="GDO2" s="5"/>
      <c r="GDP2" s="5"/>
      <c r="GDQ2" s="5"/>
      <c r="GDR2" s="5"/>
      <c r="GDS2" s="5"/>
      <c r="GDT2" s="5"/>
      <c r="GDU2" s="5"/>
      <c r="GDV2" s="5"/>
      <c r="GDW2" s="5"/>
      <c r="GDX2" s="5"/>
      <c r="GDY2" s="5"/>
      <c r="GDZ2" s="5"/>
      <c r="GEA2" s="5"/>
      <c r="GEB2" s="5"/>
      <c r="GEC2" s="5"/>
      <c r="GED2" s="5"/>
      <c r="GEE2" s="5"/>
      <c r="GEF2" s="5"/>
      <c r="GEG2" s="5"/>
      <c r="GEH2" s="5"/>
      <c r="GEI2" s="5"/>
      <c r="GEJ2" s="5"/>
      <c r="GEK2" s="5"/>
      <c r="GEL2" s="5"/>
      <c r="GEM2" s="5"/>
      <c r="GEN2" s="5"/>
      <c r="GEO2" s="5"/>
      <c r="GEP2" s="5"/>
      <c r="GEQ2" s="5"/>
      <c r="GER2" s="5"/>
      <c r="GES2" s="5"/>
      <c r="GET2" s="5"/>
      <c r="GEU2" s="5"/>
      <c r="GEV2" s="5"/>
      <c r="GEW2" s="5"/>
      <c r="GEX2" s="5"/>
      <c r="GEY2" s="5"/>
      <c r="GEZ2" s="5"/>
      <c r="GFA2" s="5"/>
      <c r="GFB2" s="5"/>
      <c r="GFC2" s="5"/>
      <c r="GFD2" s="5"/>
      <c r="GFE2" s="5"/>
      <c r="GFF2" s="5"/>
      <c r="GFG2" s="5"/>
      <c r="GFH2" s="5"/>
      <c r="GFI2" s="5"/>
      <c r="GFJ2" s="5"/>
      <c r="GFK2" s="5"/>
      <c r="GFL2" s="5"/>
      <c r="GFM2" s="5"/>
      <c r="GFN2" s="5"/>
      <c r="GFO2" s="5"/>
      <c r="GFP2" s="5"/>
      <c r="GFQ2" s="5"/>
      <c r="GFR2" s="5"/>
      <c r="GFS2" s="5"/>
      <c r="GFT2" s="5"/>
      <c r="GFU2" s="5"/>
      <c r="GFV2" s="5"/>
      <c r="GFW2" s="5"/>
      <c r="GFX2" s="5"/>
      <c r="GFY2" s="5"/>
      <c r="GFZ2" s="5"/>
      <c r="GGA2" s="5"/>
      <c r="GGB2" s="5"/>
      <c r="GGC2" s="5"/>
      <c r="GGD2" s="5"/>
      <c r="GGE2" s="5"/>
      <c r="GGF2" s="5"/>
      <c r="GGG2" s="5"/>
      <c r="GGH2" s="5"/>
      <c r="GGI2" s="5"/>
      <c r="GGJ2" s="5"/>
      <c r="GGK2" s="5"/>
      <c r="GGL2" s="5"/>
      <c r="GGM2" s="5"/>
      <c r="GGN2" s="5"/>
      <c r="GGO2" s="5"/>
      <c r="GGP2" s="5"/>
      <c r="GGQ2" s="5"/>
      <c r="GGR2" s="5"/>
      <c r="GGS2" s="5"/>
      <c r="GGT2" s="5"/>
      <c r="GGU2" s="5"/>
      <c r="GGV2" s="5"/>
      <c r="GGW2" s="5"/>
      <c r="GGX2" s="5"/>
      <c r="GGY2" s="5"/>
      <c r="GGZ2" s="5"/>
      <c r="GHA2" s="5"/>
      <c r="GHB2" s="5"/>
      <c r="GHC2" s="5"/>
      <c r="GHD2" s="5"/>
      <c r="GHE2" s="5"/>
      <c r="GHF2" s="5"/>
      <c r="GHG2" s="5"/>
      <c r="GHH2" s="5"/>
      <c r="GHI2" s="5"/>
      <c r="GHJ2" s="5"/>
      <c r="GHK2" s="5"/>
      <c r="GHL2" s="5"/>
      <c r="GHM2" s="5"/>
      <c r="GHN2" s="5"/>
      <c r="GHO2" s="5"/>
      <c r="GHP2" s="5"/>
      <c r="GHQ2" s="5"/>
      <c r="GHR2" s="5"/>
      <c r="GHS2" s="5"/>
      <c r="GHT2" s="5"/>
      <c r="GHU2" s="5"/>
      <c r="GHV2" s="5"/>
      <c r="GHW2" s="5"/>
      <c r="GHX2" s="5"/>
      <c r="GHY2" s="5"/>
      <c r="GHZ2" s="5"/>
      <c r="GIA2" s="5"/>
      <c r="GIB2" s="5"/>
      <c r="GIC2" s="5"/>
      <c r="GID2" s="5"/>
      <c r="GIE2" s="5"/>
      <c r="GIF2" s="5"/>
      <c r="GIG2" s="5"/>
      <c r="GIH2" s="5"/>
      <c r="GII2" s="5"/>
      <c r="GIJ2" s="5"/>
      <c r="GIK2" s="5"/>
      <c r="GIL2" s="5"/>
      <c r="GIM2" s="5"/>
      <c r="GIN2" s="5"/>
      <c r="GIO2" s="5"/>
      <c r="GIP2" s="5"/>
      <c r="GIQ2" s="5"/>
      <c r="GIR2" s="5"/>
      <c r="GIS2" s="5"/>
      <c r="GIT2" s="5"/>
      <c r="GIU2" s="5"/>
      <c r="GIV2" s="5"/>
      <c r="GIW2" s="5"/>
      <c r="GIX2" s="5"/>
      <c r="GIY2" s="5"/>
      <c r="GIZ2" s="5"/>
      <c r="GJA2" s="5"/>
      <c r="GJB2" s="5"/>
      <c r="GJC2" s="5"/>
      <c r="GJD2" s="5"/>
      <c r="GJE2" s="5"/>
      <c r="GJF2" s="5"/>
      <c r="GJG2" s="5"/>
      <c r="GJH2" s="5"/>
      <c r="GJI2" s="5"/>
      <c r="GJJ2" s="5"/>
      <c r="GJK2" s="5"/>
      <c r="GJL2" s="5"/>
      <c r="GJM2" s="5"/>
      <c r="GJN2" s="5"/>
      <c r="GJO2" s="5"/>
      <c r="GJP2" s="5"/>
      <c r="GJQ2" s="5"/>
      <c r="GJR2" s="5"/>
      <c r="GJS2" s="5"/>
      <c r="GJT2" s="5"/>
      <c r="GJU2" s="5"/>
      <c r="GJV2" s="5"/>
      <c r="GJW2" s="5"/>
      <c r="GJX2" s="5"/>
      <c r="GJY2" s="5"/>
      <c r="GJZ2" s="5"/>
      <c r="GKA2" s="5"/>
      <c r="GKB2" s="5"/>
      <c r="GKC2" s="5"/>
      <c r="GKD2" s="5"/>
      <c r="GKE2" s="5"/>
      <c r="GKF2" s="5"/>
      <c r="GKG2" s="5"/>
      <c r="GKH2" s="5"/>
      <c r="GKI2" s="5"/>
      <c r="GKJ2" s="5"/>
      <c r="GKK2" s="5"/>
      <c r="GKL2" s="5"/>
      <c r="GKM2" s="5"/>
      <c r="GKN2" s="5"/>
      <c r="GKO2" s="5"/>
      <c r="GKP2" s="5"/>
      <c r="GKQ2" s="5"/>
      <c r="GKR2" s="5"/>
      <c r="GKS2" s="5"/>
      <c r="GKT2" s="5"/>
      <c r="GKU2" s="5"/>
      <c r="GKV2" s="5"/>
      <c r="GKW2" s="5"/>
      <c r="GKX2" s="5"/>
      <c r="GKY2" s="5"/>
      <c r="GKZ2" s="5"/>
      <c r="GLA2" s="5"/>
      <c r="GLB2" s="5"/>
      <c r="GLC2" s="5"/>
      <c r="GLD2" s="5"/>
      <c r="GLE2" s="5"/>
      <c r="GLF2" s="5"/>
      <c r="GLG2" s="5"/>
      <c r="GLH2" s="5"/>
      <c r="GLI2" s="5"/>
      <c r="GLJ2" s="5"/>
      <c r="GLK2" s="5"/>
      <c r="GLL2" s="5"/>
      <c r="GLM2" s="5"/>
      <c r="GLN2" s="5"/>
      <c r="GLO2" s="5"/>
      <c r="GLP2" s="5"/>
      <c r="GLQ2" s="5"/>
      <c r="GLR2" s="5"/>
      <c r="GLS2" s="5"/>
      <c r="GLT2" s="5"/>
      <c r="GLU2" s="5"/>
      <c r="GLV2" s="5"/>
      <c r="GLW2" s="5"/>
      <c r="GLX2" s="5"/>
      <c r="GLY2" s="5"/>
      <c r="GLZ2" s="5"/>
      <c r="GMA2" s="5"/>
      <c r="GMB2" s="5"/>
      <c r="GMC2" s="5"/>
      <c r="GMD2" s="5"/>
      <c r="GME2" s="5"/>
      <c r="GMF2" s="5"/>
      <c r="GMG2" s="5"/>
      <c r="GMH2" s="5"/>
      <c r="GMI2" s="5"/>
      <c r="GMJ2" s="5"/>
      <c r="GMK2" s="5"/>
      <c r="GML2" s="5"/>
      <c r="GMM2" s="5"/>
      <c r="GMN2" s="5"/>
      <c r="GMO2" s="5"/>
      <c r="GMP2" s="5"/>
      <c r="GMQ2" s="5"/>
      <c r="GMR2" s="5"/>
      <c r="GMS2" s="5"/>
      <c r="GMT2" s="5"/>
      <c r="GMU2" s="5"/>
      <c r="GMV2" s="5"/>
      <c r="GMW2" s="5"/>
      <c r="GMX2" s="5"/>
      <c r="GMY2" s="5"/>
      <c r="GMZ2" s="5"/>
      <c r="GNA2" s="5"/>
      <c r="GNB2" s="5"/>
      <c r="GNC2" s="5"/>
      <c r="GND2" s="5"/>
      <c r="GNE2" s="5"/>
      <c r="GNF2" s="5"/>
      <c r="GNG2" s="5"/>
      <c r="GNH2" s="5"/>
      <c r="GNI2" s="5"/>
      <c r="GNJ2" s="5"/>
      <c r="GNK2" s="5"/>
      <c r="GNL2" s="5"/>
      <c r="GNM2" s="5"/>
      <c r="GNN2" s="5"/>
      <c r="GNO2" s="5"/>
      <c r="GNP2" s="5"/>
      <c r="GNQ2" s="5"/>
      <c r="GNR2" s="5"/>
      <c r="GNS2" s="5"/>
      <c r="GNT2" s="5"/>
      <c r="GNU2" s="5"/>
      <c r="GNV2" s="5"/>
      <c r="GNW2" s="5"/>
      <c r="GNX2" s="5"/>
      <c r="GNY2" s="5"/>
      <c r="GNZ2" s="5"/>
      <c r="GOA2" s="5"/>
      <c r="GOB2" s="5"/>
      <c r="GOC2" s="5"/>
      <c r="GOD2" s="5"/>
      <c r="GOE2" s="5"/>
      <c r="GOF2" s="5"/>
      <c r="GOG2" s="5"/>
      <c r="GOH2" s="5"/>
      <c r="GOI2" s="5"/>
      <c r="GOJ2" s="5"/>
      <c r="GOK2" s="5"/>
      <c r="GOL2" s="5"/>
      <c r="GOM2" s="5"/>
      <c r="GON2" s="5"/>
      <c r="GOO2" s="5"/>
      <c r="GOP2" s="5"/>
      <c r="GOQ2" s="5"/>
      <c r="GOR2" s="5"/>
      <c r="GOS2" s="5"/>
      <c r="GOT2" s="5"/>
      <c r="GOU2" s="5"/>
      <c r="GOV2" s="5"/>
      <c r="GOW2" s="5"/>
      <c r="GOX2" s="5"/>
      <c r="GOY2" s="5"/>
      <c r="GOZ2" s="5"/>
      <c r="GPA2" s="5"/>
      <c r="GPB2" s="5"/>
      <c r="GPC2" s="5"/>
      <c r="GPD2" s="5"/>
      <c r="GPE2" s="5"/>
      <c r="GPF2" s="5"/>
      <c r="GPG2" s="5"/>
      <c r="GPH2" s="5"/>
      <c r="GPI2" s="5"/>
      <c r="GPJ2" s="5"/>
      <c r="GPK2" s="5"/>
      <c r="GPL2" s="5"/>
      <c r="GPM2" s="5"/>
      <c r="GPN2" s="5"/>
      <c r="GPO2" s="5"/>
      <c r="GPP2" s="5"/>
      <c r="GPQ2" s="5"/>
      <c r="GPR2" s="5"/>
      <c r="GPS2" s="5"/>
      <c r="GPT2" s="5"/>
      <c r="GPU2" s="5"/>
      <c r="GPV2" s="5"/>
      <c r="GPW2" s="5"/>
      <c r="GPX2" s="5"/>
      <c r="GPY2" s="5"/>
      <c r="GPZ2" s="5"/>
      <c r="GQA2" s="5"/>
      <c r="GQB2" s="5"/>
      <c r="GQC2" s="5"/>
      <c r="GQD2" s="5"/>
      <c r="GQE2" s="5"/>
      <c r="GQF2" s="5"/>
      <c r="GQG2" s="5"/>
      <c r="GQH2" s="5"/>
      <c r="GQI2" s="5"/>
      <c r="GQJ2" s="5"/>
      <c r="GQK2" s="5"/>
      <c r="GQL2" s="5"/>
      <c r="GQM2" s="5"/>
      <c r="GQN2" s="5"/>
      <c r="GQO2" s="5"/>
      <c r="GQP2" s="5"/>
      <c r="GQQ2" s="5"/>
      <c r="GQR2" s="5"/>
      <c r="GQS2" s="5"/>
      <c r="GQT2" s="5"/>
      <c r="GQU2" s="5"/>
      <c r="GQV2" s="5"/>
      <c r="GQW2" s="5"/>
      <c r="GQX2" s="5"/>
      <c r="GQY2" s="5"/>
      <c r="GQZ2" s="5"/>
      <c r="GRA2" s="5"/>
      <c r="GRB2" s="5"/>
      <c r="GRC2" s="5"/>
      <c r="GRD2" s="5"/>
      <c r="GRE2" s="5"/>
      <c r="GRF2" s="5"/>
      <c r="GRG2" s="5"/>
      <c r="GRH2" s="5"/>
      <c r="GRI2" s="5"/>
      <c r="GRJ2" s="5"/>
      <c r="GRK2" s="5"/>
      <c r="GRL2" s="5"/>
      <c r="GRM2" s="5"/>
      <c r="GRN2" s="5"/>
      <c r="GRO2" s="5"/>
      <c r="GRP2" s="5"/>
      <c r="GRQ2" s="5"/>
      <c r="GRR2" s="5"/>
      <c r="GRS2" s="5"/>
      <c r="GRT2" s="5"/>
      <c r="GRU2" s="5"/>
      <c r="GRV2" s="5"/>
      <c r="GRW2" s="5"/>
      <c r="GRX2" s="5"/>
      <c r="GRY2" s="5"/>
      <c r="GRZ2" s="5"/>
      <c r="GSA2" s="5"/>
      <c r="GSB2" s="5"/>
      <c r="GSC2" s="5"/>
      <c r="GSD2" s="5"/>
      <c r="GSE2" s="5"/>
      <c r="GSF2" s="5"/>
      <c r="GSG2" s="5"/>
      <c r="GSH2" s="5"/>
      <c r="GSI2" s="5"/>
      <c r="GSJ2" s="5"/>
      <c r="GSK2" s="5"/>
      <c r="GSL2" s="5"/>
      <c r="GSM2" s="5"/>
      <c r="GSN2" s="5"/>
      <c r="GSO2" s="5"/>
      <c r="GSP2" s="5"/>
      <c r="GSQ2" s="5"/>
      <c r="GSR2" s="5"/>
      <c r="GSS2" s="5"/>
      <c r="GST2" s="5"/>
      <c r="GSU2" s="5"/>
      <c r="GSV2" s="5"/>
      <c r="GSW2" s="5"/>
      <c r="GSX2" s="5"/>
      <c r="GSY2" s="5"/>
      <c r="GSZ2" s="5"/>
      <c r="GTA2" s="5"/>
      <c r="GTB2" s="5"/>
      <c r="GTC2" s="5"/>
      <c r="GTD2" s="5"/>
      <c r="GTE2" s="5"/>
      <c r="GTF2" s="5"/>
      <c r="GTG2" s="5"/>
      <c r="GTH2" s="5"/>
      <c r="GTI2" s="5"/>
      <c r="GTJ2" s="5"/>
      <c r="GTK2" s="5"/>
      <c r="GTL2" s="5"/>
      <c r="GTM2" s="5"/>
      <c r="GTN2" s="5"/>
      <c r="GTO2" s="5"/>
      <c r="GTP2" s="5"/>
      <c r="GTQ2" s="5"/>
      <c r="GTR2" s="5"/>
      <c r="GTS2" s="5"/>
      <c r="GTT2" s="5"/>
      <c r="GTU2" s="5"/>
      <c r="GTV2" s="5"/>
      <c r="GTW2" s="5"/>
      <c r="GTX2" s="5"/>
      <c r="GTY2" s="5"/>
      <c r="GTZ2" s="5"/>
      <c r="GUA2" s="5"/>
      <c r="GUB2" s="5"/>
      <c r="GUC2" s="5"/>
      <c r="GUD2" s="5"/>
      <c r="GUE2" s="5"/>
      <c r="GUF2" s="5"/>
      <c r="GUG2" s="5"/>
      <c r="GUH2" s="5"/>
      <c r="GUI2" s="5"/>
      <c r="GUJ2" s="5"/>
      <c r="GUK2" s="5"/>
      <c r="GUL2" s="5"/>
      <c r="GUM2" s="5"/>
      <c r="GUN2" s="5"/>
      <c r="GUO2" s="5"/>
      <c r="GUP2" s="5"/>
      <c r="GUQ2" s="5"/>
      <c r="GUR2" s="5"/>
      <c r="GUS2" s="5"/>
      <c r="GUT2" s="5"/>
      <c r="GUU2" s="5"/>
      <c r="GUV2" s="5"/>
      <c r="GUW2" s="5"/>
      <c r="GUX2" s="5"/>
      <c r="GUY2" s="5"/>
      <c r="GUZ2" s="5"/>
      <c r="GVA2" s="5"/>
      <c r="GVB2" s="5"/>
      <c r="GVC2" s="5"/>
      <c r="GVD2" s="5"/>
      <c r="GVE2" s="5"/>
      <c r="GVF2" s="5"/>
      <c r="GVG2" s="5"/>
      <c r="GVH2" s="5"/>
      <c r="GVI2" s="5"/>
      <c r="GVJ2" s="5"/>
      <c r="GVK2" s="5"/>
      <c r="GVL2" s="5"/>
      <c r="GVM2" s="5"/>
      <c r="GVN2" s="5"/>
      <c r="GVO2" s="5"/>
      <c r="GVP2" s="5"/>
      <c r="GVQ2" s="5"/>
      <c r="GVR2" s="5"/>
      <c r="GVS2" s="5"/>
      <c r="GVT2" s="5"/>
      <c r="GVU2" s="5"/>
      <c r="GVV2" s="5"/>
      <c r="GVW2" s="5"/>
      <c r="GVX2" s="5"/>
      <c r="GVY2" s="5"/>
      <c r="GVZ2" s="5"/>
      <c r="GWA2" s="5"/>
      <c r="GWB2" s="5"/>
      <c r="GWC2" s="5"/>
      <c r="GWD2" s="5"/>
      <c r="GWE2" s="5"/>
      <c r="GWF2" s="5"/>
      <c r="GWG2" s="5"/>
      <c r="GWH2" s="5"/>
      <c r="GWI2" s="5"/>
      <c r="GWJ2" s="5"/>
      <c r="GWK2" s="5"/>
      <c r="GWL2" s="5"/>
      <c r="GWM2" s="5"/>
      <c r="GWN2" s="5"/>
      <c r="GWO2" s="5"/>
      <c r="GWP2" s="5"/>
      <c r="GWQ2" s="5"/>
      <c r="GWR2" s="5"/>
      <c r="GWS2" s="5"/>
      <c r="GWT2" s="5"/>
      <c r="GWU2" s="5"/>
      <c r="GWV2" s="5"/>
      <c r="GWW2" s="5"/>
      <c r="GWX2" s="5"/>
      <c r="GWY2" s="5"/>
      <c r="GWZ2" s="5"/>
      <c r="GXA2" s="5"/>
      <c r="GXB2" s="5"/>
      <c r="GXC2" s="5"/>
      <c r="GXD2" s="5"/>
      <c r="GXE2" s="5"/>
      <c r="GXF2" s="5"/>
      <c r="GXG2" s="5"/>
      <c r="GXH2" s="5"/>
      <c r="GXI2" s="5"/>
      <c r="GXJ2" s="5"/>
      <c r="GXK2" s="5"/>
      <c r="GXL2" s="5"/>
      <c r="GXM2" s="5"/>
      <c r="GXN2" s="5"/>
      <c r="GXO2" s="5"/>
      <c r="GXP2" s="5"/>
      <c r="GXQ2" s="5"/>
      <c r="GXR2" s="5"/>
      <c r="GXS2" s="5"/>
      <c r="GXT2" s="5"/>
      <c r="GXU2" s="5"/>
      <c r="GXV2" s="5"/>
      <c r="GXW2" s="5"/>
      <c r="GXX2" s="5"/>
      <c r="GXY2" s="5"/>
      <c r="GXZ2" s="5"/>
      <c r="GYA2" s="5"/>
      <c r="GYB2" s="5"/>
      <c r="GYC2" s="5"/>
      <c r="GYD2" s="5"/>
      <c r="GYE2" s="5"/>
      <c r="GYF2" s="5"/>
      <c r="GYG2" s="5"/>
      <c r="GYH2" s="5"/>
      <c r="GYI2" s="5"/>
      <c r="GYJ2" s="5"/>
      <c r="GYK2" s="5"/>
      <c r="GYL2" s="5"/>
      <c r="GYM2" s="5"/>
      <c r="GYN2" s="5"/>
      <c r="GYO2" s="5"/>
      <c r="GYP2" s="5"/>
      <c r="GYQ2" s="5"/>
      <c r="GYR2" s="5"/>
      <c r="GYS2" s="5"/>
      <c r="GYT2" s="5"/>
      <c r="GYU2" s="5"/>
      <c r="GYV2" s="5"/>
      <c r="GYW2" s="5"/>
      <c r="GYX2" s="5"/>
      <c r="GYY2" s="5"/>
      <c r="GYZ2" s="5"/>
      <c r="GZA2" s="5"/>
      <c r="GZB2" s="5"/>
      <c r="GZC2" s="5"/>
      <c r="GZD2" s="5"/>
      <c r="GZE2" s="5"/>
      <c r="GZF2" s="5"/>
      <c r="GZG2" s="5"/>
      <c r="GZH2" s="5"/>
      <c r="GZI2" s="5"/>
      <c r="GZJ2" s="5"/>
      <c r="GZK2" s="5"/>
      <c r="GZL2" s="5"/>
      <c r="GZM2" s="5"/>
      <c r="GZN2" s="5"/>
      <c r="GZO2" s="5"/>
      <c r="GZP2" s="5"/>
      <c r="GZQ2" s="5"/>
      <c r="GZR2" s="5"/>
      <c r="GZS2" s="5"/>
      <c r="GZT2" s="5"/>
      <c r="GZU2" s="5"/>
      <c r="GZV2" s="5"/>
      <c r="GZW2" s="5"/>
      <c r="GZX2" s="5"/>
      <c r="GZY2" s="5"/>
      <c r="GZZ2" s="5"/>
      <c r="HAA2" s="5"/>
      <c r="HAB2" s="5"/>
      <c r="HAC2" s="5"/>
      <c r="HAD2" s="5"/>
      <c r="HAE2" s="5"/>
      <c r="HAF2" s="5"/>
      <c r="HAG2" s="5"/>
      <c r="HAH2" s="5"/>
      <c r="HAI2" s="5"/>
      <c r="HAJ2" s="5"/>
      <c r="HAK2" s="5"/>
      <c r="HAL2" s="5"/>
      <c r="HAM2" s="5"/>
      <c r="HAN2" s="5"/>
      <c r="HAO2" s="5"/>
      <c r="HAP2" s="5"/>
      <c r="HAQ2" s="5"/>
      <c r="HAR2" s="5"/>
      <c r="HAS2" s="5"/>
      <c r="HAT2" s="5"/>
      <c r="HAU2" s="5"/>
      <c r="HAV2" s="5"/>
      <c r="HAW2" s="5"/>
      <c r="HAX2" s="5"/>
      <c r="HAY2" s="5"/>
      <c r="HAZ2" s="5"/>
      <c r="HBA2" s="5"/>
      <c r="HBB2" s="5"/>
      <c r="HBC2" s="5"/>
      <c r="HBD2" s="5"/>
      <c r="HBE2" s="5"/>
      <c r="HBF2" s="5"/>
      <c r="HBG2" s="5"/>
      <c r="HBH2" s="5"/>
      <c r="HBI2" s="5"/>
      <c r="HBJ2" s="5"/>
      <c r="HBK2" s="5"/>
      <c r="HBL2" s="5"/>
      <c r="HBM2" s="5"/>
      <c r="HBN2" s="5"/>
      <c r="HBO2" s="5"/>
      <c r="HBP2" s="5"/>
      <c r="HBQ2" s="5"/>
      <c r="HBR2" s="5"/>
      <c r="HBS2" s="5"/>
      <c r="HBT2" s="5"/>
      <c r="HBU2" s="5"/>
      <c r="HBV2" s="5"/>
      <c r="HBW2" s="5"/>
      <c r="HBX2" s="5"/>
      <c r="HBY2" s="5"/>
      <c r="HBZ2" s="5"/>
      <c r="HCA2" s="5"/>
      <c r="HCB2" s="5"/>
      <c r="HCC2" s="5"/>
      <c r="HCD2" s="5"/>
      <c r="HCE2" s="5"/>
      <c r="HCF2" s="5"/>
      <c r="HCG2" s="5"/>
      <c r="HCH2" s="5"/>
      <c r="HCI2" s="5"/>
      <c r="HCJ2" s="5"/>
      <c r="HCK2" s="5"/>
      <c r="HCL2" s="5"/>
      <c r="HCM2" s="5"/>
      <c r="HCN2" s="5"/>
      <c r="HCO2" s="5"/>
      <c r="HCP2" s="5"/>
      <c r="HCQ2" s="5"/>
      <c r="HCR2" s="5"/>
      <c r="HCS2" s="5"/>
      <c r="HCT2" s="5"/>
      <c r="HCU2" s="5"/>
      <c r="HCV2" s="5"/>
      <c r="HCW2" s="5"/>
      <c r="HCX2" s="5"/>
      <c r="HCY2" s="5"/>
      <c r="HCZ2" s="5"/>
      <c r="HDA2" s="5"/>
      <c r="HDB2" s="5"/>
      <c r="HDC2" s="5"/>
      <c r="HDD2" s="5"/>
      <c r="HDE2" s="5"/>
      <c r="HDF2" s="5"/>
      <c r="HDG2" s="5"/>
      <c r="HDH2" s="5"/>
      <c r="HDI2" s="5"/>
      <c r="HDJ2" s="5"/>
      <c r="HDK2" s="5"/>
      <c r="HDL2" s="5"/>
      <c r="HDM2" s="5"/>
      <c r="HDN2" s="5"/>
      <c r="HDO2" s="5"/>
      <c r="HDP2" s="5"/>
      <c r="HDQ2" s="5"/>
      <c r="HDR2" s="5"/>
      <c r="HDS2" s="5"/>
      <c r="HDT2" s="5"/>
      <c r="HDU2" s="5"/>
      <c r="HDV2" s="5"/>
      <c r="HDW2" s="5"/>
      <c r="HDX2" s="5"/>
      <c r="HDY2" s="5"/>
      <c r="HDZ2" s="5"/>
      <c r="HEA2" s="5"/>
      <c r="HEB2" s="5"/>
      <c r="HEC2" s="5"/>
      <c r="HED2" s="5"/>
      <c r="HEE2" s="5"/>
      <c r="HEF2" s="5"/>
      <c r="HEG2" s="5"/>
      <c r="HEH2" s="5"/>
      <c r="HEI2" s="5"/>
      <c r="HEJ2" s="5"/>
      <c r="HEK2" s="5"/>
      <c r="HEL2" s="5"/>
      <c r="HEM2" s="5"/>
      <c r="HEN2" s="5"/>
      <c r="HEO2" s="5"/>
      <c r="HEP2" s="5"/>
      <c r="HEQ2" s="5"/>
      <c r="HER2" s="5"/>
      <c r="HES2" s="5"/>
      <c r="HET2" s="5"/>
      <c r="HEU2" s="5"/>
      <c r="HEV2" s="5"/>
      <c r="HEW2" s="5"/>
      <c r="HEX2" s="5"/>
      <c r="HEY2" s="5"/>
      <c r="HEZ2" s="5"/>
      <c r="HFA2" s="5"/>
      <c r="HFB2" s="5"/>
      <c r="HFC2" s="5"/>
      <c r="HFD2" s="5"/>
      <c r="HFE2" s="5"/>
      <c r="HFF2" s="5"/>
      <c r="HFG2" s="5"/>
      <c r="HFH2" s="5"/>
      <c r="HFI2" s="5"/>
      <c r="HFJ2" s="5"/>
      <c r="HFK2" s="5"/>
      <c r="HFL2" s="5"/>
      <c r="HFM2" s="5"/>
      <c r="HFN2" s="5"/>
      <c r="HFO2" s="5"/>
      <c r="HFP2" s="5"/>
      <c r="HFQ2" s="5"/>
      <c r="HFR2" s="5"/>
      <c r="HFS2" s="5"/>
      <c r="HFT2" s="5"/>
      <c r="HFU2" s="5"/>
      <c r="HFV2" s="5"/>
      <c r="HFW2" s="5"/>
      <c r="HFX2" s="5"/>
      <c r="HFY2" s="5"/>
      <c r="HFZ2" s="5"/>
      <c r="HGA2" s="5"/>
      <c r="HGB2" s="5"/>
      <c r="HGC2" s="5"/>
      <c r="HGD2" s="5"/>
      <c r="HGE2" s="5"/>
      <c r="HGF2" s="5"/>
      <c r="HGG2" s="5"/>
      <c r="HGH2" s="5"/>
      <c r="HGI2" s="5"/>
      <c r="HGJ2" s="5"/>
      <c r="HGK2" s="5"/>
      <c r="HGL2" s="5"/>
      <c r="HGM2" s="5"/>
      <c r="HGN2" s="5"/>
      <c r="HGO2" s="5"/>
      <c r="HGP2" s="5"/>
      <c r="HGQ2" s="5"/>
      <c r="HGR2" s="5"/>
      <c r="HGS2" s="5"/>
      <c r="HGT2" s="5"/>
      <c r="HGU2" s="5"/>
      <c r="HGV2" s="5"/>
      <c r="HGW2" s="5"/>
      <c r="HGX2" s="5"/>
      <c r="HGY2" s="5"/>
      <c r="HGZ2" s="5"/>
      <c r="HHA2" s="5"/>
      <c r="HHB2" s="5"/>
      <c r="HHC2" s="5"/>
      <c r="HHD2" s="5"/>
      <c r="HHE2" s="5"/>
      <c r="HHF2" s="5"/>
      <c r="HHG2" s="5"/>
      <c r="HHH2" s="5"/>
      <c r="HHI2" s="5"/>
      <c r="HHJ2" s="5"/>
      <c r="HHK2" s="5"/>
      <c r="HHL2" s="5"/>
      <c r="HHM2" s="5"/>
      <c r="HHN2" s="5"/>
      <c r="HHO2" s="5"/>
      <c r="HHP2" s="5"/>
      <c r="HHQ2" s="5"/>
      <c r="HHR2" s="5"/>
      <c r="HHS2" s="5"/>
      <c r="HHT2" s="5"/>
      <c r="HHU2" s="5"/>
      <c r="HHV2" s="5"/>
      <c r="HHW2" s="5"/>
      <c r="HHX2" s="5"/>
      <c r="HHY2" s="5"/>
      <c r="HHZ2" s="5"/>
      <c r="HIA2" s="5"/>
      <c r="HIB2" s="5"/>
      <c r="HIC2" s="5"/>
      <c r="HID2" s="5"/>
      <c r="HIE2" s="5"/>
      <c r="HIF2" s="5"/>
      <c r="HIG2" s="5"/>
      <c r="HIH2" s="5"/>
      <c r="HII2" s="5"/>
      <c r="HIJ2" s="5"/>
      <c r="HIK2" s="5"/>
      <c r="HIL2" s="5"/>
      <c r="HIM2" s="5"/>
      <c r="HIN2" s="5"/>
      <c r="HIO2" s="5"/>
      <c r="HIP2" s="5"/>
      <c r="HIQ2" s="5"/>
      <c r="HIR2" s="5"/>
      <c r="HIS2" s="5"/>
      <c r="HIT2" s="5"/>
      <c r="HIU2" s="5"/>
      <c r="HIV2" s="5"/>
      <c r="HIW2" s="5"/>
      <c r="HIX2" s="5"/>
      <c r="HIY2" s="5"/>
      <c r="HIZ2" s="5"/>
      <c r="HJA2" s="5"/>
      <c r="HJB2" s="5"/>
      <c r="HJC2" s="5"/>
      <c r="HJD2" s="5"/>
      <c r="HJE2" s="5"/>
      <c r="HJF2" s="5"/>
      <c r="HJG2" s="5"/>
      <c r="HJH2" s="5"/>
      <c r="HJI2" s="5"/>
      <c r="HJJ2" s="5"/>
      <c r="HJK2" s="5"/>
      <c r="HJL2" s="5"/>
      <c r="HJM2" s="5"/>
      <c r="HJN2" s="5"/>
      <c r="HJO2" s="5"/>
      <c r="HJP2" s="5"/>
      <c r="HJQ2" s="5"/>
      <c r="HJR2" s="5"/>
      <c r="HJS2" s="5"/>
      <c r="HJT2" s="5"/>
      <c r="HJU2" s="5"/>
      <c r="HJV2" s="5"/>
      <c r="HJW2" s="5"/>
      <c r="HJX2" s="5"/>
      <c r="HJY2" s="5"/>
      <c r="HJZ2" s="5"/>
      <c r="HKA2" s="5"/>
      <c r="HKB2" s="5"/>
      <c r="HKC2" s="5"/>
      <c r="HKD2" s="5"/>
      <c r="HKE2" s="5"/>
      <c r="HKF2" s="5"/>
      <c r="HKG2" s="5"/>
      <c r="HKH2" s="5"/>
      <c r="HKI2" s="5"/>
      <c r="HKJ2" s="5"/>
      <c r="HKK2" s="5"/>
      <c r="HKL2" s="5"/>
      <c r="HKM2" s="5"/>
      <c r="HKN2" s="5"/>
      <c r="HKO2" s="5"/>
      <c r="HKP2" s="5"/>
      <c r="HKQ2" s="5"/>
      <c r="HKR2" s="5"/>
      <c r="HKS2" s="5"/>
      <c r="HKT2" s="5"/>
      <c r="HKU2" s="5"/>
      <c r="HKV2" s="5"/>
      <c r="HKW2" s="5"/>
      <c r="HKX2" s="5"/>
      <c r="HKY2" s="5"/>
      <c r="HKZ2" s="5"/>
      <c r="HLA2" s="5"/>
      <c r="HLB2" s="5"/>
      <c r="HLC2" s="5"/>
      <c r="HLD2" s="5"/>
      <c r="HLE2" s="5"/>
      <c r="HLF2" s="5"/>
      <c r="HLG2" s="5"/>
      <c r="HLH2" s="5"/>
      <c r="HLI2" s="5"/>
      <c r="HLJ2" s="5"/>
      <c r="HLK2" s="5"/>
      <c r="HLL2" s="5"/>
      <c r="HLM2" s="5"/>
      <c r="HLN2" s="5"/>
      <c r="HLO2" s="5"/>
      <c r="HLP2" s="5"/>
      <c r="HLQ2" s="5"/>
      <c r="HLR2" s="5"/>
      <c r="HLS2" s="5"/>
      <c r="HLT2" s="5"/>
      <c r="HLU2" s="5"/>
      <c r="HLV2" s="5"/>
      <c r="HLW2" s="5"/>
      <c r="HLX2" s="5"/>
      <c r="HLY2" s="5"/>
      <c r="HLZ2" s="5"/>
      <c r="HMA2" s="5"/>
      <c r="HMB2" s="5"/>
      <c r="HMC2" s="5"/>
      <c r="HMD2" s="5"/>
      <c r="HME2" s="5"/>
      <c r="HMF2" s="5"/>
      <c r="HMG2" s="5"/>
      <c r="HMH2" s="5"/>
      <c r="HMI2" s="5"/>
      <c r="HMJ2" s="5"/>
      <c r="HMK2" s="5"/>
      <c r="HML2" s="5"/>
      <c r="HMM2" s="5"/>
      <c r="HMN2" s="5"/>
      <c r="HMO2" s="5"/>
      <c r="HMP2" s="5"/>
      <c r="HMQ2" s="5"/>
      <c r="HMR2" s="5"/>
      <c r="HMS2" s="5"/>
      <c r="HMT2" s="5"/>
      <c r="HMU2" s="5"/>
      <c r="HMV2" s="5"/>
      <c r="HMW2" s="5"/>
      <c r="HMX2" s="5"/>
      <c r="HMY2" s="5"/>
      <c r="HMZ2" s="5"/>
      <c r="HNA2" s="5"/>
      <c r="HNB2" s="5"/>
      <c r="HNC2" s="5"/>
      <c r="HND2" s="5"/>
      <c r="HNE2" s="5"/>
      <c r="HNF2" s="5"/>
      <c r="HNG2" s="5"/>
      <c r="HNH2" s="5"/>
      <c r="HNI2" s="5"/>
      <c r="HNJ2" s="5"/>
      <c r="HNK2" s="5"/>
      <c r="HNL2" s="5"/>
      <c r="HNM2" s="5"/>
      <c r="HNN2" s="5"/>
      <c r="HNO2" s="5"/>
      <c r="HNP2" s="5"/>
      <c r="HNQ2" s="5"/>
      <c r="HNR2" s="5"/>
      <c r="HNS2" s="5"/>
      <c r="HNT2" s="5"/>
      <c r="HNU2" s="5"/>
      <c r="HNV2" s="5"/>
      <c r="HNW2" s="5"/>
      <c r="HNX2" s="5"/>
      <c r="HNY2" s="5"/>
      <c r="HNZ2" s="5"/>
      <c r="HOA2" s="5"/>
      <c r="HOB2" s="5"/>
      <c r="HOC2" s="5"/>
      <c r="HOD2" s="5"/>
      <c r="HOE2" s="5"/>
      <c r="HOF2" s="5"/>
      <c r="HOG2" s="5"/>
      <c r="HOH2" s="5"/>
      <c r="HOI2" s="5"/>
      <c r="HOJ2" s="5"/>
      <c r="HOK2" s="5"/>
      <c r="HOL2" s="5"/>
      <c r="HOM2" s="5"/>
      <c r="HON2" s="5"/>
      <c r="HOO2" s="5"/>
      <c r="HOP2" s="5"/>
      <c r="HOQ2" s="5"/>
      <c r="HOR2" s="5"/>
      <c r="HOS2" s="5"/>
      <c r="HOT2" s="5"/>
      <c r="HOU2" s="5"/>
      <c r="HOV2" s="5"/>
      <c r="HOW2" s="5"/>
      <c r="HOX2" s="5"/>
      <c r="HOY2" s="5"/>
      <c r="HOZ2" s="5"/>
      <c r="HPA2" s="5"/>
      <c r="HPB2" s="5"/>
      <c r="HPC2" s="5"/>
      <c r="HPD2" s="5"/>
      <c r="HPE2" s="5"/>
      <c r="HPF2" s="5"/>
      <c r="HPG2" s="5"/>
      <c r="HPH2" s="5"/>
      <c r="HPI2" s="5"/>
      <c r="HPJ2" s="5"/>
      <c r="HPK2" s="5"/>
      <c r="HPL2" s="5"/>
      <c r="HPM2" s="5"/>
      <c r="HPN2" s="5"/>
      <c r="HPO2" s="5"/>
      <c r="HPP2" s="5"/>
      <c r="HPQ2" s="5"/>
      <c r="HPR2" s="5"/>
      <c r="HPS2" s="5"/>
      <c r="HPT2" s="5"/>
      <c r="HPU2" s="5"/>
      <c r="HPV2" s="5"/>
      <c r="HPW2" s="5"/>
      <c r="HPX2" s="5"/>
      <c r="HPY2" s="5"/>
      <c r="HPZ2" s="5"/>
      <c r="HQA2" s="5"/>
      <c r="HQB2" s="5"/>
      <c r="HQC2" s="5"/>
      <c r="HQD2" s="5"/>
      <c r="HQE2" s="5"/>
      <c r="HQF2" s="5"/>
      <c r="HQG2" s="5"/>
      <c r="HQH2" s="5"/>
      <c r="HQI2" s="5"/>
      <c r="HQJ2" s="5"/>
      <c r="HQK2" s="5"/>
      <c r="HQL2" s="5"/>
      <c r="HQM2" s="5"/>
      <c r="HQN2" s="5"/>
      <c r="HQO2" s="5"/>
      <c r="HQP2" s="5"/>
      <c r="HQQ2" s="5"/>
      <c r="HQR2" s="5"/>
      <c r="HQS2" s="5"/>
      <c r="HQT2" s="5"/>
      <c r="HQU2" s="5"/>
      <c r="HQV2" s="5"/>
      <c r="HQW2" s="5"/>
      <c r="HQX2" s="5"/>
      <c r="HQY2" s="5"/>
      <c r="HQZ2" s="5"/>
      <c r="HRA2" s="5"/>
      <c r="HRB2" s="5"/>
      <c r="HRC2" s="5"/>
      <c r="HRD2" s="5"/>
      <c r="HRE2" s="5"/>
      <c r="HRF2" s="5"/>
      <c r="HRG2" s="5"/>
      <c r="HRH2" s="5"/>
      <c r="HRI2" s="5"/>
      <c r="HRJ2" s="5"/>
      <c r="HRK2" s="5"/>
      <c r="HRL2" s="5"/>
      <c r="HRM2" s="5"/>
      <c r="HRN2" s="5"/>
      <c r="HRO2" s="5"/>
      <c r="HRP2" s="5"/>
      <c r="HRQ2" s="5"/>
      <c r="HRR2" s="5"/>
      <c r="HRS2" s="5"/>
      <c r="HRT2" s="5"/>
      <c r="HRU2" s="5"/>
      <c r="HRV2" s="5"/>
      <c r="HRW2" s="5"/>
      <c r="HRX2" s="5"/>
      <c r="HRY2" s="5"/>
      <c r="HRZ2" s="5"/>
      <c r="HSA2" s="5"/>
      <c r="HSB2" s="5"/>
      <c r="HSC2" s="5"/>
      <c r="HSD2" s="5"/>
      <c r="HSE2" s="5"/>
      <c r="HSF2" s="5"/>
      <c r="HSG2" s="5"/>
      <c r="HSH2" s="5"/>
      <c r="HSI2" s="5"/>
      <c r="HSJ2" s="5"/>
      <c r="HSK2" s="5"/>
      <c r="HSL2" s="5"/>
      <c r="HSM2" s="5"/>
      <c r="HSN2" s="5"/>
      <c r="HSO2" s="5"/>
      <c r="HSP2" s="5"/>
      <c r="HSQ2" s="5"/>
      <c r="HSR2" s="5"/>
      <c r="HSS2" s="5"/>
      <c r="HST2" s="5"/>
      <c r="HSU2" s="5"/>
      <c r="HSV2" s="5"/>
      <c r="HSW2" s="5"/>
      <c r="HSX2" s="5"/>
      <c r="HSY2" s="5"/>
      <c r="HSZ2" s="5"/>
      <c r="HTA2" s="5"/>
      <c r="HTB2" s="5"/>
      <c r="HTC2" s="5"/>
      <c r="HTD2" s="5"/>
      <c r="HTE2" s="5"/>
      <c r="HTF2" s="5"/>
      <c r="HTG2" s="5"/>
      <c r="HTH2" s="5"/>
      <c r="HTI2" s="5"/>
      <c r="HTJ2" s="5"/>
      <c r="HTK2" s="5"/>
      <c r="HTL2" s="5"/>
      <c r="HTM2" s="5"/>
      <c r="HTN2" s="5"/>
      <c r="HTO2" s="5"/>
      <c r="HTP2" s="5"/>
      <c r="HTQ2" s="5"/>
      <c r="HTR2" s="5"/>
      <c r="HTS2" s="5"/>
      <c r="HTT2" s="5"/>
      <c r="HTU2" s="5"/>
      <c r="HTV2" s="5"/>
      <c r="HTW2" s="5"/>
      <c r="HTX2" s="5"/>
      <c r="HTY2" s="5"/>
      <c r="HTZ2" s="5"/>
      <c r="HUA2" s="5"/>
      <c r="HUB2" s="5"/>
      <c r="HUC2" s="5"/>
      <c r="HUD2" s="5"/>
      <c r="HUE2" s="5"/>
      <c r="HUF2" s="5"/>
      <c r="HUG2" s="5"/>
      <c r="HUH2" s="5"/>
      <c r="HUI2" s="5"/>
      <c r="HUJ2" s="5"/>
      <c r="HUK2" s="5"/>
      <c r="HUL2" s="5"/>
      <c r="HUM2" s="5"/>
      <c r="HUN2" s="5"/>
      <c r="HUO2" s="5"/>
      <c r="HUP2" s="5"/>
      <c r="HUQ2" s="5"/>
      <c r="HUR2" s="5"/>
      <c r="HUS2" s="5"/>
      <c r="HUT2" s="5"/>
      <c r="HUU2" s="5"/>
      <c r="HUV2" s="5"/>
      <c r="HUW2" s="5"/>
      <c r="HUX2" s="5"/>
      <c r="HUY2" s="5"/>
      <c r="HUZ2" s="5"/>
      <c r="HVA2" s="5"/>
      <c r="HVB2" s="5"/>
      <c r="HVC2" s="5"/>
      <c r="HVD2" s="5"/>
      <c r="HVE2" s="5"/>
      <c r="HVF2" s="5"/>
      <c r="HVG2" s="5"/>
      <c r="HVH2" s="5"/>
      <c r="HVI2" s="5"/>
      <c r="HVJ2" s="5"/>
      <c r="HVK2" s="5"/>
      <c r="HVL2" s="5"/>
      <c r="HVM2" s="5"/>
      <c r="HVN2" s="5"/>
      <c r="HVO2" s="5"/>
      <c r="HVP2" s="5"/>
      <c r="HVQ2" s="5"/>
      <c r="HVR2" s="5"/>
      <c r="HVS2" s="5"/>
      <c r="HVT2" s="5"/>
      <c r="HVU2" s="5"/>
      <c r="HVV2" s="5"/>
      <c r="HVW2" s="5"/>
      <c r="HVX2" s="5"/>
      <c r="HVY2" s="5"/>
      <c r="HVZ2" s="5"/>
      <c r="HWA2" s="5"/>
      <c r="HWB2" s="5"/>
      <c r="HWC2" s="5"/>
      <c r="HWD2" s="5"/>
      <c r="HWE2" s="5"/>
      <c r="HWF2" s="5"/>
      <c r="HWG2" s="5"/>
      <c r="HWH2" s="5"/>
      <c r="HWI2" s="5"/>
      <c r="HWJ2" s="5"/>
      <c r="HWK2" s="5"/>
      <c r="HWL2" s="5"/>
      <c r="HWM2" s="5"/>
      <c r="HWN2" s="5"/>
      <c r="HWO2" s="5"/>
      <c r="HWP2" s="5"/>
      <c r="HWQ2" s="5"/>
      <c r="HWR2" s="5"/>
      <c r="HWS2" s="5"/>
      <c r="HWT2" s="5"/>
      <c r="HWU2" s="5"/>
      <c r="HWV2" s="5"/>
      <c r="HWW2" s="5"/>
      <c r="HWX2" s="5"/>
      <c r="HWY2" s="5"/>
      <c r="HWZ2" s="5"/>
      <c r="HXA2" s="5"/>
      <c r="HXB2" s="5"/>
      <c r="HXC2" s="5"/>
      <c r="HXD2" s="5"/>
      <c r="HXE2" s="5"/>
      <c r="HXF2" s="5"/>
      <c r="HXG2" s="5"/>
      <c r="HXH2" s="5"/>
      <c r="HXI2" s="5"/>
      <c r="HXJ2" s="5"/>
      <c r="HXK2" s="5"/>
      <c r="HXL2" s="5"/>
      <c r="HXM2" s="5"/>
      <c r="HXN2" s="5"/>
      <c r="HXO2" s="5"/>
      <c r="HXP2" s="5"/>
      <c r="HXQ2" s="5"/>
      <c r="HXR2" s="5"/>
      <c r="HXS2" s="5"/>
      <c r="HXT2" s="5"/>
      <c r="HXU2" s="5"/>
      <c r="HXV2" s="5"/>
      <c r="HXW2" s="5"/>
      <c r="HXX2" s="5"/>
      <c r="HXY2" s="5"/>
      <c r="HXZ2" s="5"/>
      <c r="HYA2" s="5"/>
      <c r="HYB2" s="5"/>
      <c r="HYC2" s="5"/>
      <c r="HYD2" s="5"/>
      <c r="HYE2" s="5"/>
      <c r="HYF2" s="5"/>
      <c r="HYG2" s="5"/>
      <c r="HYH2" s="5"/>
      <c r="HYI2" s="5"/>
      <c r="HYJ2" s="5"/>
      <c r="HYK2" s="5"/>
      <c r="HYL2" s="5"/>
      <c r="HYM2" s="5"/>
      <c r="HYN2" s="5"/>
      <c r="HYO2" s="5"/>
      <c r="HYP2" s="5"/>
      <c r="HYQ2" s="5"/>
      <c r="HYR2" s="5"/>
      <c r="HYS2" s="5"/>
      <c r="HYT2" s="5"/>
      <c r="HYU2" s="5"/>
      <c r="HYV2" s="5"/>
      <c r="HYW2" s="5"/>
      <c r="HYX2" s="5"/>
      <c r="HYY2" s="5"/>
      <c r="HYZ2" s="5"/>
      <c r="HZA2" s="5"/>
      <c r="HZB2" s="5"/>
      <c r="HZC2" s="5"/>
      <c r="HZD2" s="5"/>
      <c r="HZE2" s="5"/>
      <c r="HZF2" s="5"/>
      <c r="HZG2" s="5"/>
      <c r="HZH2" s="5"/>
      <c r="HZI2" s="5"/>
      <c r="HZJ2" s="5"/>
      <c r="HZK2" s="5"/>
      <c r="HZL2" s="5"/>
      <c r="HZM2" s="5"/>
      <c r="HZN2" s="5"/>
      <c r="HZO2" s="5"/>
      <c r="HZP2" s="5"/>
      <c r="HZQ2" s="5"/>
      <c r="HZR2" s="5"/>
      <c r="HZS2" s="5"/>
      <c r="HZT2" s="5"/>
      <c r="HZU2" s="5"/>
      <c r="HZV2" s="5"/>
      <c r="HZW2" s="5"/>
      <c r="HZX2" s="5"/>
      <c r="HZY2" s="5"/>
      <c r="HZZ2" s="5"/>
      <c r="IAA2" s="5"/>
      <c r="IAB2" s="5"/>
      <c r="IAC2" s="5"/>
      <c r="IAD2" s="5"/>
      <c r="IAE2" s="5"/>
      <c r="IAF2" s="5"/>
      <c r="IAG2" s="5"/>
      <c r="IAH2" s="5"/>
      <c r="IAI2" s="5"/>
      <c r="IAJ2" s="5"/>
      <c r="IAK2" s="5"/>
      <c r="IAL2" s="5"/>
      <c r="IAM2" s="5"/>
      <c r="IAN2" s="5"/>
      <c r="IAO2" s="5"/>
      <c r="IAP2" s="5"/>
      <c r="IAQ2" s="5"/>
      <c r="IAR2" s="5"/>
      <c r="IAS2" s="5"/>
      <c r="IAT2" s="5"/>
      <c r="IAU2" s="5"/>
      <c r="IAV2" s="5"/>
      <c r="IAW2" s="5"/>
      <c r="IAX2" s="5"/>
      <c r="IAY2" s="5"/>
      <c r="IAZ2" s="5"/>
      <c r="IBA2" s="5"/>
      <c r="IBB2" s="5"/>
      <c r="IBC2" s="5"/>
      <c r="IBD2" s="5"/>
      <c r="IBE2" s="5"/>
      <c r="IBF2" s="5"/>
      <c r="IBG2" s="5"/>
      <c r="IBH2" s="5"/>
      <c r="IBI2" s="5"/>
      <c r="IBJ2" s="5"/>
      <c r="IBK2" s="5"/>
      <c r="IBL2" s="5"/>
      <c r="IBM2" s="5"/>
      <c r="IBN2" s="5"/>
      <c r="IBO2" s="5"/>
      <c r="IBP2" s="5"/>
      <c r="IBQ2" s="5"/>
      <c r="IBR2" s="5"/>
      <c r="IBS2" s="5"/>
      <c r="IBT2" s="5"/>
      <c r="IBU2" s="5"/>
      <c r="IBV2" s="5"/>
      <c r="IBW2" s="5"/>
      <c r="IBX2" s="5"/>
      <c r="IBY2" s="5"/>
      <c r="IBZ2" s="5"/>
      <c r="ICA2" s="5"/>
      <c r="ICB2" s="5"/>
      <c r="ICC2" s="5"/>
      <c r="ICD2" s="5"/>
      <c r="ICE2" s="5"/>
      <c r="ICF2" s="5"/>
      <c r="ICG2" s="5"/>
      <c r="ICH2" s="5"/>
      <c r="ICI2" s="5"/>
      <c r="ICJ2" s="5"/>
      <c r="ICK2" s="5"/>
      <c r="ICL2" s="5"/>
      <c r="ICM2" s="5"/>
      <c r="ICN2" s="5"/>
      <c r="ICO2" s="5"/>
      <c r="ICP2" s="5"/>
      <c r="ICQ2" s="5"/>
      <c r="ICR2" s="5"/>
      <c r="ICS2" s="5"/>
      <c r="ICT2" s="5"/>
      <c r="ICU2" s="5"/>
      <c r="ICV2" s="5"/>
      <c r="ICW2" s="5"/>
      <c r="ICX2" s="5"/>
      <c r="ICY2" s="5"/>
      <c r="ICZ2" s="5"/>
      <c r="IDA2" s="5"/>
      <c r="IDB2" s="5"/>
      <c r="IDC2" s="5"/>
      <c r="IDD2" s="5"/>
      <c r="IDE2" s="5"/>
      <c r="IDF2" s="5"/>
      <c r="IDG2" s="5"/>
      <c r="IDH2" s="5"/>
      <c r="IDI2" s="5"/>
      <c r="IDJ2" s="5"/>
      <c r="IDK2" s="5"/>
      <c r="IDL2" s="5"/>
      <c r="IDM2" s="5"/>
      <c r="IDN2" s="5"/>
      <c r="IDO2" s="5"/>
      <c r="IDP2" s="5"/>
      <c r="IDQ2" s="5"/>
      <c r="IDR2" s="5"/>
      <c r="IDS2" s="5"/>
      <c r="IDT2" s="5"/>
      <c r="IDU2" s="5"/>
      <c r="IDV2" s="5"/>
      <c r="IDW2" s="5"/>
      <c r="IDX2" s="5"/>
      <c r="IDY2" s="5"/>
      <c r="IDZ2" s="5"/>
      <c r="IEA2" s="5"/>
      <c r="IEB2" s="5"/>
      <c r="IEC2" s="5"/>
      <c r="IED2" s="5"/>
      <c r="IEE2" s="5"/>
      <c r="IEF2" s="5"/>
      <c r="IEG2" s="5"/>
      <c r="IEH2" s="5"/>
      <c r="IEI2" s="5"/>
      <c r="IEJ2" s="5"/>
      <c r="IEK2" s="5"/>
      <c r="IEL2" s="5"/>
      <c r="IEM2" s="5"/>
      <c r="IEN2" s="5"/>
      <c r="IEO2" s="5"/>
      <c r="IEP2" s="5"/>
      <c r="IEQ2" s="5"/>
      <c r="IER2" s="5"/>
      <c r="IES2" s="5"/>
      <c r="IET2" s="5"/>
      <c r="IEU2" s="5"/>
      <c r="IEV2" s="5"/>
      <c r="IEW2" s="5"/>
      <c r="IEX2" s="5"/>
      <c r="IEY2" s="5"/>
      <c r="IEZ2" s="5"/>
      <c r="IFA2" s="5"/>
      <c r="IFB2" s="5"/>
      <c r="IFC2" s="5"/>
      <c r="IFD2" s="5"/>
      <c r="IFE2" s="5"/>
      <c r="IFF2" s="5"/>
      <c r="IFG2" s="5"/>
      <c r="IFH2" s="5"/>
      <c r="IFI2" s="5"/>
      <c r="IFJ2" s="5"/>
      <c r="IFK2" s="5"/>
      <c r="IFL2" s="5"/>
      <c r="IFM2" s="5"/>
      <c r="IFN2" s="5"/>
      <c r="IFO2" s="5"/>
      <c r="IFP2" s="5"/>
      <c r="IFQ2" s="5"/>
      <c r="IFR2" s="5"/>
      <c r="IFS2" s="5"/>
      <c r="IFT2" s="5"/>
      <c r="IFU2" s="5"/>
      <c r="IFV2" s="5"/>
      <c r="IFW2" s="5"/>
      <c r="IFX2" s="5"/>
      <c r="IFY2" s="5"/>
      <c r="IFZ2" s="5"/>
      <c r="IGA2" s="5"/>
      <c r="IGB2" s="5"/>
      <c r="IGC2" s="5"/>
      <c r="IGD2" s="5"/>
      <c r="IGE2" s="5"/>
      <c r="IGF2" s="5"/>
      <c r="IGG2" s="5"/>
      <c r="IGH2" s="5"/>
      <c r="IGI2" s="5"/>
      <c r="IGJ2" s="5"/>
      <c r="IGK2" s="5"/>
      <c r="IGL2" s="5"/>
      <c r="IGM2" s="5"/>
      <c r="IGN2" s="5"/>
      <c r="IGO2" s="5"/>
      <c r="IGP2" s="5"/>
      <c r="IGQ2" s="5"/>
      <c r="IGR2" s="5"/>
      <c r="IGS2" s="5"/>
      <c r="IGT2" s="5"/>
      <c r="IGU2" s="5"/>
      <c r="IGV2" s="5"/>
      <c r="IGW2" s="5"/>
      <c r="IGX2" s="5"/>
      <c r="IGY2" s="5"/>
      <c r="IGZ2" s="5"/>
      <c r="IHA2" s="5"/>
      <c r="IHB2" s="5"/>
      <c r="IHC2" s="5"/>
      <c r="IHD2" s="5"/>
      <c r="IHE2" s="5"/>
      <c r="IHF2" s="5"/>
      <c r="IHG2" s="5"/>
      <c r="IHH2" s="5"/>
      <c r="IHI2" s="5"/>
      <c r="IHJ2" s="5"/>
      <c r="IHK2" s="5"/>
      <c r="IHL2" s="5"/>
      <c r="IHM2" s="5"/>
      <c r="IHN2" s="5"/>
      <c r="IHO2" s="5"/>
      <c r="IHP2" s="5"/>
      <c r="IHQ2" s="5"/>
      <c r="IHR2" s="5"/>
      <c r="IHS2" s="5"/>
      <c r="IHT2" s="5"/>
      <c r="IHU2" s="5"/>
      <c r="IHV2" s="5"/>
      <c r="IHW2" s="5"/>
      <c r="IHX2" s="5"/>
      <c r="IHY2" s="5"/>
      <c r="IHZ2" s="5"/>
      <c r="IIA2" s="5"/>
      <c r="IIB2" s="5"/>
      <c r="IIC2" s="5"/>
      <c r="IID2" s="5"/>
      <c r="IIE2" s="5"/>
      <c r="IIF2" s="5"/>
      <c r="IIG2" s="5"/>
      <c r="IIH2" s="5"/>
      <c r="III2" s="5"/>
      <c r="IIJ2" s="5"/>
      <c r="IIK2" s="5"/>
      <c r="IIL2" s="5"/>
      <c r="IIM2" s="5"/>
      <c r="IIN2" s="5"/>
      <c r="IIO2" s="5"/>
      <c r="IIP2" s="5"/>
      <c r="IIQ2" s="5"/>
      <c r="IIR2" s="5"/>
      <c r="IIS2" s="5"/>
      <c r="IIT2" s="5"/>
      <c r="IIU2" s="5"/>
      <c r="IIV2" s="5"/>
      <c r="IIW2" s="5"/>
      <c r="IIX2" s="5"/>
      <c r="IIY2" s="5"/>
      <c r="IIZ2" s="5"/>
      <c r="IJA2" s="5"/>
      <c r="IJB2" s="5"/>
      <c r="IJC2" s="5"/>
      <c r="IJD2" s="5"/>
      <c r="IJE2" s="5"/>
      <c r="IJF2" s="5"/>
      <c r="IJG2" s="5"/>
      <c r="IJH2" s="5"/>
      <c r="IJI2" s="5"/>
      <c r="IJJ2" s="5"/>
      <c r="IJK2" s="5"/>
      <c r="IJL2" s="5"/>
      <c r="IJM2" s="5"/>
      <c r="IJN2" s="5"/>
      <c r="IJO2" s="5"/>
      <c r="IJP2" s="5"/>
      <c r="IJQ2" s="5"/>
      <c r="IJR2" s="5"/>
      <c r="IJS2" s="5"/>
      <c r="IJT2" s="5"/>
      <c r="IJU2" s="5"/>
      <c r="IJV2" s="5"/>
      <c r="IJW2" s="5"/>
      <c r="IJX2" s="5"/>
      <c r="IJY2" s="5"/>
      <c r="IJZ2" s="5"/>
      <c r="IKA2" s="5"/>
      <c r="IKB2" s="5"/>
      <c r="IKC2" s="5"/>
      <c r="IKD2" s="5"/>
      <c r="IKE2" s="5"/>
      <c r="IKF2" s="5"/>
      <c r="IKG2" s="5"/>
      <c r="IKH2" s="5"/>
      <c r="IKI2" s="5"/>
      <c r="IKJ2" s="5"/>
      <c r="IKK2" s="5"/>
      <c r="IKL2" s="5"/>
      <c r="IKM2" s="5"/>
      <c r="IKN2" s="5"/>
      <c r="IKO2" s="5"/>
      <c r="IKP2" s="5"/>
      <c r="IKQ2" s="5"/>
      <c r="IKR2" s="5"/>
      <c r="IKS2" s="5"/>
      <c r="IKT2" s="5"/>
      <c r="IKU2" s="5"/>
      <c r="IKV2" s="5"/>
      <c r="IKW2" s="5"/>
      <c r="IKX2" s="5"/>
      <c r="IKY2" s="5"/>
      <c r="IKZ2" s="5"/>
      <c r="ILA2" s="5"/>
      <c r="ILB2" s="5"/>
      <c r="ILC2" s="5"/>
      <c r="ILD2" s="5"/>
      <c r="ILE2" s="5"/>
      <c r="ILF2" s="5"/>
      <c r="ILG2" s="5"/>
      <c r="ILH2" s="5"/>
      <c r="ILI2" s="5"/>
      <c r="ILJ2" s="5"/>
      <c r="ILK2" s="5"/>
      <c r="ILL2" s="5"/>
      <c r="ILM2" s="5"/>
      <c r="ILN2" s="5"/>
      <c r="ILO2" s="5"/>
      <c r="ILP2" s="5"/>
      <c r="ILQ2" s="5"/>
      <c r="ILR2" s="5"/>
      <c r="ILS2" s="5"/>
      <c r="ILT2" s="5"/>
      <c r="ILU2" s="5"/>
      <c r="ILV2" s="5"/>
      <c r="ILW2" s="5"/>
      <c r="ILX2" s="5"/>
      <c r="ILY2" s="5"/>
      <c r="ILZ2" s="5"/>
      <c r="IMA2" s="5"/>
      <c r="IMB2" s="5"/>
      <c r="IMC2" s="5"/>
      <c r="IMD2" s="5"/>
      <c r="IME2" s="5"/>
      <c r="IMF2" s="5"/>
      <c r="IMG2" s="5"/>
      <c r="IMH2" s="5"/>
      <c r="IMI2" s="5"/>
      <c r="IMJ2" s="5"/>
      <c r="IMK2" s="5"/>
      <c r="IML2" s="5"/>
      <c r="IMM2" s="5"/>
      <c r="IMN2" s="5"/>
      <c r="IMO2" s="5"/>
      <c r="IMP2" s="5"/>
      <c r="IMQ2" s="5"/>
      <c r="IMR2" s="5"/>
      <c r="IMS2" s="5"/>
      <c r="IMT2" s="5"/>
      <c r="IMU2" s="5"/>
      <c r="IMV2" s="5"/>
      <c r="IMW2" s="5"/>
      <c r="IMX2" s="5"/>
      <c r="IMY2" s="5"/>
      <c r="IMZ2" s="5"/>
      <c r="INA2" s="5"/>
      <c r="INB2" s="5"/>
      <c r="INC2" s="5"/>
      <c r="IND2" s="5"/>
      <c r="INE2" s="5"/>
      <c r="INF2" s="5"/>
      <c r="ING2" s="5"/>
      <c r="INH2" s="5"/>
      <c r="INI2" s="5"/>
      <c r="INJ2" s="5"/>
      <c r="INK2" s="5"/>
      <c r="INL2" s="5"/>
      <c r="INM2" s="5"/>
      <c r="INN2" s="5"/>
      <c r="INO2" s="5"/>
      <c r="INP2" s="5"/>
      <c r="INQ2" s="5"/>
      <c r="INR2" s="5"/>
      <c r="INS2" s="5"/>
      <c r="INT2" s="5"/>
      <c r="INU2" s="5"/>
      <c r="INV2" s="5"/>
      <c r="INW2" s="5"/>
      <c r="INX2" s="5"/>
      <c r="INY2" s="5"/>
      <c r="INZ2" s="5"/>
      <c r="IOA2" s="5"/>
      <c r="IOB2" s="5"/>
      <c r="IOC2" s="5"/>
      <c r="IOD2" s="5"/>
      <c r="IOE2" s="5"/>
      <c r="IOF2" s="5"/>
      <c r="IOG2" s="5"/>
      <c r="IOH2" s="5"/>
      <c r="IOI2" s="5"/>
      <c r="IOJ2" s="5"/>
      <c r="IOK2" s="5"/>
      <c r="IOL2" s="5"/>
      <c r="IOM2" s="5"/>
      <c r="ION2" s="5"/>
      <c r="IOO2" s="5"/>
      <c r="IOP2" s="5"/>
      <c r="IOQ2" s="5"/>
      <c r="IOR2" s="5"/>
      <c r="IOS2" s="5"/>
      <c r="IOT2" s="5"/>
      <c r="IOU2" s="5"/>
      <c r="IOV2" s="5"/>
      <c r="IOW2" s="5"/>
      <c r="IOX2" s="5"/>
      <c r="IOY2" s="5"/>
      <c r="IOZ2" s="5"/>
      <c r="IPA2" s="5"/>
      <c r="IPB2" s="5"/>
      <c r="IPC2" s="5"/>
      <c r="IPD2" s="5"/>
      <c r="IPE2" s="5"/>
      <c r="IPF2" s="5"/>
      <c r="IPG2" s="5"/>
      <c r="IPH2" s="5"/>
      <c r="IPI2" s="5"/>
      <c r="IPJ2" s="5"/>
      <c r="IPK2" s="5"/>
      <c r="IPL2" s="5"/>
      <c r="IPM2" s="5"/>
      <c r="IPN2" s="5"/>
      <c r="IPO2" s="5"/>
      <c r="IPP2" s="5"/>
      <c r="IPQ2" s="5"/>
      <c r="IPR2" s="5"/>
      <c r="IPS2" s="5"/>
      <c r="IPT2" s="5"/>
      <c r="IPU2" s="5"/>
      <c r="IPV2" s="5"/>
      <c r="IPW2" s="5"/>
      <c r="IPX2" s="5"/>
      <c r="IPY2" s="5"/>
      <c r="IPZ2" s="5"/>
      <c r="IQA2" s="5"/>
      <c r="IQB2" s="5"/>
      <c r="IQC2" s="5"/>
      <c r="IQD2" s="5"/>
      <c r="IQE2" s="5"/>
      <c r="IQF2" s="5"/>
      <c r="IQG2" s="5"/>
      <c r="IQH2" s="5"/>
      <c r="IQI2" s="5"/>
      <c r="IQJ2" s="5"/>
      <c r="IQK2" s="5"/>
      <c r="IQL2" s="5"/>
      <c r="IQM2" s="5"/>
      <c r="IQN2" s="5"/>
      <c r="IQO2" s="5"/>
      <c r="IQP2" s="5"/>
      <c r="IQQ2" s="5"/>
      <c r="IQR2" s="5"/>
      <c r="IQS2" s="5"/>
      <c r="IQT2" s="5"/>
      <c r="IQU2" s="5"/>
      <c r="IQV2" s="5"/>
      <c r="IQW2" s="5"/>
      <c r="IQX2" s="5"/>
      <c r="IQY2" s="5"/>
      <c r="IQZ2" s="5"/>
      <c r="IRA2" s="5"/>
      <c r="IRB2" s="5"/>
      <c r="IRC2" s="5"/>
      <c r="IRD2" s="5"/>
      <c r="IRE2" s="5"/>
      <c r="IRF2" s="5"/>
      <c r="IRG2" s="5"/>
      <c r="IRH2" s="5"/>
      <c r="IRI2" s="5"/>
      <c r="IRJ2" s="5"/>
      <c r="IRK2" s="5"/>
      <c r="IRL2" s="5"/>
      <c r="IRM2" s="5"/>
      <c r="IRN2" s="5"/>
      <c r="IRO2" s="5"/>
      <c r="IRP2" s="5"/>
      <c r="IRQ2" s="5"/>
      <c r="IRR2" s="5"/>
      <c r="IRS2" s="5"/>
      <c r="IRT2" s="5"/>
      <c r="IRU2" s="5"/>
      <c r="IRV2" s="5"/>
      <c r="IRW2" s="5"/>
      <c r="IRX2" s="5"/>
      <c r="IRY2" s="5"/>
      <c r="IRZ2" s="5"/>
      <c r="ISA2" s="5"/>
      <c r="ISB2" s="5"/>
      <c r="ISC2" s="5"/>
      <c r="ISD2" s="5"/>
      <c r="ISE2" s="5"/>
      <c r="ISF2" s="5"/>
      <c r="ISG2" s="5"/>
      <c r="ISH2" s="5"/>
      <c r="ISI2" s="5"/>
      <c r="ISJ2" s="5"/>
      <c r="ISK2" s="5"/>
      <c r="ISL2" s="5"/>
      <c r="ISM2" s="5"/>
      <c r="ISN2" s="5"/>
      <c r="ISO2" s="5"/>
      <c r="ISP2" s="5"/>
      <c r="ISQ2" s="5"/>
      <c r="ISR2" s="5"/>
      <c r="ISS2" s="5"/>
      <c r="IST2" s="5"/>
      <c r="ISU2" s="5"/>
      <c r="ISV2" s="5"/>
      <c r="ISW2" s="5"/>
      <c r="ISX2" s="5"/>
      <c r="ISY2" s="5"/>
      <c r="ISZ2" s="5"/>
      <c r="ITA2" s="5"/>
      <c r="ITB2" s="5"/>
      <c r="ITC2" s="5"/>
      <c r="ITD2" s="5"/>
      <c r="ITE2" s="5"/>
      <c r="ITF2" s="5"/>
      <c r="ITG2" s="5"/>
      <c r="ITH2" s="5"/>
      <c r="ITI2" s="5"/>
      <c r="ITJ2" s="5"/>
      <c r="ITK2" s="5"/>
      <c r="ITL2" s="5"/>
      <c r="ITM2" s="5"/>
      <c r="ITN2" s="5"/>
      <c r="ITO2" s="5"/>
      <c r="ITP2" s="5"/>
      <c r="ITQ2" s="5"/>
      <c r="ITR2" s="5"/>
      <c r="ITS2" s="5"/>
      <c r="ITT2" s="5"/>
      <c r="ITU2" s="5"/>
      <c r="ITV2" s="5"/>
      <c r="ITW2" s="5"/>
      <c r="ITX2" s="5"/>
      <c r="ITY2" s="5"/>
      <c r="ITZ2" s="5"/>
      <c r="IUA2" s="5"/>
      <c r="IUB2" s="5"/>
      <c r="IUC2" s="5"/>
      <c r="IUD2" s="5"/>
      <c r="IUE2" s="5"/>
      <c r="IUF2" s="5"/>
      <c r="IUG2" s="5"/>
      <c r="IUH2" s="5"/>
      <c r="IUI2" s="5"/>
      <c r="IUJ2" s="5"/>
      <c r="IUK2" s="5"/>
      <c r="IUL2" s="5"/>
      <c r="IUM2" s="5"/>
      <c r="IUN2" s="5"/>
      <c r="IUO2" s="5"/>
      <c r="IUP2" s="5"/>
      <c r="IUQ2" s="5"/>
      <c r="IUR2" s="5"/>
      <c r="IUS2" s="5"/>
      <c r="IUT2" s="5"/>
      <c r="IUU2" s="5"/>
      <c r="IUV2" s="5"/>
      <c r="IUW2" s="5"/>
      <c r="IUX2" s="5"/>
      <c r="IUY2" s="5"/>
      <c r="IUZ2" s="5"/>
      <c r="IVA2" s="5"/>
      <c r="IVB2" s="5"/>
      <c r="IVC2" s="5"/>
      <c r="IVD2" s="5"/>
      <c r="IVE2" s="5"/>
      <c r="IVF2" s="5"/>
      <c r="IVG2" s="5"/>
      <c r="IVH2" s="5"/>
      <c r="IVI2" s="5"/>
      <c r="IVJ2" s="5"/>
      <c r="IVK2" s="5"/>
      <c r="IVL2" s="5"/>
      <c r="IVM2" s="5"/>
      <c r="IVN2" s="5"/>
      <c r="IVO2" s="5"/>
      <c r="IVP2" s="5"/>
      <c r="IVQ2" s="5"/>
      <c r="IVR2" s="5"/>
      <c r="IVS2" s="5"/>
      <c r="IVT2" s="5"/>
      <c r="IVU2" s="5"/>
      <c r="IVV2" s="5"/>
      <c r="IVW2" s="5"/>
      <c r="IVX2" s="5"/>
      <c r="IVY2" s="5"/>
      <c r="IVZ2" s="5"/>
      <c r="IWA2" s="5"/>
      <c r="IWB2" s="5"/>
      <c r="IWC2" s="5"/>
      <c r="IWD2" s="5"/>
      <c r="IWE2" s="5"/>
      <c r="IWF2" s="5"/>
      <c r="IWG2" s="5"/>
      <c r="IWH2" s="5"/>
      <c r="IWI2" s="5"/>
      <c r="IWJ2" s="5"/>
      <c r="IWK2" s="5"/>
      <c r="IWL2" s="5"/>
      <c r="IWM2" s="5"/>
      <c r="IWN2" s="5"/>
      <c r="IWO2" s="5"/>
      <c r="IWP2" s="5"/>
      <c r="IWQ2" s="5"/>
      <c r="IWR2" s="5"/>
      <c r="IWS2" s="5"/>
      <c r="IWT2" s="5"/>
      <c r="IWU2" s="5"/>
      <c r="IWV2" s="5"/>
      <c r="IWW2" s="5"/>
      <c r="IWX2" s="5"/>
      <c r="IWY2" s="5"/>
      <c r="IWZ2" s="5"/>
      <c r="IXA2" s="5"/>
      <c r="IXB2" s="5"/>
      <c r="IXC2" s="5"/>
      <c r="IXD2" s="5"/>
      <c r="IXE2" s="5"/>
      <c r="IXF2" s="5"/>
      <c r="IXG2" s="5"/>
      <c r="IXH2" s="5"/>
      <c r="IXI2" s="5"/>
      <c r="IXJ2" s="5"/>
      <c r="IXK2" s="5"/>
      <c r="IXL2" s="5"/>
      <c r="IXM2" s="5"/>
      <c r="IXN2" s="5"/>
      <c r="IXO2" s="5"/>
      <c r="IXP2" s="5"/>
      <c r="IXQ2" s="5"/>
      <c r="IXR2" s="5"/>
      <c r="IXS2" s="5"/>
      <c r="IXT2" s="5"/>
      <c r="IXU2" s="5"/>
      <c r="IXV2" s="5"/>
      <c r="IXW2" s="5"/>
      <c r="IXX2" s="5"/>
      <c r="IXY2" s="5"/>
      <c r="IXZ2" s="5"/>
      <c r="IYA2" s="5"/>
      <c r="IYB2" s="5"/>
      <c r="IYC2" s="5"/>
      <c r="IYD2" s="5"/>
      <c r="IYE2" s="5"/>
      <c r="IYF2" s="5"/>
      <c r="IYG2" s="5"/>
      <c r="IYH2" s="5"/>
      <c r="IYI2" s="5"/>
      <c r="IYJ2" s="5"/>
      <c r="IYK2" s="5"/>
      <c r="IYL2" s="5"/>
      <c r="IYM2" s="5"/>
      <c r="IYN2" s="5"/>
      <c r="IYO2" s="5"/>
      <c r="IYP2" s="5"/>
      <c r="IYQ2" s="5"/>
      <c r="IYR2" s="5"/>
      <c r="IYS2" s="5"/>
      <c r="IYT2" s="5"/>
      <c r="IYU2" s="5"/>
      <c r="IYV2" s="5"/>
      <c r="IYW2" s="5"/>
      <c r="IYX2" s="5"/>
      <c r="IYY2" s="5"/>
      <c r="IYZ2" s="5"/>
      <c r="IZA2" s="5"/>
      <c r="IZB2" s="5"/>
      <c r="IZC2" s="5"/>
      <c r="IZD2" s="5"/>
      <c r="IZE2" s="5"/>
      <c r="IZF2" s="5"/>
      <c r="IZG2" s="5"/>
      <c r="IZH2" s="5"/>
      <c r="IZI2" s="5"/>
      <c r="IZJ2" s="5"/>
      <c r="IZK2" s="5"/>
      <c r="IZL2" s="5"/>
      <c r="IZM2" s="5"/>
      <c r="IZN2" s="5"/>
      <c r="IZO2" s="5"/>
      <c r="IZP2" s="5"/>
      <c r="IZQ2" s="5"/>
      <c r="IZR2" s="5"/>
      <c r="IZS2" s="5"/>
      <c r="IZT2" s="5"/>
      <c r="IZU2" s="5"/>
      <c r="IZV2" s="5"/>
      <c r="IZW2" s="5"/>
      <c r="IZX2" s="5"/>
      <c r="IZY2" s="5"/>
      <c r="IZZ2" s="5"/>
      <c r="JAA2" s="5"/>
      <c r="JAB2" s="5"/>
      <c r="JAC2" s="5"/>
      <c r="JAD2" s="5"/>
      <c r="JAE2" s="5"/>
      <c r="JAF2" s="5"/>
      <c r="JAG2" s="5"/>
      <c r="JAH2" s="5"/>
      <c r="JAI2" s="5"/>
      <c r="JAJ2" s="5"/>
      <c r="JAK2" s="5"/>
      <c r="JAL2" s="5"/>
      <c r="JAM2" s="5"/>
      <c r="JAN2" s="5"/>
      <c r="JAO2" s="5"/>
      <c r="JAP2" s="5"/>
      <c r="JAQ2" s="5"/>
      <c r="JAR2" s="5"/>
      <c r="JAS2" s="5"/>
      <c r="JAT2" s="5"/>
      <c r="JAU2" s="5"/>
      <c r="JAV2" s="5"/>
      <c r="JAW2" s="5"/>
      <c r="JAX2" s="5"/>
      <c r="JAY2" s="5"/>
      <c r="JAZ2" s="5"/>
      <c r="JBA2" s="5"/>
      <c r="JBB2" s="5"/>
      <c r="JBC2" s="5"/>
      <c r="JBD2" s="5"/>
      <c r="JBE2" s="5"/>
      <c r="JBF2" s="5"/>
      <c r="JBG2" s="5"/>
      <c r="JBH2" s="5"/>
      <c r="JBI2" s="5"/>
      <c r="JBJ2" s="5"/>
      <c r="JBK2" s="5"/>
      <c r="JBL2" s="5"/>
      <c r="JBM2" s="5"/>
      <c r="JBN2" s="5"/>
      <c r="JBO2" s="5"/>
      <c r="JBP2" s="5"/>
      <c r="JBQ2" s="5"/>
      <c r="JBR2" s="5"/>
      <c r="JBS2" s="5"/>
      <c r="JBT2" s="5"/>
      <c r="JBU2" s="5"/>
      <c r="JBV2" s="5"/>
      <c r="JBW2" s="5"/>
      <c r="JBX2" s="5"/>
      <c r="JBY2" s="5"/>
      <c r="JBZ2" s="5"/>
      <c r="JCA2" s="5"/>
      <c r="JCB2" s="5"/>
      <c r="JCC2" s="5"/>
      <c r="JCD2" s="5"/>
      <c r="JCE2" s="5"/>
      <c r="JCF2" s="5"/>
      <c r="JCG2" s="5"/>
      <c r="JCH2" s="5"/>
      <c r="JCI2" s="5"/>
      <c r="JCJ2" s="5"/>
      <c r="JCK2" s="5"/>
      <c r="JCL2" s="5"/>
      <c r="JCM2" s="5"/>
      <c r="JCN2" s="5"/>
      <c r="JCO2" s="5"/>
      <c r="JCP2" s="5"/>
      <c r="JCQ2" s="5"/>
      <c r="JCR2" s="5"/>
      <c r="JCS2" s="5"/>
      <c r="JCT2" s="5"/>
      <c r="JCU2" s="5"/>
      <c r="JCV2" s="5"/>
      <c r="JCW2" s="5"/>
      <c r="JCX2" s="5"/>
      <c r="JCY2" s="5"/>
      <c r="JCZ2" s="5"/>
      <c r="JDA2" s="5"/>
      <c r="JDB2" s="5"/>
      <c r="JDC2" s="5"/>
      <c r="JDD2" s="5"/>
      <c r="JDE2" s="5"/>
      <c r="JDF2" s="5"/>
      <c r="JDG2" s="5"/>
      <c r="JDH2" s="5"/>
      <c r="JDI2" s="5"/>
      <c r="JDJ2" s="5"/>
      <c r="JDK2" s="5"/>
      <c r="JDL2" s="5"/>
      <c r="JDM2" s="5"/>
      <c r="JDN2" s="5"/>
      <c r="JDO2" s="5"/>
      <c r="JDP2" s="5"/>
      <c r="JDQ2" s="5"/>
      <c r="JDR2" s="5"/>
      <c r="JDS2" s="5"/>
      <c r="JDT2" s="5"/>
      <c r="JDU2" s="5"/>
      <c r="JDV2" s="5"/>
      <c r="JDW2" s="5"/>
      <c r="JDX2" s="5"/>
      <c r="JDY2" s="5"/>
      <c r="JDZ2" s="5"/>
      <c r="JEA2" s="5"/>
      <c r="JEB2" s="5"/>
      <c r="JEC2" s="5"/>
      <c r="JED2" s="5"/>
      <c r="JEE2" s="5"/>
      <c r="JEF2" s="5"/>
      <c r="JEG2" s="5"/>
      <c r="JEH2" s="5"/>
      <c r="JEI2" s="5"/>
      <c r="JEJ2" s="5"/>
      <c r="JEK2" s="5"/>
      <c r="JEL2" s="5"/>
      <c r="JEM2" s="5"/>
      <c r="JEN2" s="5"/>
      <c r="JEO2" s="5"/>
      <c r="JEP2" s="5"/>
      <c r="JEQ2" s="5"/>
      <c r="JER2" s="5"/>
      <c r="JES2" s="5"/>
      <c r="JET2" s="5"/>
      <c r="JEU2" s="5"/>
      <c r="JEV2" s="5"/>
      <c r="JEW2" s="5"/>
      <c r="JEX2" s="5"/>
      <c r="JEY2" s="5"/>
      <c r="JEZ2" s="5"/>
      <c r="JFA2" s="5"/>
      <c r="JFB2" s="5"/>
      <c r="JFC2" s="5"/>
      <c r="JFD2" s="5"/>
      <c r="JFE2" s="5"/>
      <c r="JFF2" s="5"/>
      <c r="JFG2" s="5"/>
      <c r="JFH2" s="5"/>
      <c r="JFI2" s="5"/>
      <c r="JFJ2" s="5"/>
      <c r="JFK2" s="5"/>
      <c r="JFL2" s="5"/>
      <c r="JFM2" s="5"/>
      <c r="JFN2" s="5"/>
      <c r="JFO2" s="5"/>
      <c r="JFP2" s="5"/>
      <c r="JFQ2" s="5"/>
      <c r="JFR2" s="5"/>
      <c r="JFS2" s="5"/>
      <c r="JFT2" s="5"/>
      <c r="JFU2" s="5"/>
      <c r="JFV2" s="5"/>
      <c r="JFW2" s="5"/>
      <c r="JFX2" s="5"/>
      <c r="JFY2" s="5"/>
      <c r="JFZ2" s="5"/>
      <c r="JGA2" s="5"/>
      <c r="JGB2" s="5"/>
      <c r="JGC2" s="5"/>
      <c r="JGD2" s="5"/>
      <c r="JGE2" s="5"/>
      <c r="JGF2" s="5"/>
      <c r="JGG2" s="5"/>
      <c r="JGH2" s="5"/>
      <c r="JGI2" s="5"/>
      <c r="JGJ2" s="5"/>
      <c r="JGK2" s="5"/>
      <c r="JGL2" s="5"/>
      <c r="JGM2" s="5"/>
      <c r="JGN2" s="5"/>
      <c r="JGO2" s="5"/>
      <c r="JGP2" s="5"/>
      <c r="JGQ2" s="5"/>
      <c r="JGR2" s="5"/>
      <c r="JGS2" s="5"/>
      <c r="JGT2" s="5"/>
      <c r="JGU2" s="5"/>
      <c r="JGV2" s="5"/>
      <c r="JGW2" s="5"/>
      <c r="JGX2" s="5"/>
      <c r="JGY2" s="5"/>
      <c r="JGZ2" s="5"/>
      <c r="JHA2" s="5"/>
      <c r="JHB2" s="5"/>
      <c r="JHC2" s="5"/>
      <c r="JHD2" s="5"/>
      <c r="JHE2" s="5"/>
      <c r="JHF2" s="5"/>
      <c r="JHG2" s="5"/>
      <c r="JHH2" s="5"/>
      <c r="JHI2" s="5"/>
      <c r="JHJ2" s="5"/>
      <c r="JHK2" s="5"/>
      <c r="JHL2" s="5"/>
      <c r="JHM2" s="5"/>
      <c r="JHN2" s="5"/>
      <c r="JHO2" s="5"/>
      <c r="JHP2" s="5"/>
      <c r="JHQ2" s="5"/>
      <c r="JHR2" s="5"/>
      <c r="JHS2" s="5"/>
      <c r="JHT2" s="5"/>
      <c r="JHU2" s="5"/>
      <c r="JHV2" s="5"/>
      <c r="JHW2" s="5"/>
      <c r="JHX2" s="5"/>
      <c r="JHY2" s="5"/>
      <c r="JHZ2" s="5"/>
      <c r="JIA2" s="5"/>
      <c r="JIB2" s="5"/>
      <c r="JIC2" s="5"/>
      <c r="JID2" s="5"/>
      <c r="JIE2" s="5"/>
      <c r="JIF2" s="5"/>
      <c r="JIG2" s="5"/>
      <c r="JIH2" s="5"/>
      <c r="JII2" s="5"/>
      <c r="JIJ2" s="5"/>
      <c r="JIK2" s="5"/>
      <c r="JIL2" s="5"/>
      <c r="JIM2" s="5"/>
      <c r="JIN2" s="5"/>
      <c r="JIO2" s="5"/>
      <c r="JIP2" s="5"/>
      <c r="JIQ2" s="5"/>
      <c r="JIR2" s="5"/>
      <c r="JIS2" s="5"/>
      <c r="JIT2" s="5"/>
      <c r="JIU2" s="5"/>
      <c r="JIV2" s="5"/>
      <c r="JIW2" s="5"/>
      <c r="JIX2" s="5"/>
      <c r="JIY2" s="5"/>
      <c r="JIZ2" s="5"/>
      <c r="JJA2" s="5"/>
      <c r="JJB2" s="5"/>
      <c r="JJC2" s="5"/>
      <c r="JJD2" s="5"/>
      <c r="JJE2" s="5"/>
      <c r="JJF2" s="5"/>
      <c r="JJG2" s="5"/>
      <c r="JJH2" s="5"/>
      <c r="JJI2" s="5"/>
      <c r="JJJ2" s="5"/>
      <c r="JJK2" s="5"/>
      <c r="JJL2" s="5"/>
      <c r="JJM2" s="5"/>
      <c r="JJN2" s="5"/>
      <c r="JJO2" s="5"/>
      <c r="JJP2" s="5"/>
      <c r="JJQ2" s="5"/>
      <c r="JJR2" s="5"/>
      <c r="JJS2" s="5"/>
      <c r="JJT2" s="5"/>
      <c r="JJU2" s="5"/>
      <c r="JJV2" s="5"/>
      <c r="JJW2" s="5"/>
      <c r="JJX2" s="5"/>
      <c r="JJY2" s="5"/>
      <c r="JJZ2" s="5"/>
      <c r="JKA2" s="5"/>
      <c r="JKB2" s="5"/>
      <c r="JKC2" s="5"/>
      <c r="JKD2" s="5"/>
      <c r="JKE2" s="5"/>
      <c r="JKF2" s="5"/>
      <c r="JKG2" s="5"/>
      <c r="JKH2" s="5"/>
      <c r="JKI2" s="5"/>
      <c r="JKJ2" s="5"/>
      <c r="JKK2" s="5"/>
      <c r="JKL2" s="5"/>
      <c r="JKM2" s="5"/>
      <c r="JKN2" s="5"/>
      <c r="JKO2" s="5"/>
      <c r="JKP2" s="5"/>
      <c r="JKQ2" s="5"/>
      <c r="JKR2" s="5"/>
      <c r="JKS2" s="5"/>
      <c r="JKT2" s="5"/>
      <c r="JKU2" s="5"/>
      <c r="JKV2" s="5"/>
      <c r="JKW2" s="5"/>
      <c r="JKX2" s="5"/>
      <c r="JKY2" s="5"/>
      <c r="JKZ2" s="5"/>
      <c r="JLA2" s="5"/>
      <c r="JLB2" s="5"/>
      <c r="JLC2" s="5"/>
      <c r="JLD2" s="5"/>
      <c r="JLE2" s="5"/>
      <c r="JLF2" s="5"/>
      <c r="JLG2" s="5"/>
      <c r="JLH2" s="5"/>
      <c r="JLI2" s="5"/>
      <c r="JLJ2" s="5"/>
      <c r="JLK2" s="5"/>
      <c r="JLL2" s="5"/>
      <c r="JLM2" s="5"/>
      <c r="JLN2" s="5"/>
      <c r="JLO2" s="5"/>
      <c r="JLP2" s="5"/>
      <c r="JLQ2" s="5"/>
      <c r="JLR2" s="5"/>
      <c r="JLS2" s="5"/>
      <c r="JLT2" s="5"/>
      <c r="JLU2" s="5"/>
      <c r="JLV2" s="5"/>
      <c r="JLW2" s="5"/>
      <c r="JLX2" s="5"/>
      <c r="JLY2" s="5"/>
      <c r="JLZ2" s="5"/>
      <c r="JMA2" s="5"/>
      <c r="JMB2" s="5"/>
      <c r="JMC2" s="5"/>
      <c r="JMD2" s="5"/>
      <c r="JME2" s="5"/>
      <c r="JMF2" s="5"/>
      <c r="JMG2" s="5"/>
      <c r="JMH2" s="5"/>
      <c r="JMI2" s="5"/>
      <c r="JMJ2" s="5"/>
      <c r="JMK2" s="5"/>
      <c r="JML2" s="5"/>
      <c r="JMM2" s="5"/>
      <c r="JMN2" s="5"/>
      <c r="JMO2" s="5"/>
      <c r="JMP2" s="5"/>
      <c r="JMQ2" s="5"/>
      <c r="JMR2" s="5"/>
      <c r="JMS2" s="5"/>
      <c r="JMT2" s="5"/>
      <c r="JMU2" s="5"/>
      <c r="JMV2" s="5"/>
      <c r="JMW2" s="5"/>
      <c r="JMX2" s="5"/>
      <c r="JMY2" s="5"/>
      <c r="JMZ2" s="5"/>
      <c r="JNA2" s="5"/>
      <c r="JNB2" s="5"/>
      <c r="JNC2" s="5"/>
      <c r="JND2" s="5"/>
      <c r="JNE2" s="5"/>
      <c r="JNF2" s="5"/>
      <c r="JNG2" s="5"/>
      <c r="JNH2" s="5"/>
      <c r="JNI2" s="5"/>
      <c r="JNJ2" s="5"/>
      <c r="JNK2" s="5"/>
      <c r="JNL2" s="5"/>
      <c r="JNM2" s="5"/>
      <c r="JNN2" s="5"/>
      <c r="JNO2" s="5"/>
      <c r="JNP2" s="5"/>
      <c r="JNQ2" s="5"/>
      <c r="JNR2" s="5"/>
      <c r="JNS2" s="5"/>
      <c r="JNT2" s="5"/>
      <c r="JNU2" s="5"/>
      <c r="JNV2" s="5"/>
      <c r="JNW2" s="5"/>
      <c r="JNX2" s="5"/>
      <c r="JNY2" s="5"/>
      <c r="JNZ2" s="5"/>
      <c r="JOA2" s="5"/>
      <c r="JOB2" s="5"/>
      <c r="JOC2" s="5"/>
      <c r="JOD2" s="5"/>
      <c r="JOE2" s="5"/>
      <c r="JOF2" s="5"/>
      <c r="JOG2" s="5"/>
      <c r="JOH2" s="5"/>
      <c r="JOI2" s="5"/>
      <c r="JOJ2" s="5"/>
      <c r="JOK2" s="5"/>
      <c r="JOL2" s="5"/>
      <c r="JOM2" s="5"/>
      <c r="JON2" s="5"/>
      <c r="JOO2" s="5"/>
      <c r="JOP2" s="5"/>
      <c r="JOQ2" s="5"/>
      <c r="JOR2" s="5"/>
      <c r="JOS2" s="5"/>
      <c r="JOT2" s="5"/>
      <c r="JOU2" s="5"/>
      <c r="JOV2" s="5"/>
      <c r="JOW2" s="5"/>
      <c r="JOX2" s="5"/>
      <c r="JOY2" s="5"/>
      <c r="JOZ2" s="5"/>
      <c r="JPA2" s="5"/>
      <c r="JPB2" s="5"/>
      <c r="JPC2" s="5"/>
      <c r="JPD2" s="5"/>
      <c r="JPE2" s="5"/>
      <c r="JPF2" s="5"/>
      <c r="JPG2" s="5"/>
      <c r="JPH2" s="5"/>
      <c r="JPI2" s="5"/>
      <c r="JPJ2" s="5"/>
      <c r="JPK2" s="5"/>
      <c r="JPL2" s="5"/>
      <c r="JPM2" s="5"/>
      <c r="JPN2" s="5"/>
      <c r="JPO2" s="5"/>
      <c r="JPP2" s="5"/>
      <c r="JPQ2" s="5"/>
      <c r="JPR2" s="5"/>
      <c r="JPS2" s="5"/>
      <c r="JPT2" s="5"/>
      <c r="JPU2" s="5"/>
      <c r="JPV2" s="5"/>
      <c r="JPW2" s="5"/>
      <c r="JPX2" s="5"/>
      <c r="JPY2" s="5"/>
      <c r="JPZ2" s="5"/>
      <c r="JQA2" s="5"/>
      <c r="JQB2" s="5"/>
      <c r="JQC2" s="5"/>
      <c r="JQD2" s="5"/>
      <c r="JQE2" s="5"/>
      <c r="JQF2" s="5"/>
      <c r="JQG2" s="5"/>
      <c r="JQH2" s="5"/>
      <c r="JQI2" s="5"/>
      <c r="JQJ2" s="5"/>
      <c r="JQK2" s="5"/>
      <c r="JQL2" s="5"/>
      <c r="JQM2" s="5"/>
      <c r="JQN2" s="5"/>
      <c r="JQO2" s="5"/>
      <c r="JQP2" s="5"/>
      <c r="JQQ2" s="5"/>
      <c r="JQR2" s="5"/>
      <c r="JQS2" s="5"/>
      <c r="JQT2" s="5"/>
      <c r="JQU2" s="5"/>
      <c r="JQV2" s="5"/>
      <c r="JQW2" s="5"/>
      <c r="JQX2" s="5"/>
      <c r="JQY2" s="5"/>
      <c r="JQZ2" s="5"/>
      <c r="JRA2" s="5"/>
      <c r="JRB2" s="5"/>
      <c r="JRC2" s="5"/>
      <c r="JRD2" s="5"/>
      <c r="JRE2" s="5"/>
      <c r="JRF2" s="5"/>
      <c r="JRG2" s="5"/>
      <c r="JRH2" s="5"/>
      <c r="JRI2" s="5"/>
      <c r="JRJ2" s="5"/>
      <c r="JRK2" s="5"/>
      <c r="JRL2" s="5"/>
      <c r="JRM2" s="5"/>
      <c r="JRN2" s="5"/>
      <c r="JRO2" s="5"/>
      <c r="JRP2" s="5"/>
      <c r="JRQ2" s="5"/>
      <c r="JRR2" s="5"/>
      <c r="JRS2" s="5"/>
      <c r="JRT2" s="5"/>
      <c r="JRU2" s="5"/>
      <c r="JRV2" s="5"/>
      <c r="JRW2" s="5"/>
      <c r="JRX2" s="5"/>
      <c r="JRY2" s="5"/>
      <c r="JRZ2" s="5"/>
      <c r="JSA2" s="5"/>
      <c r="JSB2" s="5"/>
      <c r="JSC2" s="5"/>
      <c r="JSD2" s="5"/>
      <c r="JSE2" s="5"/>
      <c r="JSF2" s="5"/>
      <c r="JSG2" s="5"/>
      <c r="JSH2" s="5"/>
      <c r="JSI2" s="5"/>
      <c r="JSJ2" s="5"/>
      <c r="JSK2" s="5"/>
      <c r="JSL2" s="5"/>
      <c r="JSM2" s="5"/>
      <c r="JSN2" s="5"/>
      <c r="JSO2" s="5"/>
      <c r="JSP2" s="5"/>
      <c r="JSQ2" s="5"/>
      <c r="JSR2" s="5"/>
      <c r="JSS2" s="5"/>
      <c r="JST2" s="5"/>
      <c r="JSU2" s="5"/>
      <c r="JSV2" s="5"/>
      <c r="JSW2" s="5"/>
      <c r="JSX2" s="5"/>
      <c r="JSY2" s="5"/>
      <c r="JSZ2" s="5"/>
      <c r="JTA2" s="5"/>
      <c r="JTB2" s="5"/>
      <c r="JTC2" s="5"/>
      <c r="JTD2" s="5"/>
      <c r="JTE2" s="5"/>
      <c r="JTF2" s="5"/>
      <c r="JTG2" s="5"/>
      <c r="JTH2" s="5"/>
      <c r="JTI2" s="5"/>
      <c r="JTJ2" s="5"/>
      <c r="JTK2" s="5"/>
      <c r="JTL2" s="5"/>
      <c r="JTM2" s="5"/>
      <c r="JTN2" s="5"/>
      <c r="JTO2" s="5"/>
      <c r="JTP2" s="5"/>
      <c r="JTQ2" s="5"/>
      <c r="JTR2" s="5"/>
      <c r="JTS2" s="5"/>
      <c r="JTT2" s="5"/>
      <c r="JTU2" s="5"/>
      <c r="JTV2" s="5"/>
      <c r="JTW2" s="5"/>
      <c r="JTX2" s="5"/>
      <c r="JTY2" s="5"/>
      <c r="JTZ2" s="5"/>
      <c r="JUA2" s="5"/>
      <c r="JUB2" s="5"/>
      <c r="JUC2" s="5"/>
      <c r="JUD2" s="5"/>
      <c r="JUE2" s="5"/>
      <c r="JUF2" s="5"/>
      <c r="JUG2" s="5"/>
      <c r="JUH2" s="5"/>
      <c r="JUI2" s="5"/>
      <c r="JUJ2" s="5"/>
      <c r="JUK2" s="5"/>
      <c r="JUL2" s="5"/>
      <c r="JUM2" s="5"/>
      <c r="JUN2" s="5"/>
      <c r="JUO2" s="5"/>
      <c r="JUP2" s="5"/>
      <c r="JUQ2" s="5"/>
      <c r="JUR2" s="5"/>
      <c r="JUS2" s="5"/>
      <c r="JUT2" s="5"/>
      <c r="JUU2" s="5"/>
      <c r="JUV2" s="5"/>
      <c r="JUW2" s="5"/>
      <c r="JUX2" s="5"/>
      <c r="JUY2" s="5"/>
      <c r="JUZ2" s="5"/>
      <c r="JVA2" s="5"/>
      <c r="JVB2" s="5"/>
      <c r="JVC2" s="5"/>
      <c r="JVD2" s="5"/>
      <c r="JVE2" s="5"/>
      <c r="JVF2" s="5"/>
      <c r="JVG2" s="5"/>
      <c r="JVH2" s="5"/>
      <c r="JVI2" s="5"/>
      <c r="JVJ2" s="5"/>
      <c r="JVK2" s="5"/>
      <c r="JVL2" s="5"/>
      <c r="JVM2" s="5"/>
      <c r="JVN2" s="5"/>
      <c r="JVO2" s="5"/>
      <c r="JVP2" s="5"/>
      <c r="JVQ2" s="5"/>
      <c r="JVR2" s="5"/>
      <c r="JVS2" s="5"/>
      <c r="JVT2" s="5"/>
      <c r="JVU2" s="5"/>
      <c r="JVV2" s="5"/>
      <c r="JVW2" s="5"/>
      <c r="JVX2" s="5"/>
      <c r="JVY2" s="5"/>
      <c r="JVZ2" s="5"/>
      <c r="JWA2" s="5"/>
      <c r="JWB2" s="5"/>
      <c r="JWC2" s="5"/>
      <c r="JWD2" s="5"/>
      <c r="JWE2" s="5"/>
      <c r="JWF2" s="5"/>
      <c r="JWG2" s="5"/>
      <c r="JWH2" s="5"/>
      <c r="JWI2" s="5"/>
      <c r="JWJ2" s="5"/>
      <c r="JWK2" s="5"/>
      <c r="JWL2" s="5"/>
      <c r="JWM2" s="5"/>
      <c r="JWN2" s="5"/>
      <c r="JWO2" s="5"/>
      <c r="JWP2" s="5"/>
      <c r="JWQ2" s="5"/>
      <c r="JWR2" s="5"/>
      <c r="JWS2" s="5"/>
      <c r="JWT2" s="5"/>
      <c r="JWU2" s="5"/>
      <c r="JWV2" s="5"/>
      <c r="JWW2" s="5"/>
      <c r="JWX2" s="5"/>
      <c r="JWY2" s="5"/>
      <c r="JWZ2" s="5"/>
      <c r="JXA2" s="5"/>
      <c r="JXB2" s="5"/>
      <c r="JXC2" s="5"/>
      <c r="JXD2" s="5"/>
      <c r="JXE2" s="5"/>
      <c r="JXF2" s="5"/>
      <c r="JXG2" s="5"/>
      <c r="JXH2" s="5"/>
      <c r="JXI2" s="5"/>
      <c r="JXJ2" s="5"/>
      <c r="JXK2" s="5"/>
      <c r="JXL2" s="5"/>
      <c r="JXM2" s="5"/>
      <c r="JXN2" s="5"/>
      <c r="JXO2" s="5"/>
      <c r="JXP2" s="5"/>
      <c r="JXQ2" s="5"/>
      <c r="JXR2" s="5"/>
      <c r="JXS2" s="5"/>
      <c r="JXT2" s="5"/>
      <c r="JXU2" s="5"/>
      <c r="JXV2" s="5"/>
      <c r="JXW2" s="5"/>
      <c r="JXX2" s="5"/>
      <c r="JXY2" s="5"/>
      <c r="JXZ2" s="5"/>
      <c r="JYA2" s="5"/>
      <c r="JYB2" s="5"/>
      <c r="JYC2" s="5"/>
      <c r="JYD2" s="5"/>
      <c r="JYE2" s="5"/>
      <c r="JYF2" s="5"/>
      <c r="JYG2" s="5"/>
      <c r="JYH2" s="5"/>
      <c r="JYI2" s="5"/>
      <c r="JYJ2" s="5"/>
      <c r="JYK2" s="5"/>
      <c r="JYL2" s="5"/>
      <c r="JYM2" s="5"/>
      <c r="JYN2" s="5"/>
      <c r="JYO2" s="5"/>
      <c r="JYP2" s="5"/>
      <c r="JYQ2" s="5"/>
      <c r="JYR2" s="5"/>
      <c r="JYS2" s="5"/>
      <c r="JYT2" s="5"/>
      <c r="JYU2" s="5"/>
      <c r="JYV2" s="5"/>
      <c r="JYW2" s="5"/>
      <c r="JYX2" s="5"/>
      <c r="JYY2" s="5"/>
      <c r="JYZ2" s="5"/>
      <c r="JZA2" s="5"/>
      <c r="JZB2" s="5"/>
      <c r="JZC2" s="5"/>
      <c r="JZD2" s="5"/>
      <c r="JZE2" s="5"/>
      <c r="JZF2" s="5"/>
      <c r="JZG2" s="5"/>
      <c r="JZH2" s="5"/>
      <c r="JZI2" s="5"/>
      <c r="JZJ2" s="5"/>
      <c r="JZK2" s="5"/>
      <c r="JZL2" s="5"/>
      <c r="JZM2" s="5"/>
      <c r="JZN2" s="5"/>
      <c r="JZO2" s="5"/>
      <c r="JZP2" s="5"/>
      <c r="JZQ2" s="5"/>
      <c r="JZR2" s="5"/>
      <c r="JZS2" s="5"/>
      <c r="JZT2" s="5"/>
      <c r="JZU2" s="5"/>
      <c r="JZV2" s="5"/>
      <c r="JZW2" s="5"/>
      <c r="JZX2" s="5"/>
      <c r="JZY2" s="5"/>
      <c r="JZZ2" s="5"/>
      <c r="KAA2" s="5"/>
      <c r="KAB2" s="5"/>
      <c r="KAC2" s="5"/>
      <c r="KAD2" s="5"/>
      <c r="KAE2" s="5"/>
      <c r="KAF2" s="5"/>
      <c r="KAG2" s="5"/>
      <c r="KAH2" s="5"/>
      <c r="KAI2" s="5"/>
      <c r="KAJ2" s="5"/>
      <c r="KAK2" s="5"/>
      <c r="KAL2" s="5"/>
      <c r="KAM2" s="5"/>
      <c r="KAN2" s="5"/>
      <c r="KAO2" s="5"/>
      <c r="KAP2" s="5"/>
      <c r="KAQ2" s="5"/>
      <c r="KAR2" s="5"/>
      <c r="KAS2" s="5"/>
      <c r="KAT2" s="5"/>
      <c r="KAU2" s="5"/>
      <c r="KAV2" s="5"/>
      <c r="KAW2" s="5"/>
      <c r="KAX2" s="5"/>
      <c r="KAY2" s="5"/>
      <c r="KAZ2" s="5"/>
      <c r="KBA2" s="5"/>
      <c r="KBB2" s="5"/>
      <c r="KBC2" s="5"/>
      <c r="KBD2" s="5"/>
      <c r="KBE2" s="5"/>
      <c r="KBF2" s="5"/>
      <c r="KBG2" s="5"/>
      <c r="KBH2" s="5"/>
      <c r="KBI2" s="5"/>
      <c r="KBJ2" s="5"/>
      <c r="KBK2" s="5"/>
      <c r="KBL2" s="5"/>
      <c r="KBM2" s="5"/>
      <c r="KBN2" s="5"/>
      <c r="KBO2" s="5"/>
      <c r="KBP2" s="5"/>
      <c r="KBQ2" s="5"/>
      <c r="KBR2" s="5"/>
      <c r="KBS2" s="5"/>
      <c r="KBT2" s="5"/>
      <c r="KBU2" s="5"/>
      <c r="KBV2" s="5"/>
      <c r="KBW2" s="5"/>
      <c r="KBX2" s="5"/>
      <c r="KBY2" s="5"/>
      <c r="KBZ2" s="5"/>
      <c r="KCA2" s="5"/>
      <c r="KCB2" s="5"/>
      <c r="KCC2" s="5"/>
      <c r="KCD2" s="5"/>
      <c r="KCE2" s="5"/>
      <c r="KCF2" s="5"/>
      <c r="KCG2" s="5"/>
      <c r="KCH2" s="5"/>
      <c r="KCI2" s="5"/>
      <c r="KCJ2" s="5"/>
      <c r="KCK2" s="5"/>
      <c r="KCL2" s="5"/>
      <c r="KCM2" s="5"/>
      <c r="KCN2" s="5"/>
      <c r="KCO2" s="5"/>
      <c r="KCP2" s="5"/>
      <c r="KCQ2" s="5"/>
      <c r="KCR2" s="5"/>
      <c r="KCS2" s="5"/>
      <c r="KCT2" s="5"/>
      <c r="KCU2" s="5"/>
      <c r="KCV2" s="5"/>
      <c r="KCW2" s="5"/>
      <c r="KCX2" s="5"/>
      <c r="KCY2" s="5"/>
      <c r="KCZ2" s="5"/>
      <c r="KDA2" s="5"/>
      <c r="KDB2" s="5"/>
      <c r="KDC2" s="5"/>
      <c r="KDD2" s="5"/>
      <c r="KDE2" s="5"/>
      <c r="KDF2" s="5"/>
      <c r="KDG2" s="5"/>
      <c r="KDH2" s="5"/>
      <c r="KDI2" s="5"/>
      <c r="KDJ2" s="5"/>
      <c r="KDK2" s="5"/>
      <c r="KDL2" s="5"/>
      <c r="KDM2" s="5"/>
      <c r="KDN2" s="5"/>
      <c r="KDO2" s="5"/>
      <c r="KDP2" s="5"/>
      <c r="KDQ2" s="5"/>
      <c r="KDR2" s="5"/>
      <c r="KDS2" s="5"/>
      <c r="KDT2" s="5"/>
      <c r="KDU2" s="5"/>
      <c r="KDV2" s="5"/>
      <c r="KDW2" s="5"/>
      <c r="KDX2" s="5"/>
      <c r="KDY2" s="5"/>
      <c r="KDZ2" s="5"/>
      <c r="KEA2" s="5"/>
      <c r="KEB2" s="5"/>
      <c r="KEC2" s="5"/>
      <c r="KED2" s="5"/>
      <c r="KEE2" s="5"/>
      <c r="KEF2" s="5"/>
      <c r="KEG2" s="5"/>
      <c r="KEH2" s="5"/>
      <c r="KEI2" s="5"/>
      <c r="KEJ2" s="5"/>
      <c r="KEK2" s="5"/>
      <c r="KEL2" s="5"/>
      <c r="KEM2" s="5"/>
      <c r="KEN2" s="5"/>
      <c r="KEO2" s="5"/>
      <c r="KEP2" s="5"/>
      <c r="KEQ2" s="5"/>
      <c r="KER2" s="5"/>
      <c r="KES2" s="5"/>
      <c r="KET2" s="5"/>
      <c r="KEU2" s="5"/>
      <c r="KEV2" s="5"/>
      <c r="KEW2" s="5"/>
      <c r="KEX2" s="5"/>
      <c r="KEY2" s="5"/>
      <c r="KEZ2" s="5"/>
      <c r="KFA2" s="5"/>
      <c r="KFB2" s="5"/>
      <c r="KFC2" s="5"/>
      <c r="KFD2" s="5"/>
      <c r="KFE2" s="5"/>
      <c r="KFF2" s="5"/>
      <c r="KFG2" s="5"/>
      <c r="KFH2" s="5"/>
      <c r="KFI2" s="5"/>
      <c r="KFJ2" s="5"/>
      <c r="KFK2" s="5"/>
      <c r="KFL2" s="5"/>
      <c r="KFM2" s="5"/>
      <c r="KFN2" s="5"/>
      <c r="KFO2" s="5"/>
      <c r="KFP2" s="5"/>
      <c r="KFQ2" s="5"/>
      <c r="KFR2" s="5"/>
      <c r="KFS2" s="5"/>
      <c r="KFT2" s="5"/>
      <c r="KFU2" s="5"/>
      <c r="KFV2" s="5"/>
      <c r="KFW2" s="5"/>
      <c r="KFX2" s="5"/>
      <c r="KFY2" s="5"/>
      <c r="KFZ2" s="5"/>
      <c r="KGA2" s="5"/>
      <c r="KGB2" s="5"/>
      <c r="KGC2" s="5"/>
      <c r="KGD2" s="5"/>
      <c r="KGE2" s="5"/>
      <c r="KGF2" s="5"/>
      <c r="KGG2" s="5"/>
      <c r="KGH2" s="5"/>
      <c r="KGI2" s="5"/>
      <c r="KGJ2" s="5"/>
      <c r="KGK2" s="5"/>
      <c r="KGL2" s="5"/>
      <c r="KGM2" s="5"/>
      <c r="KGN2" s="5"/>
      <c r="KGO2" s="5"/>
      <c r="KGP2" s="5"/>
      <c r="KGQ2" s="5"/>
      <c r="KGR2" s="5"/>
      <c r="KGS2" s="5"/>
      <c r="KGT2" s="5"/>
      <c r="KGU2" s="5"/>
      <c r="KGV2" s="5"/>
      <c r="KGW2" s="5"/>
      <c r="KGX2" s="5"/>
      <c r="KGY2" s="5"/>
      <c r="KGZ2" s="5"/>
      <c r="KHA2" s="5"/>
      <c r="KHB2" s="5"/>
      <c r="KHC2" s="5"/>
      <c r="KHD2" s="5"/>
      <c r="KHE2" s="5"/>
      <c r="KHF2" s="5"/>
      <c r="KHG2" s="5"/>
      <c r="KHH2" s="5"/>
      <c r="KHI2" s="5"/>
      <c r="KHJ2" s="5"/>
      <c r="KHK2" s="5"/>
      <c r="KHL2" s="5"/>
      <c r="KHM2" s="5"/>
      <c r="KHN2" s="5"/>
      <c r="KHO2" s="5"/>
      <c r="KHP2" s="5"/>
      <c r="KHQ2" s="5"/>
      <c r="KHR2" s="5"/>
      <c r="KHS2" s="5"/>
      <c r="KHT2" s="5"/>
      <c r="KHU2" s="5"/>
      <c r="KHV2" s="5"/>
      <c r="KHW2" s="5"/>
      <c r="KHX2" s="5"/>
      <c r="KHY2" s="5"/>
      <c r="KHZ2" s="5"/>
      <c r="KIA2" s="5"/>
      <c r="KIB2" s="5"/>
      <c r="KIC2" s="5"/>
      <c r="KID2" s="5"/>
      <c r="KIE2" s="5"/>
      <c r="KIF2" s="5"/>
      <c r="KIG2" s="5"/>
      <c r="KIH2" s="5"/>
      <c r="KII2" s="5"/>
      <c r="KIJ2" s="5"/>
      <c r="KIK2" s="5"/>
      <c r="KIL2" s="5"/>
      <c r="KIM2" s="5"/>
      <c r="KIN2" s="5"/>
      <c r="KIO2" s="5"/>
      <c r="KIP2" s="5"/>
      <c r="KIQ2" s="5"/>
      <c r="KIR2" s="5"/>
      <c r="KIS2" s="5"/>
      <c r="KIT2" s="5"/>
      <c r="KIU2" s="5"/>
      <c r="KIV2" s="5"/>
      <c r="KIW2" s="5"/>
      <c r="KIX2" s="5"/>
      <c r="KIY2" s="5"/>
      <c r="KIZ2" s="5"/>
      <c r="KJA2" s="5"/>
      <c r="KJB2" s="5"/>
      <c r="KJC2" s="5"/>
      <c r="KJD2" s="5"/>
      <c r="KJE2" s="5"/>
      <c r="KJF2" s="5"/>
      <c r="KJG2" s="5"/>
      <c r="KJH2" s="5"/>
      <c r="KJI2" s="5"/>
      <c r="KJJ2" s="5"/>
      <c r="KJK2" s="5"/>
      <c r="KJL2" s="5"/>
      <c r="KJM2" s="5"/>
      <c r="KJN2" s="5"/>
      <c r="KJO2" s="5"/>
      <c r="KJP2" s="5"/>
      <c r="KJQ2" s="5"/>
      <c r="KJR2" s="5"/>
      <c r="KJS2" s="5"/>
      <c r="KJT2" s="5"/>
      <c r="KJU2" s="5"/>
      <c r="KJV2" s="5"/>
      <c r="KJW2" s="5"/>
      <c r="KJX2" s="5"/>
      <c r="KJY2" s="5"/>
      <c r="KJZ2" s="5"/>
      <c r="KKA2" s="5"/>
      <c r="KKB2" s="5"/>
      <c r="KKC2" s="5"/>
      <c r="KKD2" s="5"/>
      <c r="KKE2" s="5"/>
      <c r="KKF2" s="5"/>
      <c r="KKG2" s="5"/>
      <c r="KKH2" s="5"/>
      <c r="KKI2" s="5"/>
      <c r="KKJ2" s="5"/>
      <c r="KKK2" s="5"/>
      <c r="KKL2" s="5"/>
      <c r="KKM2" s="5"/>
      <c r="KKN2" s="5"/>
      <c r="KKO2" s="5"/>
      <c r="KKP2" s="5"/>
      <c r="KKQ2" s="5"/>
      <c r="KKR2" s="5"/>
      <c r="KKS2" s="5"/>
      <c r="KKT2" s="5"/>
      <c r="KKU2" s="5"/>
      <c r="KKV2" s="5"/>
      <c r="KKW2" s="5"/>
      <c r="KKX2" s="5"/>
      <c r="KKY2" s="5"/>
      <c r="KKZ2" s="5"/>
      <c r="KLA2" s="5"/>
      <c r="KLB2" s="5"/>
      <c r="KLC2" s="5"/>
      <c r="KLD2" s="5"/>
      <c r="KLE2" s="5"/>
      <c r="KLF2" s="5"/>
      <c r="KLG2" s="5"/>
      <c r="KLH2" s="5"/>
      <c r="KLI2" s="5"/>
      <c r="KLJ2" s="5"/>
      <c r="KLK2" s="5"/>
      <c r="KLL2" s="5"/>
      <c r="KLM2" s="5"/>
      <c r="KLN2" s="5"/>
      <c r="KLO2" s="5"/>
      <c r="KLP2" s="5"/>
      <c r="KLQ2" s="5"/>
      <c r="KLR2" s="5"/>
      <c r="KLS2" s="5"/>
      <c r="KLT2" s="5"/>
      <c r="KLU2" s="5"/>
      <c r="KLV2" s="5"/>
      <c r="KLW2" s="5"/>
      <c r="KLX2" s="5"/>
      <c r="KLY2" s="5"/>
      <c r="KLZ2" s="5"/>
      <c r="KMA2" s="5"/>
      <c r="KMB2" s="5"/>
      <c r="KMC2" s="5"/>
      <c r="KMD2" s="5"/>
      <c r="KME2" s="5"/>
      <c r="KMF2" s="5"/>
      <c r="KMG2" s="5"/>
      <c r="KMH2" s="5"/>
      <c r="KMI2" s="5"/>
      <c r="KMJ2" s="5"/>
      <c r="KMK2" s="5"/>
      <c r="KML2" s="5"/>
      <c r="KMM2" s="5"/>
      <c r="KMN2" s="5"/>
      <c r="KMO2" s="5"/>
      <c r="KMP2" s="5"/>
      <c r="KMQ2" s="5"/>
      <c r="KMR2" s="5"/>
      <c r="KMS2" s="5"/>
      <c r="KMT2" s="5"/>
      <c r="KMU2" s="5"/>
      <c r="KMV2" s="5"/>
      <c r="KMW2" s="5"/>
      <c r="KMX2" s="5"/>
      <c r="KMY2" s="5"/>
      <c r="KMZ2" s="5"/>
      <c r="KNA2" s="5"/>
      <c r="KNB2" s="5"/>
      <c r="KNC2" s="5"/>
      <c r="KND2" s="5"/>
      <c r="KNE2" s="5"/>
      <c r="KNF2" s="5"/>
      <c r="KNG2" s="5"/>
      <c r="KNH2" s="5"/>
      <c r="KNI2" s="5"/>
      <c r="KNJ2" s="5"/>
      <c r="KNK2" s="5"/>
      <c r="KNL2" s="5"/>
      <c r="KNM2" s="5"/>
      <c r="KNN2" s="5"/>
      <c r="KNO2" s="5"/>
      <c r="KNP2" s="5"/>
      <c r="KNQ2" s="5"/>
      <c r="KNR2" s="5"/>
      <c r="KNS2" s="5"/>
      <c r="KNT2" s="5"/>
      <c r="KNU2" s="5"/>
      <c r="KNV2" s="5"/>
      <c r="KNW2" s="5"/>
      <c r="KNX2" s="5"/>
      <c r="KNY2" s="5"/>
      <c r="KNZ2" s="5"/>
      <c r="KOA2" s="5"/>
      <c r="KOB2" s="5"/>
      <c r="KOC2" s="5"/>
      <c r="KOD2" s="5"/>
      <c r="KOE2" s="5"/>
      <c r="KOF2" s="5"/>
      <c r="KOG2" s="5"/>
      <c r="KOH2" s="5"/>
      <c r="KOI2" s="5"/>
      <c r="KOJ2" s="5"/>
      <c r="KOK2" s="5"/>
      <c r="KOL2" s="5"/>
      <c r="KOM2" s="5"/>
      <c r="KON2" s="5"/>
      <c r="KOO2" s="5"/>
      <c r="KOP2" s="5"/>
      <c r="KOQ2" s="5"/>
      <c r="KOR2" s="5"/>
      <c r="KOS2" s="5"/>
      <c r="KOT2" s="5"/>
      <c r="KOU2" s="5"/>
      <c r="KOV2" s="5"/>
      <c r="KOW2" s="5"/>
      <c r="KOX2" s="5"/>
      <c r="KOY2" s="5"/>
      <c r="KOZ2" s="5"/>
      <c r="KPA2" s="5"/>
      <c r="KPB2" s="5"/>
      <c r="KPC2" s="5"/>
      <c r="KPD2" s="5"/>
      <c r="KPE2" s="5"/>
      <c r="KPF2" s="5"/>
      <c r="KPG2" s="5"/>
      <c r="KPH2" s="5"/>
      <c r="KPI2" s="5"/>
      <c r="KPJ2" s="5"/>
      <c r="KPK2" s="5"/>
      <c r="KPL2" s="5"/>
      <c r="KPM2" s="5"/>
      <c r="KPN2" s="5"/>
      <c r="KPO2" s="5"/>
      <c r="KPP2" s="5"/>
      <c r="KPQ2" s="5"/>
      <c r="KPR2" s="5"/>
      <c r="KPS2" s="5"/>
      <c r="KPT2" s="5"/>
      <c r="KPU2" s="5"/>
      <c r="KPV2" s="5"/>
      <c r="KPW2" s="5"/>
      <c r="KPX2" s="5"/>
      <c r="KPY2" s="5"/>
      <c r="KPZ2" s="5"/>
      <c r="KQA2" s="5"/>
      <c r="KQB2" s="5"/>
      <c r="KQC2" s="5"/>
      <c r="KQD2" s="5"/>
      <c r="KQE2" s="5"/>
      <c r="KQF2" s="5"/>
      <c r="KQG2" s="5"/>
      <c r="KQH2" s="5"/>
      <c r="KQI2" s="5"/>
      <c r="KQJ2" s="5"/>
      <c r="KQK2" s="5"/>
      <c r="KQL2" s="5"/>
      <c r="KQM2" s="5"/>
      <c r="KQN2" s="5"/>
      <c r="KQO2" s="5"/>
      <c r="KQP2" s="5"/>
      <c r="KQQ2" s="5"/>
      <c r="KQR2" s="5"/>
      <c r="KQS2" s="5"/>
      <c r="KQT2" s="5"/>
      <c r="KQU2" s="5"/>
      <c r="KQV2" s="5"/>
      <c r="KQW2" s="5"/>
      <c r="KQX2" s="5"/>
      <c r="KQY2" s="5"/>
      <c r="KQZ2" s="5"/>
      <c r="KRA2" s="5"/>
      <c r="KRB2" s="5"/>
      <c r="KRC2" s="5"/>
      <c r="KRD2" s="5"/>
      <c r="KRE2" s="5"/>
      <c r="KRF2" s="5"/>
      <c r="KRG2" s="5"/>
      <c r="KRH2" s="5"/>
      <c r="KRI2" s="5"/>
      <c r="KRJ2" s="5"/>
      <c r="KRK2" s="5"/>
      <c r="KRL2" s="5"/>
      <c r="KRM2" s="5"/>
      <c r="KRN2" s="5"/>
      <c r="KRO2" s="5"/>
      <c r="KRP2" s="5"/>
      <c r="KRQ2" s="5"/>
      <c r="KRR2" s="5"/>
      <c r="KRS2" s="5"/>
      <c r="KRT2" s="5"/>
      <c r="KRU2" s="5"/>
      <c r="KRV2" s="5"/>
      <c r="KRW2" s="5"/>
      <c r="KRX2" s="5"/>
      <c r="KRY2" s="5"/>
      <c r="KRZ2" s="5"/>
      <c r="KSA2" s="5"/>
      <c r="KSB2" s="5"/>
      <c r="KSC2" s="5"/>
      <c r="KSD2" s="5"/>
      <c r="KSE2" s="5"/>
      <c r="KSF2" s="5"/>
      <c r="KSG2" s="5"/>
      <c r="KSH2" s="5"/>
      <c r="KSI2" s="5"/>
      <c r="KSJ2" s="5"/>
      <c r="KSK2" s="5"/>
      <c r="KSL2" s="5"/>
      <c r="KSM2" s="5"/>
      <c r="KSN2" s="5"/>
      <c r="KSO2" s="5"/>
      <c r="KSP2" s="5"/>
      <c r="KSQ2" s="5"/>
      <c r="KSR2" s="5"/>
      <c r="KSS2" s="5"/>
      <c r="KST2" s="5"/>
      <c r="KSU2" s="5"/>
      <c r="KSV2" s="5"/>
      <c r="KSW2" s="5"/>
      <c r="KSX2" s="5"/>
      <c r="KSY2" s="5"/>
      <c r="KSZ2" s="5"/>
      <c r="KTA2" s="5"/>
      <c r="KTB2" s="5"/>
      <c r="KTC2" s="5"/>
      <c r="KTD2" s="5"/>
      <c r="KTE2" s="5"/>
      <c r="KTF2" s="5"/>
      <c r="KTG2" s="5"/>
      <c r="KTH2" s="5"/>
      <c r="KTI2" s="5"/>
      <c r="KTJ2" s="5"/>
      <c r="KTK2" s="5"/>
      <c r="KTL2" s="5"/>
      <c r="KTM2" s="5"/>
      <c r="KTN2" s="5"/>
      <c r="KTO2" s="5"/>
      <c r="KTP2" s="5"/>
      <c r="KTQ2" s="5"/>
      <c r="KTR2" s="5"/>
      <c r="KTS2" s="5"/>
      <c r="KTT2" s="5"/>
      <c r="KTU2" s="5"/>
      <c r="KTV2" s="5"/>
      <c r="KTW2" s="5"/>
      <c r="KTX2" s="5"/>
      <c r="KTY2" s="5"/>
      <c r="KTZ2" s="5"/>
      <c r="KUA2" s="5"/>
      <c r="KUB2" s="5"/>
      <c r="KUC2" s="5"/>
      <c r="KUD2" s="5"/>
      <c r="KUE2" s="5"/>
      <c r="KUF2" s="5"/>
      <c r="KUG2" s="5"/>
      <c r="KUH2" s="5"/>
      <c r="KUI2" s="5"/>
      <c r="KUJ2" s="5"/>
      <c r="KUK2" s="5"/>
      <c r="KUL2" s="5"/>
      <c r="KUM2" s="5"/>
      <c r="KUN2" s="5"/>
      <c r="KUO2" s="5"/>
      <c r="KUP2" s="5"/>
      <c r="KUQ2" s="5"/>
      <c r="KUR2" s="5"/>
      <c r="KUS2" s="5"/>
      <c r="KUT2" s="5"/>
      <c r="KUU2" s="5"/>
      <c r="KUV2" s="5"/>
      <c r="KUW2" s="5"/>
      <c r="KUX2" s="5"/>
      <c r="KUY2" s="5"/>
      <c r="KUZ2" s="5"/>
      <c r="KVA2" s="5"/>
      <c r="KVB2" s="5"/>
      <c r="KVC2" s="5"/>
      <c r="KVD2" s="5"/>
      <c r="KVE2" s="5"/>
      <c r="KVF2" s="5"/>
      <c r="KVG2" s="5"/>
      <c r="KVH2" s="5"/>
      <c r="KVI2" s="5"/>
      <c r="KVJ2" s="5"/>
      <c r="KVK2" s="5"/>
      <c r="KVL2" s="5"/>
      <c r="KVM2" s="5"/>
      <c r="KVN2" s="5"/>
      <c r="KVO2" s="5"/>
      <c r="KVP2" s="5"/>
      <c r="KVQ2" s="5"/>
      <c r="KVR2" s="5"/>
      <c r="KVS2" s="5"/>
      <c r="KVT2" s="5"/>
      <c r="KVU2" s="5"/>
      <c r="KVV2" s="5"/>
      <c r="KVW2" s="5"/>
      <c r="KVX2" s="5"/>
      <c r="KVY2" s="5"/>
      <c r="KVZ2" s="5"/>
      <c r="KWA2" s="5"/>
      <c r="KWB2" s="5"/>
      <c r="KWC2" s="5"/>
      <c r="KWD2" s="5"/>
      <c r="KWE2" s="5"/>
      <c r="KWF2" s="5"/>
      <c r="KWG2" s="5"/>
      <c r="KWH2" s="5"/>
      <c r="KWI2" s="5"/>
      <c r="KWJ2" s="5"/>
      <c r="KWK2" s="5"/>
      <c r="KWL2" s="5"/>
      <c r="KWM2" s="5"/>
      <c r="KWN2" s="5"/>
      <c r="KWO2" s="5"/>
      <c r="KWP2" s="5"/>
      <c r="KWQ2" s="5"/>
      <c r="KWR2" s="5"/>
      <c r="KWS2" s="5"/>
      <c r="KWT2" s="5"/>
      <c r="KWU2" s="5"/>
      <c r="KWV2" s="5"/>
      <c r="KWW2" s="5"/>
      <c r="KWX2" s="5"/>
      <c r="KWY2" s="5"/>
      <c r="KWZ2" s="5"/>
      <c r="KXA2" s="5"/>
      <c r="KXB2" s="5"/>
      <c r="KXC2" s="5"/>
      <c r="KXD2" s="5"/>
      <c r="KXE2" s="5"/>
      <c r="KXF2" s="5"/>
      <c r="KXG2" s="5"/>
      <c r="KXH2" s="5"/>
      <c r="KXI2" s="5"/>
      <c r="KXJ2" s="5"/>
      <c r="KXK2" s="5"/>
      <c r="KXL2" s="5"/>
      <c r="KXM2" s="5"/>
      <c r="KXN2" s="5"/>
      <c r="KXO2" s="5"/>
      <c r="KXP2" s="5"/>
      <c r="KXQ2" s="5"/>
      <c r="KXR2" s="5"/>
      <c r="KXS2" s="5"/>
      <c r="KXT2" s="5"/>
      <c r="KXU2" s="5"/>
      <c r="KXV2" s="5"/>
      <c r="KXW2" s="5"/>
      <c r="KXX2" s="5"/>
      <c r="KXY2" s="5"/>
      <c r="KXZ2" s="5"/>
      <c r="KYA2" s="5"/>
      <c r="KYB2" s="5"/>
      <c r="KYC2" s="5"/>
      <c r="KYD2" s="5"/>
      <c r="KYE2" s="5"/>
      <c r="KYF2" s="5"/>
      <c r="KYG2" s="5"/>
      <c r="KYH2" s="5"/>
      <c r="KYI2" s="5"/>
      <c r="KYJ2" s="5"/>
      <c r="KYK2" s="5"/>
      <c r="KYL2" s="5"/>
      <c r="KYM2" s="5"/>
      <c r="KYN2" s="5"/>
      <c r="KYO2" s="5"/>
      <c r="KYP2" s="5"/>
      <c r="KYQ2" s="5"/>
      <c r="KYR2" s="5"/>
      <c r="KYS2" s="5"/>
      <c r="KYT2" s="5"/>
      <c r="KYU2" s="5"/>
      <c r="KYV2" s="5"/>
      <c r="KYW2" s="5"/>
      <c r="KYX2" s="5"/>
      <c r="KYY2" s="5"/>
      <c r="KYZ2" s="5"/>
      <c r="KZA2" s="5"/>
      <c r="KZB2" s="5"/>
      <c r="KZC2" s="5"/>
      <c r="KZD2" s="5"/>
      <c r="KZE2" s="5"/>
      <c r="KZF2" s="5"/>
      <c r="KZG2" s="5"/>
      <c r="KZH2" s="5"/>
      <c r="KZI2" s="5"/>
      <c r="KZJ2" s="5"/>
      <c r="KZK2" s="5"/>
      <c r="KZL2" s="5"/>
      <c r="KZM2" s="5"/>
      <c r="KZN2" s="5"/>
      <c r="KZO2" s="5"/>
      <c r="KZP2" s="5"/>
      <c r="KZQ2" s="5"/>
      <c r="KZR2" s="5"/>
      <c r="KZS2" s="5"/>
      <c r="KZT2" s="5"/>
      <c r="KZU2" s="5"/>
      <c r="KZV2" s="5"/>
      <c r="KZW2" s="5"/>
      <c r="KZX2" s="5"/>
      <c r="KZY2" s="5"/>
      <c r="KZZ2" s="5"/>
      <c r="LAA2" s="5"/>
      <c r="LAB2" s="5"/>
      <c r="LAC2" s="5"/>
      <c r="LAD2" s="5"/>
      <c r="LAE2" s="5"/>
      <c r="LAF2" s="5"/>
      <c r="LAG2" s="5"/>
      <c r="LAH2" s="5"/>
      <c r="LAI2" s="5"/>
      <c r="LAJ2" s="5"/>
      <c r="LAK2" s="5"/>
      <c r="LAL2" s="5"/>
      <c r="LAM2" s="5"/>
      <c r="LAN2" s="5"/>
      <c r="LAO2" s="5"/>
      <c r="LAP2" s="5"/>
      <c r="LAQ2" s="5"/>
      <c r="LAR2" s="5"/>
      <c r="LAS2" s="5"/>
      <c r="LAT2" s="5"/>
      <c r="LAU2" s="5"/>
      <c r="LAV2" s="5"/>
      <c r="LAW2" s="5"/>
      <c r="LAX2" s="5"/>
      <c r="LAY2" s="5"/>
      <c r="LAZ2" s="5"/>
      <c r="LBA2" s="5"/>
      <c r="LBB2" s="5"/>
      <c r="LBC2" s="5"/>
      <c r="LBD2" s="5"/>
      <c r="LBE2" s="5"/>
      <c r="LBF2" s="5"/>
      <c r="LBG2" s="5"/>
      <c r="LBH2" s="5"/>
      <c r="LBI2" s="5"/>
      <c r="LBJ2" s="5"/>
      <c r="LBK2" s="5"/>
      <c r="LBL2" s="5"/>
      <c r="LBM2" s="5"/>
      <c r="LBN2" s="5"/>
      <c r="LBO2" s="5"/>
      <c r="LBP2" s="5"/>
      <c r="LBQ2" s="5"/>
      <c r="LBR2" s="5"/>
      <c r="LBS2" s="5"/>
      <c r="LBT2" s="5"/>
      <c r="LBU2" s="5"/>
      <c r="LBV2" s="5"/>
      <c r="LBW2" s="5"/>
      <c r="LBX2" s="5"/>
      <c r="LBY2" s="5"/>
      <c r="LBZ2" s="5"/>
      <c r="LCA2" s="5"/>
      <c r="LCB2" s="5"/>
      <c r="LCC2" s="5"/>
      <c r="LCD2" s="5"/>
      <c r="LCE2" s="5"/>
      <c r="LCF2" s="5"/>
      <c r="LCG2" s="5"/>
      <c r="LCH2" s="5"/>
      <c r="LCI2" s="5"/>
      <c r="LCJ2" s="5"/>
      <c r="LCK2" s="5"/>
      <c r="LCL2" s="5"/>
      <c r="LCM2" s="5"/>
      <c r="LCN2" s="5"/>
      <c r="LCO2" s="5"/>
      <c r="LCP2" s="5"/>
      <c r="LCQ2" s="5"/>
      <c r="LCR2" s="5"/>
      <c r="LCS2" s="5"/>
      <c r="LCT2" s="5"/>
      <c r="LCU2" s="5"/>
      <c r="LCV2" s="5"/>
      <c r="LCW2" s="5"/>
      <c r="LCX2" s="5"/>
      <c r="LCY2" s="5"/>
      <c r="LCZ2" s="5"/>
      <c r="LDA2" s="5"/>
      <c r="LDB2" s="5"/>
      <c r="LDC2" s="5"/>
      <c r="LDD2" s="5"/>
      <c r="LDE2" s="5"/>
      <c r="LDF2" s="5"/>
      <c r="LDG2" s="5"/>
      <c r="LDH2" s="5"/>
      <c r="LDI2" s="5"/>
      <c r="LDJ2" s="5"/>
      <c r="LDK2" s="5"/>
      <c r="LDL2" s="5"/>
      <c r="LDM2" s="5"/>
      <c r="LDN2" s="5"/>
      <c r="LDO2" s="5"/>
      <c r="LDP2" s="5"/>
      <c r="LDQ2" s="5"/>
      <c r="LDR2" s="5"/>
      <c r="LDS2" s="5"/>
      <c r="LDT2" s="5"/>
      <c r="LDU2" s="5"/>
      <c r="LDV2" s="5"/>
      <c r="LDW2" s="5"/>
      <c r="LDX2" s="5"/>
      <c r="LDY2" s="5"/>
      <c r="LDZ2" s="5"/>
      <c r="LEA2" s="5"/>
      <c r="LEB2" s="5"/>
      <c r="LEC2" s="5"/>
      <c r="LED2" s="5"/>
      <c r="LEE2" s="5"/>
      <c r="LEF2" s="5"/>
      <c r="LEG2" s="5"/>
      <c r="LEH2" s="5"/>
      <c r="LEI2" s="5"/>
      <c r="LEJ2" s="5"/>
      <c r="LEK2" s="5"/>
      <c r="LEL2" s="5"/>
      <c r="LEM2" s="5"/>
      <c r="LEN2" s="5"/>
      <c r="LEO2" s="5"/>
      <c r="LEP2" s="5"/>
      <c r="LEQ2" s="5"/>
      <c r="LER2" s="5"/>
      <c r="LES2" s="5"/>
      <c r="LET2" s="5"/>
      <c r="LEU2" s="5"/>
      <c r="LEV2" s="5"/>
      <c r="LEW2" s="5"/>
      <c r="LEX2" s="5"/>
      <c r="LEY2" s="5"/>
      <c r="LEZ2" s="5"/>
      <c r="LFA2" s="5"/>
      <c r="LFB2" s="5"/>
      <c r="LFC2" s="5"/>
      <c r="LFD2" s="5"/>
      <c r="LFE2" s="5"/>
      <c r="LFF2" s="5"/>
      <c r="LFG2" s="5"/>
      <c r="LFH2" s="5"/>
      <c r="LFI2" s="5"/>
      <c r="LFJ2" s="5"/>
      <c r="LFK2" s="5"/>
      <c r="LFL2" s="5"/>
      <c r="LFM2" s="5"/>
      <c r="LFN2" s="5"/>
      <c r="LFO2" s="5"/>
      <c r="LFP2" s="5"/>
      <c r="LFQ2" s="5"/>
      <c r="LFR2" s="5"/>
      <c r="LFS2" s="5"/>
      <c r="LFT2" s="5"/>
      <c r="LFU2" s="5"/>
      <c r="LFV2" s="5"/>
      <c r="LFW2" s="5"/>
      <c r="LFX2" s="5"/>
      <c r="LFY2" s="5"/>
      <c r="LFZ2" s="5"/>
      <c r="LGA2" s="5"/>
      <c r="LGB2" s="5"/>
      <c r="LGC2" s="5"/>
      <c r="LGD2" s="5"/>
      <c r="LGE2" s="5"/>
      <c r="LGF2" s="5"/>
      <c r="LGG2" s="5"/>
      <c r="LGH2" s="5"/>
      <c r="LGI2" s="5"/>
      <c r="LGJ2" s="5"/>
      <c r="LGK2" s="5"/>
      <c r="LGL2" s="5"/>
      <c r="LGM2" s="5"/>
      <c r="LGN2" s="5"/>
      <c r="LGO2" s="5"/>
      <c r="LGP2" s="5"/>
      <c r="LGQ2" s="5"/>
      <c r="LGR2" s="5"/>
      <c r="LGS2" s="5"/>
      <c r="LGT2" s="5"/>
      <c r="LGU2" s="5"/>
      <c r="LGV2" s="5"/>
      <c r="LGW2" s="5"/>
      <c r="LGX2" s="5"/>
      <c r="LGY2" s="5"/>
      <c r="LGZ2" s="5"/>
      <c r="LHA2" s="5"/>
      <c r="LHB2" s="5"/>
      <c r="LHC2" s="5"/>
      <c r="LHD2" s="5"/>
      <c r="LHE2" s="5"/>
      <c r="LHF2" s="5"/>
      <c r="LHG2" s="5"/>
      <c r="LHH2" s="5"/>
      <c r="LHI2" s="5"/>
      <c r="LHJ2" s="5"/>
      <c r="LHK2" s="5"/>
      <c r="LHL2" s="5"/>
      <c r="LHM2" s="5"/>
      <c r="LHN2" s="5"/>
      <c r="LHO2" s="5"/>
      <c r="LHP2" s="5"/>
      <c r="LHQ2" s="5"/>
      <c r="LHR2" s="5"/>
      <c r="LHS2" s="5"/>
      <c r="LHT2" s="5"/>
      <c r="LHU2" s="5"/>
      <c r="LHV2" s="5"/>
      <c r="LHW2" s="5"/>
      <c r="LHX2" s="5"/>
      <c r="LHY2" s="5"/>
      <c r="LHZ2" s="5"/>
      <c r="LIA2" s="5"/>
      <c r="LIB2" s="5"/>
      <c r="LIC2" s="5"/>
      <c r="LID2" s="5"/>
      <c r="LIE2" s="5"/>
      <c r="LIF2" s="5"/>
      <c r="LIG2" s="5"/>
      <c r="LIH2" s="5"/>
      <c r="LII2" s="5"/>
      <c r="LIJ2" s="5"/>
      <c r="LIK2" s="5"/>
      <c r="LIL2" s="5"/>
      <c r="LIM2" s="5"/>
      <c r="LIN2" s="5"/>
      <c r="LIO2" s="5"/>
      <c r="LIP2" s="5"/>
      <c r="LIQ2" s="5"/>
      <c r="LIR2" s="5"/>
      <c r="LIS2" s="5"/>
      <c r="LIT2" s="5"/>
      <c r="LIU2" s="5"/>
      <c r="LIV2" s="5"/>
      <c r="LIW2" s="5"/>
      <c r="LIX2" s="5"/>
      <c r="LIY2" s="5"/>
      <c r="LIZ2" s="5"/>
      <c r="LJA2" s="5"/>
      <c r="LJB2" s="5"/>
      <c r="LJC2" s="5"/>
      <c r="LJD2" s="5"/>
      <c r="LJE2" s="5"/>
      <c r="LJF2" s="5"/>
      <c r="LJG2" s="5"/>
      <c r="LJH2" s="5"/>
      <c r="LJI2" s="5"/>
      <c r="LJJ2" s="5"/>
      <c r="LJK2" s="5"/>
      <c r="LJL2" s="5"/>
      <c r="LJM2" s="5"/>
      <c r="LJN2" s="5"/>
      <c r="LJO2" s="5"/>
      <c r="LJP2" s="5"/>
      <c r="LJQ2" s="5"/>
      <c r="LJR2" s="5"/>
      <c r="LJS2" s="5"/>
      <c r="LJT2" s="5"/>
      <c r="LJU2" s="5"/>
      <c r="LJV2" s="5"/>
      <c r="LJW2" s="5"/>
      <c r="LJX2" s="5"/>
      <c r="LJY2" s="5"/>
      <c r="LJZ2" s="5"/>
      <c r="LKA2" s="5"/>
      <c r="LKB2" s="5"/>
      <c r="LKC2" s="5"/>
      <c r="LKD2" s="5"/>
      <c r="LKE2" s="5"/>
      <c r="LKF2" s="5"/>
      <c r="LKG2" s="5"/>
      <c r="LKH2" s="5"/>
      <c r="LKI2" s="5"/>
      <c r="LKJ2" s="5"/>
      <c r="LKK2" s="5"/>
      <c r="LKL2" s="5"/>
      <c r="LKM2" s="5"/>
      <c r="LKN2" s="5"/>
      <c r="LKO2" s="5"/>
      <c r="LKP2" s="5"/>
      <c r="LKQ2" s="5"/>
      <c r="LKR2" s="5"/>
      <c r="LKS2" s="5"/>
      <c r="LKT2" s="5"/>
      <c r="LKU2" s="5"/>
      <c r="LKV2" s="5"/>
      <c r="LKW2" s="5"/>
      <c r="LKX2" s="5"/>
      <c r="LKY2" s="5"/>
      <c r="LKZ2" s="5"/>
      <c r="LLA2" s="5"/>
      <c r="LLB2" s="5"/>
      <c r="LLC2" s="5"/>
      <c r="LLD2" s="5"/>
      <c r="LLE2" s="5"/>
      <c r="LLF2" s="5"/>
      <c r="LLG2" s="5"/>
      <c r="LLH2" s="5"/>
      <c r="LLI2" s="5"/>
      <c r="LLJ2" s="5"/>
      <c r="LLK2" s="5"/>
      <c r="LLL2" s="5"/>
      <c r="LLM2" s="5"/>
      <c r="LLN2" s="5"/>
      <c r="LLO2" s="5"/>
      <c r="LLP2" s="5"/>
      <c r="LLQ2" s="5"/>
      <c r="LLR2" s="5"/>
      <c r="LLS2" s="5"/>
      <c r="LLT2" s="5"/>
      <c r="LLU2" s="5"/>
      <c r="LLV2" s="5"/>
      <c r="LLW2" s="5"/>
      <c r="LLX2" s="5"/>
      <c r="LLY2" s="5"/>
      <c r="LLZ2" s="5"/>
      <c r="LMA2" s="5"/>
      <c r="LMB2" s="5"/>
      <c r="LMC2" s="5"/>
      <c r="LMD2" s="5"/>
      <c r="LME2" s="5"/>
      <c r="LMF2" s="5"/>
      <c r="LMG2" s="5"/>
      <c r="LMH2" s="5"/>
      <c r="LMI2" s="5"/>
      <c r="LMJ2" s="5"/>
      <c r="LMK2" s="5"/>
      <c r="LML2" s="5"/>
      <c r="LMM2" s="5"/>
      <c r="LMN2" s="5"/>
      <c r="LMO2" s="5"/>
      <c r="LMP2" s="5"/>
      <c r="LMQ2" s="5"/>
      <c r="LMR2" s="5"/>
      <c r="LMS2" s="5"/>
      <c r="LMT2" s="5"/>
      <c r="LMU2" s="5"/>
      <c r="LMV2" s="5"/>
      <c r="LMW2" s="5"/>
      <c r="LMX2" s="5"/>
      <c r="LMY2" s="5"/>
      <c r="LMZ2" s="5"/>
      <c r="LNA2" s="5"/>
      <c r="LNB2" s="5"/>
      <c r="LNC2" s="5"/>
      <c r="LND2" s="5"/>
      <c r="LNE2" s="5"/>
      <c r="LNF2" s="5"/>
      <c r="LNG2" s="5"/>
      <c r="LNH2" s="5"/>
      <c r="LNI2" s="5"/>
      <c r="LNJ2" s="5"/>
      <c r="LNK2" s="5"/>
      <c r="LNL2" s="5"/>
      <c r="LNM2" s="5"/>
      <c r="LNN2" s="5"/>
      <c r="LNO2" s="5"/>
      <c r="LNP2" s="5"/>
      <c r="LNQ2" s="5"/>
      <c r="LNR2" s="5"/>
      <c r="LNS2" s="5"/>
      <c r="LNT2" s="5"/>
      <c r="LNU2" s="5"/>
      <c r="LNV2" s="5"/>
      <c r="LNW2" s="5"/>
      <c r="LNX2" s="5"/>
      <c r="LNY2" s="5"/>
      <c r="LNZ2" s="5"/>
      <c r="LOA2" s="5"/>
      <c r="LOB2" s="5"/>
      <c r="LOC2" s="5"/>
      <c r="LOD2" s="5"/>
      <c r="LOE2" s="5"/>
      <c r="LOF2" s="5"/>
      <c r="LOG2" s="5"/>
      <c r="LOH2" s="5"/>
      <c r="LOI2" s="5"/>
      <c r="LOJ2" s="5"/>
      <c r="LOK2" s="5"/>
      <c r="LOL2" s="5"/>
      <c r="LOM2" s="5"/>
      <c r="LON2" s="5"/>
      <c r="LOO2" s="5"/>
      <c r="LOP2" s="5"/>
      <c r="LOQ2" s="5"/>
      <c r="LOR2" s="5"/>
      <c r="LOS2" s="5"/>
      <c r="LOT2" s="5"/>
      <c r="LOU2" s="5"/>
      <c r="LOV2" s="5"/>
      <c r="LOW2" s="5"/>
      <c r="LOX2" s="5"/>
      <c r="LOY2" s="5"/>
      <c r="LOZ2" s="5"/>
      <c r="LPA2" s="5"/>
      <c r="LPB2" s="5"/>
      <c r="LPC2" s="5"/>
      <c r="LPD2" s="5"/>
      <c r="LPE2" s="5"/>
      <c r="LPF2" s="5"/>
      <c r="LPG2" s="5"/>
      <c r="LPH2" s="5"/>
      <c r="LPI2" s="5"/>
      <c r="LPJ2" s="5"/>
      <c r="LPK2" s="5"/>
      <c r="LPL2" s="5"/>
      <c r="LPM2" s="5"/>
      <c r="LPN2" s="5"/>
      <c r="LPO2" s="5"/>
      <c r="LPP2" s="5"/>
      <c r="LPQ2" s="5"/>
      <c r="LPR2" s="5"/>
      <c r="LPS2" s="5"/>
      <c r="LPT2" s="5"/>
      <c r="LPU2" s="5"/>
      <c r="LPV2" s="5"/>
      <c r="LPW2" s="5"/>
      <c r="LPX2" s="5"/>
      <c r="LPY2" s="5"/>
      <c r="LPZ2" s="5"/>
      <c r="LQA2" s="5"/>
      <c r="LQB2" s="5"/>
      <c r="LQC2" s="5"/>
      <c r="LQD2" s="5"/>
      <c r="LQE2" s="5"/>
      <c r="LQF2" s="5"/>
      <c r="LQG2" s="5"/>
      <c r="LQH2" s="5"/>
      <c r="LQI2" s="5"/>
      <c r="LQJ2" s="5"/>
      <c r="LQK2" s="5"/>
      <c r="LQL2" s="5"/>
      <c r="LQM2" s="5"/>
      <c r="LQN2" s="5"/>
      <c r="LQO2" s="5"/>
      <c r="LQP2" s="5"/>
      <c r="LQQ2" s="5"/>
      <c r="LQR2" s="5"/>
      <c r="LQS2" s="5"/>
      <c r="LQT2" s="5"/>
      <c r="LQU2" s="5"/>
      <c r="LQV2" s="5"/>
      <c r="LQW2" s="5"/>
      <c r="LQX2" s="5"/>
      <c r="LQY2" s="5"/>
      <c r="LQZ2" s="5"/>
      <c r="LRA2" s="5"/>
      <c r="LRB2" s="5"/>
      <c r="LRC2" s="5"/>
      <c r="LRD2" s="5"/>
      <c r="LRE2" s="5"/>
      <c r="LRF2" s="5"/>
      <c r="LRG2" s="5"/>
      <c r="LRH2" s="5"/>
      <c r="LRI2" s="5"/>
      <c r="LRJ2" s="5"/>
      <c r="LRK2" s="5"/>
      <c r="LRL2" s="5"/>
      <c r="LRM2" s="5"/>
      <c r="LRN2" s="5"/>
      <c r="LRO2" s="5"/>
      <c r="LRP2" s="5"/>
      <c r="LRQ2" s="5"/>
      <c r="LRR2" s="5"/>
      <c r="LRS2" s="5"/>
      <c r="LRT2" s="5"/>
      <c r="LRU2" s="5"/>
      <c r="LRV2" s="5"/>
      <c r="LRW2" s="5"/>
      <c r="LRX2" s="5"/>
      <c r="LRY2" s="5"/>
      <c r="LRZ2" s="5"/>
      <c r="LSA2" s="5"/>
      <c r="LSB2" s="5"/>
      <c r="LSC2" s="5"/>
      <c r="LSD2" s="5"/>
      <c r="LSE2" s="5"/>
      <c r="LSF2" s="5"/>
      <c r="LSG2" s="5"/>
      <c r="LSH2" s="5"/>
      <c r="LSI2" s="5"/>
      <c r="LSJ2" s="5"/>
      <c r="LSK2" s="5"/>
      <c r="LSL2" s="5"/>
      <c r="LSM2" s="5"/>
      <c r="LSN2" s="5"/>
      <c r="LSO2" s="5"/>
      <c r="LSP2" s="5"/>
      <c r="LSQ2" s="5"/>
      <c r="LSR2" s="5"/>
      <c r="LSS2" s="5"/>
      <c r="LST2" s="5"/>
      <c r="LSU2" s="5"/>
      <c r="LSV2" s="5"/>
      <c r="LSW2" s="5"/>
      <c r="LSX2" s="5"/>
      <c r="LSY2" s="5"/>
      <c r="LSZ2" s="5"/>
      <c r="LTA2" s="5"/>
      <c r="LTB2" s="5"/>
      <c r="LTC2" s="5"/>
      <c r="LTD2" s="5"/>
      <c r="LTE2" s="5"/>
      <c r="LTF2" s="5"/>
      <c r="LTG2" s="5"/>
      <c r="LTH2" s="5"/>
      <c r="LTI2" s="5"/>
      <c r="LTJ2" s="5"/>
      <c r="LTK2" s="5"/>
      <c r="LTL2" s="5"/>
      <c r="LTM2" s="5"/>
      <c r="LTN2" s="5"/>
      <c r="LTO2" s="5"/>
      <c r="LTP2" s="5"/>
      <c r="LTQ2" s="5"/>
      <c r="LTR2" s="5"/>
      <c r="LTS2" s="5"/>
      <c r="LTT2" s="5"/>
      <c r="LTU2" s="5"/>
      <c r="LTV2" s="5"/>
      <c r="LTW2" s="5"/>
      <c r="LTX2" s="5"/>
      <c r="LTY2" s="5"/>
      <c r="LTZ2" s="5"/>
      <c r="LUA2" s="5"/>
      <c r="LUB2" s="5"/>
      <c r="LUC2" s="5"/>
      <c r="LUD2" s="5"/>
      <c r="LUE2" s="5"/>
      <c r="LUF2" s="5"/>
      <c r="LUG2" s="5"/>
      <c r="LUH2" s="5"/>
      <c r="LUI2" s="5"/>
      <c r="LUJ2" s="5"/>
      <c r="LUK2" s="5"/>
      <c r="LUL2" s="5"/>
      <c r="LUM2" s="5"/>
      <c r="LUN2" s="5"/>
      <c r="LUO2" s="5"/>
      <c r="LUP2" s="5"/>
      <c r="LUQ2" s="5"/>
      <c r="LUR2" s="5"/>
      <c r="LUS2" s="5"/>
      <c r="LUT2" s="5"/>
      <c r="LUU2" s="5"/>
      <c r="LUV2" s="5"/>
      <c r="LUW2" s="5"/>
      <c r="LUX2" s="5"/>
      <c r="LUY2" s="5"/>
      <c r="LUZ2" s="5"/>
      <c r="LVA2" s="5"/>
      <c r="LVB2" s="5"/>
      <c r="LVC2" s="5"/>
      <c r="LVD2" s="5"/>
      <c r="LVE2" s="5"/>
      <c r="LVF2" s="5"/>
      <c r="LVG2" s="5"/>
      <c r="LVH2" s="5"/>
      <c r="LVI2" s="5"/>
      <c r="LVJ2" s="5"/>
      <c r="LVK2" s="5"/>
      <c r="LVL2" s="5"/>
      <c r="LVM2" s="5"/>
      <c r="LVN2" s="5"/>
      <c r="LVO2" s="5"/>
      <c r="LVP2" s="5"/>
      <c r="LVQ2" s="5"/>
      <c r="LVR2" s="5"/>
      <c r="LVS2" s="5"/>
      <c r="LVT2" s="5"/>
      <c r="LVU2" s="5"/>
      <c r="LVV2" s="5"/>
      <c r="LVW2" s="5"/>
      <c r="LVX2" s="5"/>
      <c r="LVY2" s="5"/>
      <c r="LVZ2" s="5"/>
      <c r="LWA2" s="5"/>
      <c r="LWB2" s="5"/>
      <c r="LWC2" s="5"/>
      <c r="LWD2" s="5"/>
      <c r="LWE2" s="5"/>
      <c r="LWF2" s="5"/>
      <c r="LWG2" s="5"/>
      <c r="LWH2" s="5"/>
      <c r="LWI2" s="5"/>
      <c r="LWJ2" s="5"/>
      <c r="LWK2" s="5"/>
      <c r="LWL2" s="5"/>
      <c r="LWM2" s="5"/>
      <c r="LWN2" s="5"/>
      <c r="LWO2" s="5"/>
      <c r="LWP2" s="5"/>
      <c r="LWQ2" s="5"/>
      <c r="LWR2" s="5"/>
      <c r="LWS2" s="5"/>
      <c r="LWT2" s="5"/>
      <c r="LWU2" s="5"/>
      <c r="LWV2" s="5"/>
      <c r="LWW2" s="5"/>
      <c r="LWX2" s="5"/>
      <c r="LWY2" s="5"/>
      <c r="LWZ2" s="5"/>
      <c r="LXA2" s="5"/>
      <c r="LXB2" s="5"/>
      <c r="LXC2" s="5"/>
      <c r="LXD2" s="5"/>
      <c r="LXE2" s="5"/>
      <c r="LXF2" s="5"/>
      <c r="LXG2" s="5"/>
      <c r="LXH2" s="5"/>
      <c r="LXI2" s="5"/>
      <c r="LXJ2" s="5"/>
      <c r="LXK2" s="5"/>
      <c r="LXL2" s="5"/>
      <c r="LXM2" s="5"/>
      <c r="LXN2" s="5"/>
      <c r="LXO2" s="5"/>
      <c r="LXP2" s="5"/>
      <c r="LXQ2" s="5"/>
      <c r="LXR2" s="5"/>
      <c r="LXS2" s="5"/>
      <c r="LXT2" s="5"/>
      <c r="LXU2" s="5"/>
      <c r="LXV2" s="5"/>
      <c r="LXW2" s="5"/>
      <c r="LXX2" s="5"/>
      <c r="LXY2" s="5"/>
      <c r="LXZ2" s="5"/>
      <c r="LYA2" s="5"/>
      <c r="LYB2" s="5"/>
      <c r="LYC2" s="5"/>
      <c r="LYD2" s="5"/>
      <c r="LYE2" s="5"/>
      <c r="LYF2" s="5"/>
      <c r="LYG2" s="5"/>
      <c r="LYH2" s="5"/>
      <c r="LYI2" s="5"/>
      <c r="LYJ2" s="5"/>
      <c r="LYK2" s="5"/>
      <c r="LYL2" s="5"/>
      <c r="LYM2" s="5"/>
      <c r="LYN2" s="5"/>
      <c r="LYO2" s="5"/>
      <c r="LYP2" s="5"/>
      <c r="LYQ2" s="5"/>
      <c r="LYR2" s="5"/>
      <c r="LYS2" s="5"/>
      <c r="LYT2" s="5"/>
      <c r="LYU2" s="5"/>
      <c r="LYV2" s="5"/>
      <c r="LYW2" s="5"/>
      <c r="LYX2" s="5"/>
      <c r="LYY2" s="5"/>
      <c r="LYZ2" s="5"/>
      <c r="LZA2" s="5"/>
      <c r="LZB2" s="5"/>
      <c r="LZC2" s="5"/>
      <c r="LZD2" s="5"/>
      <c r="LZE2" s="5"/>
      <c r="LZF2" s="5"/>
      <c r="LZG2" s="5"/>
      <c r="LZH2" s="5"/>
      <c r="LZI2" s="5"/>
      <c r="LZJ2" s="5"/>
      <c r="LZK2" s="5"/>
      <c r="LZL2" s="5"/>
      <c r="LZM2" s="5"/>
      <c r="LZN2" s="5"/>
      <c r="LZO2" s="5"/>
      <c r="LZP2" s="5"/>
      <c r="LZQ2" s="5"/>
      <c r="LZR2" s="5"/>
      <c r="LZS2" s="5"/>
      <c r="LZT2" s="5"/>
      <c r="LZU2" s="5"/>
      <c r="LZV2" s="5"/>
      <c r="LZW2" s="5"/>
      <c r="LZX2" s="5"/>
      <c r="LZY2" s="5"/>
      <c r="LZZ2" s="5"/>
      <c r="MAA2" s="5"/>
      <c r="MAB2" s="5"/>
      <c r="MAC2" s="5"/>
      <c r="MAD2" s="5"/>
      <c r="MAE2" s="5"/>
      <c r="MAF2" s="5"/>
      <c r="MAG2" s="5"/>
      <c r="MAH2" s="5"/>
      <c r="MAI2" s="5"/>
      <c r="MAJ2" s="5"/>
      <c r="MAK2" s="5"/>
      <c r="MAL2" s="5"/>
      <c r="MAM2" s="5"/>
      <c r="MAN2" s="5"/>
      <c r="MAO2" s="5"/>
      <c r="MAP2" s="5"/>
      <c r="MAQ2" s="5"/>
      <c r="MAR2" s="5"/>
      <c r="MAS2" s="5"/>
      <c r="MAT2" s="5"/>
      <c r="MAU2" s="5"/>
      <c r="MAV2" s="5"/>
      <c r="MAW2" s="5"/>
      <c r="MAX2" s="5"/>
      <c r="MAY2" s="5"/>
      <c r="MAZ2" s="5"/>
      <c r="MBA2" s="5"/>
      <c r="MBB2" s="5"/>
      <c r="MBC2" s="5"/>
      <c r="MBD2" s="5"/>
      <c r="MBE2" s="5"/>
      <c r="MBF2" s="5"/>
      <c r="MBG2" s="5"/>
      <c r="MBH2" s="5"/>
      <c r="MBI2" s="5"/>
      <c r="MBJ2" s="5"/>
      <c r="MBK2" s="5"/>
      <c r="MBL2" s="5"/>
      <c r="MBM2" s="5"/>
      <c r="MBN2" s="5"/>
      <c r="MBO2" s="5"/>
      <c r="MBP2" s="5"/>
      <c r="MBQ2" s="5"/>
      <c r="MBR2" s="5"/>
      <c r="MBS2" s="5"/>
      <c r="MBT2" s="5"/>
      <c r="MBU2" s="5"/>
      <c r="MBV2" s="5"/>
      <c r="MBW2" s="5"/>
      <c r="MBX2" s="5"/>
      <c r="MBY2" s="5"/>
      <c r="MBZ2" s="5"/>
      <c r="MCA2" s="5"/>
      <c r="MCB2" s="5"/>
      <c r="MCC2" s="5"/>
      <c r="MCD2" s="5"/>
      <c r="MCE2" s="5"/>
      <c r="MCF2" s="5"/>
      <c r="MCG2" s="5"/>
      <c r="MCH2" s="5"/>
      <c r="MCI2" s="5"/>
      <c r="MCJ2" s="5"/>
      <c r="MCK2" s="5"/>
      <c r="MCL2" s="5"/>
      <c r="MCM2" s="5"/>
      <c r="MCN2" s="5"/>
      <c r="MCO2" s="5"/>
      <c r="MCP2" s="5"/>
      <c r="MCQ2" s="5"/>
      <c r="MCR2" s="5"/>
      <c r="MCS2" s="5"/>
      <c r="MCT2" s="5"/>
      <c r="MCU2" s="5"/>
      <c r="MCV2" s="5"/>
      <c r="MCW2" s="5"/>
      <c r="MCX2" s="5"/>
      <c r="MCY2" s="5"/>
      <c r="MCZ2" s="5"/>
      <c r="MDA2" s="5"/>
      <c r="MDB2" s="5"/>
      <c r="MDC2" s="5"/>
      <c r="MDD2" s="5"/>
      <c r="MDE2" s="5"/>
      <c r="MDF2" s="5"/>
      <c r="MDG2" s="5"/>
      <c r="MDH2" s="5"/>
      <c r="MDI2" s="5"/>
      <c r="MDJ2" s="5"/>
      <c r="MDK2" s="5"/>
      <c r="MDL2" s="5"/>
      <c r="MDM2" s="5"/>
      <c r="MDN2" s="5"/>
      <c r="MDO2" s="5"/>
      <c r="MDP2" s="5"/>
      <c r="MDQ2" s="5"/>
      <c r="MDR2" s="5"/>
      <c r="MDS2" s="5"/>
      <c r="MDT2" s="5"/>
      <c r="MDU2" s="5"/>
      <c r="MDV2" s="5"/>
      <c r="MDW2" s="5"/>
      <c r="MDX2" s="5"/>
      <c r="MDY2" s="5"/>
      <c r="MDZ2" s="5"/>
      <c r="MEA2" s="5"/>
      <c r="MEB2" s="5"/>
      <c r="MEC2" s="5"/>
      <c r="MED2" s="5"/>
      <c r="MEE2" s="5"/>
      <c r="MEF2" s="5"/>
      <c r="MEG2" s="5"/>
      <c r="MEH2" s="5"/>
      <c r="MEI2" s="5"/>
      <c r="MEJ2" s="5"/>
      <c r="MEK2" s="5"/>
      <c r="MEL2" s="5"/>
      <c r="MEM2" s="5"/>
      <c r="MEN2" s="5"/>
      <c r="MEO2" s="5"/>
      <c r="MEP2" s="5"/>
      <c r="MEQ2" s="5"/>
      <c r="MER2" s="5"/>
      <c r="MES2" s="5"/>
      <c r="MET2" s="5"/>
      <c r="MEU2" s="5"/>
      <c r="MEV2" s="5"/>
      <c r="MEW2" s="5"/>
      <c r="MEX2" s="5"/>
      <c r="MEY2" s="5"/>
      <c r="MEZ2" s="5"/>
      <c r="MFA2" s="5"/>
      <c r="MFB2" s="5"/>
      <c r="MFC2" s="5"/>
      <c r="MFD2" s="5"/>
      <c r="MFE2" s="5"/>
      <c r="MFF2" s="5"/>
      <c r="MFG2" s="5"/>
      <c r="MFH2" s="5"/>
      <c r="MFI2" s="5"/>
      <c r="MFJ2" s="5"/>
      <c r="MFK2" s="5"/>
      <c r="MFL2" s="5"/>
      <c r="MFM2" s="5"/>
      <c r="MFN2" s="5"/>
      <c r="MFO2" s="5"/>
      <c r="MFP2" s="5"/>
      <c r="MFQ2" s="5"/>
      <c r="MFR2" s="5"/>
      <c r="MFS2" s="5"/>
      <c r="MFT2" s="5"/>
      <c r="MFU2" s="5"/>
      <c r="MFV2" s="5"/>
      <c r="MFW2" s="5"/>
      <c r="MFX2" s="5"/>
      <c r="MFY2" s="5"/>
      <c r="MFZ2" s="5"/>
      <c r="MGA2" s="5"/>
      <c r="MGB2" s="5"/>
      <c r="MGC2" s="5"/>
      <c r="MGD2" s="5"/>
      <c r="MGE2" s="5"/>
      <c r="MGF2" s="5"/>
      <c r="MGG2" s="5"/>
      <c r="MGH2" s="5"/>
      <c r="MGI2" s="5"/>
      <c r="MGJ2" s="5"/>
      <c r="MGK2" s="5"/>
      <c r="MGL2" s="5"/>
      <c r="MGM2" s="5"/>
      <c r="MGN2" s="5"/>
      <c r="MGO2" s="5"/>
      <c r="MGP2" s="5"/>
      <c r="MGQ2" s="5"/>
      <c r="MGR2" s="5"/>
      <c r="MGS2" s="5"/>
      <c r="MGT2" s="5"/>
      <c r="MGU2" s="5"/>
      <c r="MGV2" s="5"/>
      <c r="MGW2" s="5"/>
      <c r="MGX2" s="5"/>
      <c r="MGY2" s="5"/>
      <c r="MGZ2" s="5"/>
      <c r="MHA2" s="5"/>
      <c r="MHB2" s="5"/>
      <c r="MHC2" s="5"/>
      <c r="MHD2" s="5"/>
      <c r="MHE2" s="5"/>
      <c r="MHF2" s="5"/>
      <c r="MHG2" s="5"/>
      <c r="MHH2" s="5"/>
      <c r="MHI2" s="5"/>
      <c r="MHJ2" s="5"/>
      <c r="MHK2" s="5"/>
      <c r="MHL2" s="5"/>
      <c r="MHM2" s="5"/>
      <c r="MHN2" s="5"/>
      <c r="MHO2" s="5"/>
      <c r="MHP2" s="5"/>
      <c r="MHQ2" s="5"/>
      <c r="MHR2" s="5"/>
      <c r="MHS2" s="5"/>
      <c r="MHT2" s="5"/>
      <c r="MHU2" s="5"/>
      <c r="MHV2" s="5"/>
      <c r="MHW2" s="5"/>
      <c r="MHX2" s="5"/>
      <c r="MHY2" s="5"/>
      <c r="MHZ2" s="5"/>
      <c r="MIA2" s="5"/>
      <c r="MIB2" s="5"/>
      <c r="MIC2" s="5"/>
      <c r="MID2" s="5"/>
      <c r="MIE2" s="5"/>
      <c r="MIF2" s="5"/>
      <c r="MIG2" s="5"/>
      <c r="MIH2" s="5"/>
      <c r="MII2" s="5"/>
      <c r="MIJ2" s="5"/>
      <c r="MIK2" s="5"/>
      <c r="MIL2" s="5"/>
      <c r="MIM2" s="5"/>
      <c r="MIN2" s="5"/>
      <c r="MIO2" s="5"/>
      <c r="MIP2" s="5"/>
      <c r="MIQ2" s="5"/>
      <c r="MIR2" s="5"/>
      <c r="MIS2" s="5"/>
      <c r="MIT2" s="5"/>
      <c r="MIU2" s="5"/>
      <c r="MIV2" s="5"/>
      <c r="MIW2" s="5"/>
      <c r="MIX2" s="5"/>
      <c r="MIY2" s="5"/>
      <c r="MIZ2" s="5"/>
      <c r="MJA2" s="5"/>
      <c r="MJB2" s="5"/>
      <c r="MJC2" s="5"/>
      <c r="MJD2" s="5"/>
      <c r="MJE2" s="5"/>
      <c r="MJF2" s="5"/>
      <c r="MJG2" s="5"/>
      <c r="MJH2" s="5"/>
      <c r="MJI2" s="5"/>
      <c r="MJJ2" s="5"/>
      <c r="MJK2" s="5"/>
      <c r="MJL2" s="5"/>
      <c r="MJM2" s="5"/>
      <c r="MJN2" s="5"/>
      <c r="MJO2" s="5"/>
      <c r="MJP2" s="5"/>
      <c r="MJQ2" s="5"/>
      <c r="MJR2" s="5"/>
      <c r="MJS2" s="5"/>
      <c r="MJT2" s="5"/>
      <c r="MJU2" s="5"/>
      <c r="MJV2" s="5"/>
      <c r="MJW2" s="5"/>
      <c r="MJX2" s="5"/>
      <c r="MJY2" s="5"/>
      <c r="MJZ2" s="5"/>
      <c r="MKA2" s="5"/>
      <c r="MKB2" s="5"/>
      <c r="MKC2" s="5"/>
      <c r="MKD2" s="5"/>
      <c r="MKE2" s="5"/>
      <c r="MKF2" s="5"/>
      <c r="MKG2" s="5"/>
      <c r="MKH2" s="5"/>
      <c r="MKI2" s="5"/>
      <c r="MKJ2" s="5"/>
      <c r="MKK2" s="5"/>
      <c r="MKL2" s="5"/>
      <c r="MKM2" s="5"/>
      <c r="MKN2" s="5"/>
      <c r="MKO2" s="5"/>
      <c r="MKP2" s="5"/>
      <c r="MKQ2" s="5"/>
      <c r="MKR2" s="5"/>
      <c r="MKS2" s="5"/>
      <c r="MKT2" s="5"/>
      <c r="MKU2" s="5"/>
      <c r="MKV2" s="5"/>
      <c r="MKW2" s="5"/>
      <c r="MKX2" s="5"/>
      <c r="MKY2" s="5"/>
      <c r="MKZ2" s="5"/>
      <c r="MLA2" s="5"/>
      <c r="MLB2" s="5"/>
      <c r="MLC2" s="5"/>
      <c r="MLD2" s="5"/>
      <c r="MLE2" s="5"/>
      <c r="MLF2" s="5"/>
      <c r="MLG2" s="5"/>
      <c r="MLH2" s="5"/>
      <c r="MLI2" s="5"/>
      <c r="MLJ2" s="5"/>
      <c r="MLK2" s="5"/>
      <c r="MLL2" s="5"/>
      <c r="MLM2" s="5"/>
      <c r="MLN2" s="5"/>
      <c r="MLO2" s="5"/>
      <c r="MLP2" s="5"/>
      <c r="MLQ2" s="5"/>
      <c r="MLR2" s="5"/>
      <c r="MLS2" s="5"/>
      <c r="MLT2" s="5"/>
      <c r="MLU2" s="5"/>
      <c r="MLV2" s="5"/>
      <c r="MLW2" s="5"/>
      <c r="MLX2" s="5"/>
      <c r="MLY2" s="5"/>
      <c r="MLZ2" s="5"/>
      <c r="MMA2" s="5"/>
      <c r="MMB2" s="5"/>
      <c r="MMC2" s="5"/>
      <c r="MMD2" s="5"/>
      <c r="MME2" s="5"/>
      <c r="MMF2" s="5"/>
      <c r="MMG2" s="5"/>
      <c r="MMH2" s="5"/>
      <c r="MMI2" s="5"/>
      <c r="MMJ2" s="5"/>
      <c r="MMK2" s="5"/>
      <c r="MML2" s="5"/>
      <c r="MMM2" s="5"/>
      <c r="MMN2" s="5"/>
      <c r="MMO2" s="5"/>
      <c r="MMP2" s="5"/>
      <c r="MMQ2" s="5"/>
      <c r="MMR2" s="5"/>
      <c r="MMS2" s="5"/>
      <c r="MMT2" s="5"/>
      <c r="MMU2" s="5"/>
      <c r="MMV2" s="5"/>
      <c r="MMW2" s="5"/>
      <c r="MMX2" s="5"/>
      <c r="MMY2" s="5"/>
      <c r="MMZ2" s="5"/>
      <c r="MNA2" s="5"/>
      <c r="MNB2" s="5"/>
      <c r="MNC2" s="5"/>
      <c r="MND2" s="5"/>
      <c r="MNE2" s="5"/>
      <c r="MNF2" s="5"/>
      <c r="MNG2" s="5"/>
      <c r="MNH2" s="5"/>
      <c r="MNI2" s="5"/>
      <c r="MNJ2" s="5"/>
      <c r="MNK2" s="5"/>
      <c r="MNL2" s="5"/>
      <c r="MNM2" s="5"/>
      <c r="MNN2" s="5"/>
      <c r="MNO2" s="5"/>
      <c r="MNP2" s="5"/>
      <c r="MNQ2" s="5"/>
      <c r="MNR2" s="5"/>
      <c r="MNS2" s="5"/>
      <c r="MNT2" s="5"/>
      <c r="MNU2" s="5"/>
      <c r="MNV2" s="5"/>
      <c r="MNW2" s="5"/>
      <c r="MNX2" s="5"/>
      <c r="MNY2" s="5"/>
      <c r="MNZ2" s="5"/>
      <c r="MOA2" s="5"/>
      <c r="MOB2" s="5"/>
      <c r="MOC2" s="5"/>
      <c r="MOD2" s="5"/>
      <c r="MOE2" s="5"/>
      <c r="MOF2" s="5"/>
      <c r="MOG2" s="5"/>
      <c r="MOH2" s="5"/>
      <c r="MOI2" s="5"/>
      <c r="MOJ2" s="5"/>
      <c r="MOK2" s="5"/>
      <c r="MOL2" s="5"/>
      <c r="MOM2" s="5"/>
      <c r="MON2" s="5"/>
      <c r="MOO2" s="5"/>
      <c r="MOP2" s="5"/>
      <c r="MOQ2" s="5"/>
      <c r="MOR2" s="5"/>
      <c r="MOS2" s="5"/>
      <c r="MOT2" s="5"/>
      <c r="MOU2" s="5"/>
      <c r="MOV2" s="5"/>
      <c r="MOW2" s="5"/>
      <c r="MOX2" s="5"/>
      <c r="MOY2" s="5"/>
      <c r="MOZ2" s="5"/>
      <c r="MPA2" s="5"/>
      <c r="MPB2" s="5"/>
      <c r="MPC2" s="5"/>
      <c r="MPD2" s="5"/>
      <c r="MPE2" s="5"/>
      <c r="MPF2" s="5"/>
      <c r="MPG2" s="5"/>
      <c r="MPH2" s="5"/>
      <c r="MPI2" s="5"/>
      <c r="MPJ2" s="5"/>
      <c r="MPK2" s="5"/>
      <c r="MPL2" s="5"/>
      <c r="MPM2" s="5"/>
      <c r="MPN2" s="5"/>
      <c r="MPO2" s="5"/>
      <c r="MPP2" s="5"/>
      <c r="MPQ2" s="5"/>
      <c r="MPR2" s="5"/>
      <c r="MPS2" s="5"/>
      <c r="MPT2" s="5"/>
      <c r="MPU2" s="5"/>
      <c r="MPV2" s="5"/>
      <c r="MPW2" s="5"/>
      <c r="MPX2" s="5"/>
      <c r="MPY2" s="5"/>
      <c r="MPZ2" s="5"/>
      <c r="MQA2" s="5"/>
      <c r="MQB2" s="5"/>
      <c r="MQC2" s="5"/>
      <c r="MQD2" s="5"/>
      <c r="MQE2" s="5"/>
      <c r="MQF2" s="5"/>
      <c r="MQG2" s="5"/>
      <c r="MQH2" s="5"/>
      <c r="MQI2" s="5"/>
      <c r="MQJ2" s="5"/>
      <c r="MQK2" s="5"/>
      <c r="MQL2" s="5"/>
      <c r="MQM2" s="5"/>
      <c r="MQN2" s="5"/>
      <c r="MQO2" s="5"/>
      <c r="MQP2" s="5"/>
      <c r="MQQ2" s="5"/>
      <c r="MQR2" s="5"/>
      <c r="MQS2" s="5"/>
      <c r="MQT2" s="5"/>
      <c r="MQU2" s="5"/>
      <c r="MQV2" s="5"/>
      <c r="MQW2" s="5"/>
      <c r="MQX2" s="5"/>
      <c r="MQY2" s="5"/>
      <c r="MQZ2" s="5"/>
      <c r="MRA2" s="5"/>
      <c r="MRB2" s="5"/>
      <c r="MRC2" s="5"/>
      <c r="MRD2" s="5"/>
      <c r="MRE2" s="5"/>
      <c r="MRF2" s="5"/>
      <c r="MRG2" s="5"/>
      <c r="MRH2" s="5"/>
      <c r="MRI2" s="5"/>
      <c r="MRJ2" s="5"/>
      <c r="MRK2" s="5"/>
      <c r="MRL2" s="5"/>
      <c r="MRM2" s="5"/>
      <c r="MRN2" s="5"/>
      <c r="MRO2" s="5"/>
      <c r="MRP2" s="5"/>
      <c r="MRQ2" s="5"/>
      <c r="MRR2" s="5"/>
      <c r="MRS2" s="5"/>
      <c r="MRT2" s="5"/>
      <c r="MRU2" s="5"/>
      <c r="MRV2" s="5"/>
      <c r="MRW2" s="5"/>
      <c r="MRX2" s="5"/>
      <c r="MRY2" s="5"/>
      <c r="MRZ2" s="5"/>
      <c r="MSA2" s="5"/>
      <c r="MSB2" s="5"/>
      <c r="MSC2" s="5"/>
      <c r="MSD2" s="5"/>
      <c r="MSE2" s="5"/>
      <c r="MSF2" s="5"/>
      <c r="MSG2" s="5"/>
      <c r="MSH2" s="5"/>
      <c r="MSI2" s="5"/>
      <c r="MSJ2" s="5"/>
      <c r="MSK2" s="5"/>
      <c r="MSL2" s="5"/>
      <c r="MSM2" s="5"/>
      <c r="MSN2" s="5"/>
      <c r="MSO2" s="5"/>
      <c r="MSP2" s="5"/>
      <c r="MSQ2" s="5"/>
      <c r="MSR2" s="5"/>
      <c r="MSS2" s="5"/>
      <c r="MST2" s="5"/>
      <c r="MSU2" s="5"/>
      <c r="MSV2" s="5"/>
      <c r="MSW2" s="5"/>
      <c r="MSX2" s="5"/>
      <c r="MSY2" s="5"/>
      <c r="MSZ2" s="5"/>
      <c r="MTA2" s="5"/>
      <c r="MTB2" s="5"/>
      <c r="MTC2" s="5"/>
      <c r="MTD2" s="5"/>
      <c r="MTE2" s="5"/>
      <c r="MTF2" s="5"/>
      <c r="MTG2" s="5"/>
      <c r="MTH2" s="5"/>
      <c r="MTI2" s="5"/>
      <c r="MTJ2" s="5"/>
      <c r="MTK2" s="5"/>
      <c r="MTL2" s="5"/>
      <c r="MTM2" s="5"/>
      <c r="MTN2" s="5"/>
      <c r="MTO2" s="5"/>
      <c r="MTP2" s="5"/>
      <c r="MTQ2" s="5"/>
      <c r="MTR2" s="5"/>
      <c r="MTS2" s="5"/>
      <c r="MTT2" s="5"/>
      <c r="MTU2" s="5"/>
      <c r="MTV2" s="5"/>
      <c r="MTW2" s="5"/>
      <c r="MTX2" s="5"/>
      <c r="MTY2" s="5"/>
      <c r="MTZ2" s="5"/>
      <c r="MUA2" s="5"/>
      <c r="MUB2" s="5"/>
      <c r="MUC2" s="5"/>
      <c r="MUD2" s="5"/>
      <c r="MUE2" s="5"/>
      <c r="MUF2" s="5"/>
      <c r="MUG2" s="5"/>
      <c r="MUH2" s="5"/>
      <c r="MUI2" s="5"/>
      <c r="MUJ2" s="5"/>
      <c r="MUK2" s="5"/>
      <c r="MUL2" s="5"/>
      <c r="MUM2" s="5"/>
      <c r="MUN2" s="5"/>
      <c r="MUO2" s="5"/>
      <c r="MUP2" s="5"/>
      <c r="MUQ2" s="5"/>
      <c r="MUR2" s="5"/>
      <c r="MUS2" s="5"/>
      <c r="MUT2" s="5"/>
      <c r="MUU2" s="5"/>
      <c r="MUV2" s="5"/>
      <c r="MUW2" s="5"/>
      <c r="MUX2" s="5"/>
      <c r="MUY2" s="5"/>
      <c r="MUZ2" s="5"/>
      <c r="MVA2" s="5"/>
      <c r="MVB2" s="5"/>
      <c r="MVC2" s="5"/>
      <c r="MVD2" s="5"/>
      <c r="MVE2" s="5"/>
      <c r="MVF2" s="5"/>
      <c r="MVG2" s="5"/>
      <c r="MVH2" s="5"/>
      <c r="MVI2" s="5"/>
      <c r="MVJ2" s="5"/>
      <c r="MVK2" s="5"/>
      <c r="MVL2" s="5"/>
      <c r="MVM2" s="5"/>
      <c r="MVN2" s="5"/>
      <c r="MVO2" s="5"/>
      <c r="MVP2" s="5"/>
      <c r="MVQ2" s="5"/>
      <c r="MVR2" s="5"/>
      <c r="MVS2" s="5"/>
      <c r="MVT2" s="5"/>
      <c r="MVU2" s="5"/>
      <c r="MVV2" s="5"/>
      <c r="MVW2" s="5"/>
      <c r="MVX2" s="5"/>
      <c r="MVY2" s="5"/>
      <c r="MVZ2" s="5"/>
      <c r="MWA2" s="5"/>
      <c r="MWB2" s="5"/>
      <c r="MWC2" s="5"/>
      <c r="MWD2" s="5"/>
      <c r="MWE2" s="5"/>
      <c r="MWF2" s="5"/>
      <c r="MWG2" s="5"/>
      <c r="MWH2" s="5"/>
      <c r="MWI2" s="5"/>
      <c r="MWJ2" s="5"/>
      <c r="MWK2" s="5"/>
      <c r="MWL2" s="5"/>
      <c r="MWM2" s="5"/>
      <c r="MWN2" s="5"/>
      <c r="MWO2" s="5"/>
      <c r="MWP2" s="5"/>
      <c r="MWQ2" s="5"/>
      <c r="MWR2" s="5"/>
      <c r="MWS2" s="5"/>
      <c r="MWT2" s="5"/>
      <c r="MWU2" s="5"/>
      <c r="MWV2" s="5"/>
      <c r="MWW2" s="5"/>
      <c r="MWX2" s="5"/>
      <c r="MWY2" s="5"/>
      <c r="MWZ2" s="5"/>
      <c r="MXA2" s="5"/>
      <c r="MXB2" s="5"/>
      <c r="MXC2" s="5"/>
      <c r="MXD2" s="5"/>
      <c r="MXE2" s="5"/>
      <c r="MXF2" s="5"/>
      <c r="MXG2" s="5"/>
      <c r="MXH2" s="5"/>
      <c r="MXI2" s="5"/>
      <c r="MXJ2" s="5"/>
      <c r="MXK2" s="5"/>
      <c r="MXL2" s="5"/>
      <c r="MXM2" s="5"/>
      <c r="MXN2" s="5"/>
      <c r="MXO2" s="5"/>
      <c r="MXP2" s="5"/>
      <c r="MXQ2" s="5"/>
      <c r="MXR2" s="5"/>
      <c r="MXS2" s="5"/>
      <c r="MXT2" s="5"/>
      <c r="MXU2" s="5"/>
      <c r="MXV2" s="5"/>
      <c r="MXW2" s="5"/>
      <c r="MXX2" s="5"/>
      <c r="MXY2" s="5"/>
      <c r="MXZ2" s="5"/>
      <c r="MYA2" s="5"/>
      <c r="MYB2" s="5"/>
      <c r="MYC2" s="5"/>
      <c r="MYD2" s="5"/>
      <c r="MYE2" s="5"/>
      <c r="MYF2" s="5"/>
      <c r="MYG2" s="5"/>
      <c r="MYH2" s="5"/>
      <c r="MYI2" s="5"/>
      <c r="MYJ2" s="5"/>
      <c r="MYK2" s="5"/>
      <c r="MYL2" s="5"/>
      <c r="MYM2" s="5"/>
      <c r="MYN2" s="5"/>
      <c r="MYO2" s="5"/>
      <c r="MYP2" s="5"/>
      <c r="MYQ2" s="5"/>
      <c r="MYR2" s="5"/>
      <c r="MYS2" s="5"/>
      <c r="MYT2" s="5"/>
      <c r="MYU2" s="5"/>
      <c r="MYV2" s="5"/>
      <c r="MYW2" s="5"/>
      <c r="MYX2" s="5"/>
      <c r="MYY2" s="5"/>
      <c r="MYZ2" s="5"/>
      <c r="MZA2" s="5"/>
      <c r="MZB2" s="5"/>
      <c r="MZC2" s="5"/>
      <c r="MZD2" s="5"/>
      <c r="MZE2" s="5"/>
      <c r="MZF2" s="5"/>
      <c r="MZG2" s="5"/>
      <c r="MZH2" s="5"/>
      <c r="MZI2" s="5"/>
      <c r="MZJ2" s="5"/>
      <c r="MZK2" s="5"/>
      <c r="MZL2" s="5"/>
      <c r="MZM2" s="5"/>
      <c r="MZN2" s="5"/>
      <c r="MZO2" s="5"/>
      <c r="MZP2" s="5"/>
      <c r="MZQ2" s="5"/>
      <c r="MZR2" s="5"/>
      <c r="MZS2" s="5"/>
      <c r="MZT2" s="5"/>
      <c r="MZU2" s="5"/>
      <c r="MZV2" s="5"/>
      <c r="MZW2" s="5"/>
      <c r="MZX2" s="5"/>
      <c r="MZY2" s="5"/>
      <c r="MZZ2" s="5"/>
      <c r="NAA2" s="5"/>
      <c r="NAB2" s="5"/>
      <c r="NAC2" s="5"/>
      <c r="NAD2" s="5"/>
      <c r="NAE2" s="5"/>
      <c r="NAF2" s="5"/>
      <c r="NAG2" s="5"/>
      <c r="NAH2" s="5"/>
      <c r="NAI2" s="5"/>
      <c r="NAJ2" s="5"/>
      <c r="NAK2" s="5"/>
      <c r="NAL2" s="5"/>
      <c r="NAM2" s="5"/>
      <c r="NAN2" s="5"/>
      <c r="NAO2" s="5"/>
      <c r="NAP2" s="5"/>
      <c r="NAQ2" s="5"/>
      <c r="NAR2" s="5"/>
      <c r="NAS2" s="5"/>
      <c r="NAT2" s="5"/>
      <c r="NAU2" s="5"/>
      <c r="NAV2" s="5"/>
      <c r="NAW2" s="5"/>
      <c r="NAX2" s="5"/>
      <c r="NAY2" s="5"/>
      <c r="NAZ2" s="5"/>
      <c r="NBA2" s="5"/>
      <c r="NBB2" s="5"/>
      <c r="NBC2" s="5"/>
      <c r="NBD2" s="5"/>
      <c r="NBE2" s="5"/>
      <c r="NBF2" s="5"/>
      <c r="NBG2" s="5"/>
      <c r="NBH2" s="5"/>
      <c r="NBI2" s="5"/>
      <c r="NBJ2" s="5"/>
      <c r="NBK2" s="5"/>
      <c r="NBL2" s="5"/>
      <c r="NBM2" s="5"/>
      <c r="NBN2" s="5"/>
      <c r="NBO2" s="5"/>
      <c r="NBP2" s="5"/>
      <c r="NBQ2" s="5"/>
      <c r="NBR2" s="5"/>
      <c r="NBS2" s="5"/>
      <c r="NBT2" s="5"/>
      <c r="NBU2" s="5"/>
      <c r="NBV2" s="5"/>
      <c r="NBW2" s="5"/>
      <c r="NBX2" s="5"/>
      <c r="NBY2" s="5"/>
      <c r="NBZ2" s="5"/>
      <c r="NCA2" s="5"/>
      <c r="NCB2" s="5"/>
      <c r="NCC2" s="5"/>
      <c r="NCD2" s="5"/>
      <c r="NCE2" s="5"/>
      <c r="NCF2" s="5"/>
      <c r="NCG2" s="5"/>
      <c r="NCH2" s="5"/>
      <c r="NCI2" s="5"/>
      <c r="NCJ2" s="5"/>
      <c r="NCK2" s="5"/>
      <c r="NCL2" s="5"/>
      <c r="NCM2" s="5"/>
      <c r="NCN2" s="5"/>
      <c r="NCO2" s="5"/>
      <c r="NCP2" s="5"/>
      <c r="NCQ2" s="5"/>
      <c r="NCR2" s="5"/>
      <c r="NCS2" s="5"/>
      <c r="NCT2" s="5"/>
      <c r="NCU2" s="5"/>
      <c r="NCV2" s="5"/>
      <c r="NCW2" s="5"/>
      <c r="NCX2" s="5"/>
      <c r="NCY2" s="5"/>
      <c r="NCZ2" s="5"/>
      <c r="NDA2" s="5"/>
      <c r="NDB2" s="5"/>
      <c r="NDC2" s="5"/>
      <c r="NDD2" s="5"/>
      <c r="NDE2" s="5"/>
      <c r="NDF2" s="5"/>
      <c r="NDG2" s="5"/>
      <c r="NDH2" s="5"/>
      <c r="NDI2" s="5"/>
      <c r="NDJ2" s="5"/>
      <c r="NDK2" s="5"/>
      <c r="NDL2" s="5"/>
      <c r="NDM2" s="5"/>
      <c r="NDN2" s="5"/>
      <c r="NDO2" s="5"/>
      <c r="NDP2" s="5"/>
      <c r="NDQ2" s="5"/>
      <c r="NDR2" s="5"/>
      <c r="NDS2" s="5"/>
      <c r="NDT2" s="5"/>
      <c r="NDU2" s="5"/>
      <c r="NDV2" s="5"/>
      <c r="NDW2" s="5"/>
      <c r="NDX2" s="5"/>
      <c r="NDY2" s="5"/>
      <c r="NDZ2" s="5"/>
      <c r="NEA2" s="5"/>
      <c r="NEB2" s="5"/>
      <c r="NEC2" s="5"/>
      <c r="NED2" s="5"/>
      <c r="NEE2" s="5"/>
      <c r="NEF2" s="5"/>
      <c r="NEG2" s="5"/>
      <c r="NEH2" s="5"/>
      <c r="NEI2" s="5"/>
      <c r="NEJ2" s="5"/>
      <c r="NEK2" s="5"/>
      <c r="NEL2" s="5"/>
      <c r="NEM2" s="5"/>
      <c r="NEN2" s="5"/>
      <c r="NEO2" s="5"/>
      <c r="NEP2" s="5"/>
      <c r="NEQ2" s="5"/>
      <c r="NER2" s="5"/>
      <c r="NES2" s="5"/>
      <c r="NET2" s="5"/>
      <c r="NEU2" s="5"/>
      <c r="NEV2" s="5"/>
      <c r="NEW2" s="5"/>
      <c r="NEX2" s="5"/>
      <c r="NEY2" s="5"/>
      <c r="NEZ2" s="5"/>
      <c r="NFA2" s="5"/>
      <c r="NFB2" s="5"/>
      <c r="NFC2" s="5"/>
      <c r="NFD2" s="5"/>
      <c r="NFE2" s="5"/>
      <c r="NFF2" s="5"/>
      <c r="NFG2" s="5"/>
      <c r="NFH2" s="5"/>
      <c r="NFI2" s="5"/>
      <c r="NFJ2" s="5"/>
      <c r="NFK2" s="5"/>
      <c r="NFL2" s="5"/>
      <c r="NFM2" s="5"/>
      <c r="NFN2" s="5"/>
      <c r="NFO2" s="5"/>
      <c r="NFP2" s="5"/>
      <c r="NFQ2" s="5"/>
      <c r="NFR2" s="5"/>
      <c r="NFS2" s="5"/>
      <c r="NFT2" s="5"/>
      <c r="NFU2" s="5"/>
      <c r="NFV2" s="5"/>
      <c r="NFW2" s="5"/>
      <c r="NFX2" s="5"/>
      <c r="NFY2" s="5"/>
      <c r="NFZ2" s="5"/>
      <c r="NGA2" s="5"/>
      <c r="NGB2" s="5"/>
      <c r="NGC2" s="5"/>
      <c r="NGD2" s="5"/>
      <c r="NGE2" s="5"/>
      <c r="NGF2" s="5"/>
      <c r="NGG2" s="5"/>
      <c r="NGH2" s="5"/>
      <c r="NGI2" s="5"/>
      <c r="NGJ2" s="5"/>
      <c r="NGK2" s="5"/>
      <c r="NGL2" s="5"/>
      <c r="NGM2" s="5"/>
      <c r="NGN2" s="5"/>
      <c r="NGO2" s="5"/>
      <c r="NGP2" s="5"/>
      <c r="NGQ2" s="5"/>
      <c r="NGR2" s="5"/>
      <c r="NGS2" s="5"/>
      <c r="NGT2" s="5"/>
      <c r="NGU2" s="5"/>
      <c r="NGV2" s="5"/>
      <c r="NGW2" s="5"/>
      <c r="NGX2" s="5"/>
      <c r="NGY2" s="5"/>
      <c r="NGZ2" s="5"/>
      <c r="NHA2" s="5"/>
      <c r="NHB2" s="5"/>
      <c r="NHC2" s="5"/>
      <c r="NHD2" s="5"/>
      <c r="NHE2" s="5"/>
      <c r="NHF2" s="5"/>
      <c r="NHG2" s="5"/>
      <c r="NHH2" s="5"/>
      <c r="NHI2" s="5"/>
      <c r="NHJ2" s="5"/>
      <c r="NHK2" s="5"/>
      <c r="NHL2" s="5"/>
      <c r="NHM2" s="5"/>
      <c r="NHN2" s="5"/>
      <c r="NHO2" s="5"/>
      <c r="NHP2" s="5"/>
      <c r="NHQ2" s="5"/>
      <c r="NHR2" s="5"/>
      <c r="NHS2" s="5"/>
      <c r="NHT2" s="5"/>
      <c r="NHU2" s="5"/>
      <c r="NHV2" s="5"/>
      <c r="NHW2" s="5"/>
      <c r="NHX2" s="5"/>
      <c r="NHY2" s="5"/>
      <c r="NHZ2" s="5"/>
      <c r="NIA2" s="5"/>
      <c r="NIB2" s="5"/>
      <c r="NIC2" s="5"/>
      <c r="NID2" s="5"/>
      <c r="NIE2" s="5"/>
      <c r="NIF2" s="5"/>
      <c r="NIG2" s="5"/>
      <c r="NIH2" s="5"/>
      <c r="NII2" s="5"/>
      <c r="NIJ2" s="5"/>
      <c r="NIK2" s="5"/>
      <c r="NIL2" s="5"/>
      <c r="NIM2" s="5"/>
      <c r="NIN2" s="5"/>
      <c r="NIO2" s="5"/>
      <c r="NIP2" s="5"/>
      <c r="NIQ2" s="5"/>
      <c r="NIR2" s="5"/>
      <c r="NIS2" s="5"/>
      <c r="NIT2" s="5"/>
      <c r="NIU2" s="5"/>
      <c r="NIV2" s="5"/>
      <c r="NIW2" s="5"/>
      <c r="NIX2" s="5"/>
      <c r="NIY2" s="5"/>
      <c r="NIZ2" s="5"/>
      <c r="NJA2" s="5"/>
      <c r="NJB2" s="5"/>
      <c r="NJC2" s="5"/>
      <c r="NJD2" s="5"/>
      <c r="NJE2" s="5"/>
      <c r="NJF2" s="5"/>
      <c r="NJG2" s="5"/>
      <c r="NJH2" s="5"/>
      <c r="NJI2" s="5"/>
      <c r="NJJ2" s="5"/>
      <c r="NJK2" s="5"/>
      <c r="NJL2" s="5"/>
      <c r="NJM2" s="5"/>
      <c r="NJN2" s="5"/>
      <c r="NJO2" s="5"/>
      <c r="NJP2" s="5"/>
      <c r="NJQ2" s="5"/>
      <c r="NJR2" s="5"/>
      <c r="NJS2" s="5"/>
      <c r="NJT2" s="5"/>
      <c r="NJU2" s="5"/>
      <c r="NJV2" s="5"/>
      <c r="NJW2" s="5"/>
      <c r="NJX2" s="5"/>
      <c r="NJY2" s="5"/>
      <c r="NJZ2" s="5"/>
      <c r="NKA2" s="5"/>
      <c r="NKB2" s="5"/>
      <c r="NKC2" s="5"/>
      <c r="NKD2" s="5"/>
      <c r="NKE2" s="5"/>
      <c r="NKF2" s="5"/>
      <c r="NKG2" s="5"/>
      <c r="NKH2" s="5"/>
      <c r="NKI2" s="5"/>
      <c r="NKJ2" s="5"/>
      <c r="NKK2" s="5"/>
      <c r="NKL2" s="5"/>
      <c r="NKM2" s="5"/>
      <c r="NKN2" s="5"/>
      <c r="NKO2" s="5"/>
      <c r="NKP2" s="5"/>
      <c r="NKQ2" s="5"/>
      <c r="NKR2" s="5"/>
      <c r="NKS2" s="5"/>
      <c r="NKT2" s="5"/>
      <c r="NKU2" s="5"/>
      <c r="NKV2" s="5"/>
      <c r="NKW2" s="5"/>
      <c r="NKX2" s="5"/>
      <c r="NKY2" s="5"/>
      <c r="NKZ2" s="5"/>
      <c r="NLA2" s="5"/>
      <c r="NLB2" s="5"/>
      <c r="NLC2" s="5"/>
      <c r="NLD2" s="5"/>
      <c r="NLE2" s="5"/>
      <c r="NLF2" s="5"/>
      <c r="NLG2" s="5"/>
      <c r="NLH2" s="5"/>
      <c r="NLI2" s="5"/>
      <c r="NLJ2" s="5"/>
      <c r="NLK2" s="5"/>
      <c r="NLL2" s="5"/>
      <c r="NLM2" s="5"/>
      <c r="NLN2" s="5"/>
      <c r="NLO2" s="5"/>
      <c r="NLP2" s="5"/>
      <c r="NLQ2" s="5"/>
      <c r="NLR2" s="5"/>
      <c r="NLS2" s="5"/>
      <c r="NLT2" s="5"/>
      <c r="NLU2" s="5"/>
      <c r="NLV2" s="5"/>
      <c r="NLW2" s="5"/>
      <c r="NLX2" s="5"/>
      <c r="NLY2" s="5"/>
      <c r="NLZ2" s="5"/>
      <c r="NMA2" s="5"/>
      <c r="NMB2" s="5"/>
      <c r="NMC2" s="5"/>
      <c r="NMD2" s="5"/>
      <c r="NME2" s="5"/>
      <c r="NMF2" s="5"/>
      <c r="NMG2" s="5"/>
      <c r="NMH2" s="5"/>
      <c r="NMI2" s="5"/>
      <c r="NMJ2" s="5"/>
      <c r="NMK2" s="5"/>
      <c r="NML2" s="5"/>
      <c r="NMM2" s="5"/>
      <c r="NMN2" s="5"/>
      <c r="NMO2" s="5"/>
      <c r="NMP2" s="5"/>
      <c r="NMQ2" s="5"/>
      <c r="NMR2" s="5"/>
      <c r="NMS2" s="5"/>
      <c r="NMT2" s="5"/>
      <c r="NMU2" s="5"/>
      <c r="NMV2" s="5"/>
      <c r="NMW2" s="5"/>
      <c r="NMX2" s="5"/>
      <c r="NMY2" s="5"/>
      <c r="NMZ2" s="5"/>
      <c r="NNA2" s="5"/>
      <c r="NNB2" s="5"/>
      <c r="NNC2" s="5"/>
      <c r="NND2" s="5"/>
      <c r="NNE2" s="5"/>
      <c r="NNF2" s="5"/>
      <c r="NNG2" s="5"/>
      <c r="NNH2" s="5"/>
      <c r="NNI2" s="5"/>
      <c r="NNJ2" s="5"/>
      <c r="NNK2" s="5"/>
      <c r="NNL2" s="5"/>
      <c r="NNM2" s="5"/>
      <c r="NNN2" s="5"/>
      <c r="NNO2" s="5"/>
      <c r="NNP2" s="5"/>
      <c r="NNQ2" s="5"/>
      <c r="NNR2" s="5"/>
      <c r="NNS2" s="5"/>
      <c r="NNT2" s="5"/>
      <c r="NNU2" s="5"/>
      <c r="NNV2" s="5"/>
      <c r="NNW2" s="5"/>
      <c r="NNX2" s="5"/>
      <c r="NNY2" s="5"/>
      <c r="NNZ2" s="5"/>
      <c r="NOA2" s="5"/>
      <c r="NOB2" s="5"/>
      <c r="NOC2" s="5"/>
      <c r="NOD2" s="5"/>
      <c r="NOE2" s="5"/>
      <c r="NOF2" s="5"/>
      <c r="NOG2" s="5"/>
      <c r="NOH2" s="5"/>
      <c r="NOI2" s="5"/>
      <c r="NOJ2" s="5"/>
      <c r="NOK2" s="5"/>
      <c r="NOL2" s="5"/>
      <c r="NOM2" s="5"/>
      <c r="NON2" s="5"/>
      <c r="NOO2" s="5"/>
      <c r="NOP2" s="5"/>
      <c r="NOQ2" s="5"/>
      <c r="NOR2" s="5"/>
      <c r="NOS2" s="5"/>
      <c r="NOT2" s="5"/>
      <c r="NOU2" s="5"/>
      <c r="NOV2" s="5"/>
      <c r="NOW2" s="5"/>
      <c r="NOX2" s="5"/>
      <c r="NOY2" s="5"/>
      <c r="NOZ2" s="5"/>
      <c r="NPA2" s="5"/>
      <c r="NPB2" s="5"/>
      <c r="NPC2" s="5"/>
      <c r="NPD2" s="5"/>
      <c r="NPE2" s="5"/>
      <c r="NPF2" s="5"/>
      <c r="NPG2" s="5"/>
      <c r="NPH2" s="5"/>
      <c r="NPI2" s="5"/>
      <c r="NPJ2" s="5"/>
      <c r="NPK2" s="5"/>
      <c r="NPL2" s="5"/>
      <c r="NPM2" s="5"/>
      <c r="NPN2" s="5"/>
      <c r="NPO2" s="5"/>
      <c r="NPP2" s="5"/>
      <c r="NPQ2" s="5"/>
      <c r="NPR2" s="5"/>
      <c r="NPS2" s="5"/>
      <c r="NPT2" s="5"/>
      <c r="NPU2" s="5"/>
      <c r="NPV2" s="5"/>
      <c r="NPW2" s="5"/>
      <c r="NPX2" s="5"/>
      <c r="NPY2" s="5"/>
      <c r="NPZ2" s="5"/>
      <c r="NQA2" s="5"/>
      <c r="NQB2" s="5"/>
      <c r="NQC2" s="5"/>
      <c r="NQD2" s="5"/>
      <c r="NQE2" s="5"/>
      <c r="NQF2" s="5"/>
      <c r="NQG2" s="5"/>
      <c r="NQH2" s="5"/>
      <c r="NQI2" s="5"/>
      <c r="NQJ2" s="5"/>
      <c r="NQK2" s="5"/>
      <c r="NQL2" s="5"/>
      <c r="NQM2" s="5"/>
      <c r="NQN2" s="5"/>
      <c r="NQO2" s="5"/>
      <c r="NQP2" s="5"/>
      <c r="NQQ2" s="5"/>
      <c r="NQR2" s="5"/>
      <c r="NQS2" s="5"/>
      <c r="NQT2" s="5"/>
      <c r="NQU2" s="5"/>
      <c r="NQV2" s="5"/>
      <c r="NQW2" s="5"/>
      <c r="NQX2" s="5"/>
      <c r="NQY2" s="5"/>
      <c r="NQZ2" s="5"/>
      <c r="NRA2" s="5"/>
      <c r="NRB2" s="5"/>
      <c r="NRC2" s="5"/>
      <c r="NRD2" s="5"/>
      <c r="NRE2" s="5"/>
      <c r="NRF2" s="5"/>
      <c r="NRG2" s="5"/>
      <c r="NRH2" s="5"/>
      <c r="NRI2" s="5"/>
      <c r="NRJ2" s="5"/>
      <c r="NRK2" s="5"/>
      <c r="NRL2" s="5"/>
      <c r="NRM2" s="5"/>
      <c r="NRN2" s="5"/>
      <c r="NRO2" s="5"/>
      <c r="NRP2" s="5"/>
      <c r="NRQ2" s="5"/>
      <c r="NRR2" s="5"/>
      <c r="NRS2" s="5"/>
      <c r="NRT2" s="5"/>
      <c r="NRU2" s="5"/>
      <c r="NRV2" s="5"/>
      <c r="NRW2" s="5"/>
      <c r="NRX2" s="5"/>
      <c r="NRY2" s="5"/>
      <c r="NRZ2" s="5"/>
      <c r="NSA2" s="5"/>
      <c r="NSB2" s="5"/>
      <c r="NSC2" s="5"/>
      <c r="NSD2" s="5"/>
      <c r="NSE2" s="5"/>
      <c r="NSF2" s="5"/>
      <c r="NSG2" s="5"/>
      <c r="NSH2" s="5"/>
      <c r="NSI2" s="5"/>
      <c r="NSJ2" s="5"/>
      <c r="NSK2" s="5"/>
      <c r="NSL2" s="5"/>
      <c r="NSM2" s="5"/>
      <c r="NSN2" s="5"/>
      <c r="NSO2" s="5"/>
      <c r="NSP2" s="5"/>
      <c r="NSQ2" s="5"/>
      <c r="NSR2" s="5"/>
      <c r="NSS2" s="5"/>
      <c r="NST2" s="5"/>
      <c r="NSU2" s="5"/>
      <c r="NSV2" s="5"/>
      <c r="NSW2" s="5"/>
      <c r="NSX2" s="5"/>
      <c r="NSY2" s="5"/>
      <c r="NSZ2" s="5"/>
      <c r="NTA2" s="5"/>
      <c r="NTB2" s="5"/>
      <c r="NTC2" s="5"/>
      <c r="NTD2" s="5"/>
      <c r="NTE2" s="5"/>
      <c r="NTF2" s="5"/>
      <c r="NTG2" s="5"/>
      <c r="NTH2" s="5"/>
      <c r="NTI2" s="5"/>
      <c r="NTJ2" s="5"/>
      <c r="NTK2" s="5"/>
      <c r="NTL2" s="5"/>
      <c r="NTM2" s="5"/>
      <c r="NTN2" s="5"/>
      <c r="NTO2" s="5"/>
      <c r="NTP2" s="5"/>
      <c r="NTQ2" s="5"/>
      <c r="NTR2" s="5"/>
      <c r="NTS2" s="5"/>
      <c r="NTT2" s="5"/>
      <c r="NTU2" s="5"/>
      <c r="NTV2" s="5"/>
      <c r="NTW2" s="5"/>
      <c r="NTX2" s="5"/>
      <c r="NTY2" s="5"/>
      <c r="NTZ2" s="5"/>
      <c r="NUA2" s="5"/>
      <c r="NUB2" s="5"/>
      <c r="NUC2" s="5"/>
      <c r="NUD2" s="5"/>
      <c r="NUE2" s="5"/>
      <c r="NUF2" s="5"/>
      <c r="NUG2" s="5"/>
      <c r="NUH2" s="5"/>
      <c r="NUI2" s="5"/>
      <c r="NUJ2" s="5"/>
      <c r="NUK2" s="5"/>
      <c r="NUL2" s="5"/>
      <c r="NUM2" s="5"/>
      <c r="NUN2" s="5"/>
      <c r="NUO2" s="5"/>
      <c r="NUP2" s="5"/>
      <c r="NUQ2" s="5"/>
      <c r="NUR2" s="5"/>
      <c r="NUS2" s="5"/>
      <c r="NUT2" s="5"/>
      <c r="NUU2" s="5"/>
      <c r="NUV2" s="5"/>
      <c r="NUW2" s="5"/>
      <c r="NUX2" s="5"/>
      <c r="NUY2" s="5"/>
      <c r="NUZ2" s="5"/>
      <c r="NVA2" s="5"/>
      <c r="NVB2" s="5"/>
      <c r="NVC2" s="5"/>
      <c r="NVD2" s="5"/>
      <c r="NVE2" s="5"/>
      <c r="NVF2" s="5"/>
      <c r="NVG2" s="5"/>
      <c r="NVH2" s="5"/>
      <c r="NVI2" s="5"/>
      <c r="NVJ2" s="5"/>
      <c r="NVK2" s="5"/>
      <c r="NVL2" s="5"/>
      <c r="NVM2" s="5"/>
      <c r="NVN2" s="5"/>
      <c r="NVO2" s="5"/>
      <c r="NVP2" s="5"/>
      <c r="NVQ2" s="5"/>
      <c r="NVR2" s="5"/>
      <c r="NVS2" s="5"/>
      <c r="NVT2" s="5"/>
      <c r="NVU2" s="5"/>
      <c r="NVV2" s="5"/>
      <c r="NVW2" s="5"/>
      <c r="NVX2" s="5"/>
      <c r="NVY2" s="5"/>
      <c r="NVZ2" s="5"/>
      <c r="NWA2" s="5"/>
      <c r="NWB2" s="5"/>
      <c r="NWC2" s="5"/>
      <c r="NWD2" s="5"/>
      <c r="NWE2" s="5"/>
      <c r="NWF2" s="5"/>
      <c r="NWG2" s="5"/>
      <c r="NWH2" s="5"/>
      <c r="NWI2" s="5"/>
      <c r="NWJ2" s="5"/>
      <c r="NWK2" s="5"/>
      <c r="NWL2" s="5"/>
      <c r="NWM2" s="5"/>
      <c r="NWN2" s="5"/>
      <c r="NWO2" s="5"/>
      <c r="NWP2" s="5"/>
      <c r="NWQ2" s="5"/>
      <c r="NWR2" s="5"/>
      <c r="NWS2" s="5"/>
      <c r="NWT2" s="5"/>
      <c r="NWU2" s="5"/>
      <c r="NWV2" s="5"/>
      <c r="NWW2" s="5"/>
      <c r="NWX2" s="5"/>
      <c r="NWY2" s="5"/>
      <c r="NWZ2" s="5"/>
      <c r="NXA2" s="5"/>
      <c r="NXB2" s="5"/>
      <c r="NXC2" s="5"/>
      <c r="NXD2" s="5"/>
      <c r="NXE2" s="5"/>
      <c r="NXF2" s="5"/>
      <c r="NXG2" s="5"/>
      <c r="NXH2" s="5"/>
      <c r="NXI2" s="5"/>
      <c r="NXJ2" s="5"/>
      <c r="NXK2" s="5"/>
      <c r="NXL2" s="5"/>
      <c r="NXM2" s="5"/>
      <c r="NXN2" s="5"/>
      <c r="NXO2" s="5"/>
      <c r="NXP2" s="5"/>
      <c r="NXQ2" s="5"/>
      <c r="NXR2" s="5"/>
      <c r="NXS2" s="5"/>
      <c r="NXT2" s="5"/>
      <c r="NXU2" s="5"/>
      <c r="NXV2" s="5"/>
      <c r="NXW2" s="5"/>
      <c r="NXX2" s="5"/>
      <c r="NXY2" s="5"/>
      <c r="NXZ2" s="5"/>
      <c r="NYA2" s="5"/>
      <c r="NYB2" s="5"/>
      <c r="NYC2" s="5"/>
      <c r="NYD2" s="5"/>
      <c r="NYE2" s="5"/>
      <c r="NYF2" s="5"/>
      <c r="NYG2" s="5"/>
      <c r="NYH2" s="5"/>
      <c r="NYI2" s="5"/>
      <c r="NYJ2" s="5"/>
      <c r="NYK2" s="5"/>
      <c r="NYL2" s="5"/>
      <c r="NYM2" s="5"/>
      <c r="NYN2" s="5"/>
      <c r="NYO2" s="5"/>
      <c r="NYP2" s="5"/>
      <c r="NYQ2" s="5"/>
      <c r="NYR2" s="5"/>
      <c r="NYS2" s="5"/>
      <c r="NYT2" s="5"/>
      <c r="NYU2" s="5"/>
      <c r="NYV2" s="5"/>
      <c r="NYW2" s="5"/>
      <c r="NYX2" s="5"/>
      <c r="NYY2" s="5"/>
      <c r="NYZ2" s="5"/>
      <c r="NZA2" s="5"/>
      <c r="NZB2" s="5"/>
      <c r="NZC2" s="5"/>
      <c r="NZD2" s="5"/>
      <c r="NZE2" s="5"/>
      <c r="NZF2" s="5"/>
      <c r="NZG2" s="5"/>
      <c r="NZH2" s="5"/>
      <c r="NZI2" s="5"/>
      <c r="NZJ2" s="5"/>
      <c r="NZK2" s="5"/>
      <c r="NZL2" s="5"/>
      <c r="NZM2" s="5"/>
      <c r="NZN2" s="5"/>
      <c r="NZO2" s="5"/>
      <c r="NZP2" s="5"/>
      <c r="NZQ2" s="5"/>
      <c r="NZR2" s="5"/>
      <c r="NZS2" s="5"/>
      <c r="NZT2" s="5"/>
      <c r="NZU2" s="5"/>
      <c r="NZV2" s="5"/>
      <c r="NZW2" s="5"/>
      <c r="NZX2" s="5"/>
      <c r="NZY2" s="5"/>
      <c r="NZZ2" s="5"/>
      <c r="OAA2" s="5"/>
      <c r="OAB2" s="5"/>
      <c r="OAC2" s="5"/>
      <c r="OAD2" s="5"/>
      <c r="OAE2" s="5"/>
      <c r="OAF2" s="5"/>
      <c r="OAG2" s="5"/>
      <c r="OAH2" s="5"/>
      <c r="OAI2" s="5"/>
      <c r="OAJ2" s="5"/>
      <c r="OAK2" s="5"/>
      <c r="OAL2" s="5"/>
      <c r="OAM2" s="5"/>
      <c r="OAN2" s="5"/>
      <c r="OAO2" s="5"/>
      <c r="OAP2" s="5"/>
      <c r="OAQ2" s="5"/>
      <c r="OAR2" s="5"/>
      <c r="OAS2" s="5"/>
      <c r="OAT2" s="5"/>
      <c r="OAU2" s="5"/>
      <c r="OAV2" s="5"/>
      <c r="OAW2" s="5"/>
      <c r="OAX2" s="5"/>
      <c r="OAY2" s="5"/>
      <c r="OAZ2" s="5"/>
      <c r="OBA2" s="5"/>
      <c r="OBB2" s="5"/>
      <c r="OBC2" s="5"/>
      <c r="OBD2" s="5"/>
      <c r="OBE2" s="5"/>
      <c r="OBF2" s="5"/>
      <c r="OBG2" s="5"/>
      <c r="OBH2" s="5"/>
      <c r="OBI2" s="5"/>
      <c r="OBJ2" s="5"/>
      <c r="OBK2" s="5"/>
      <c r="OBL2" s="5"/>
      <c r="OBM2" s="5"/>
      <c r="OBN2" s="5"/>
      <c r="OBO2" s="5"/>
      <c r="OBP2" s="5"/>
      <c r="OBQ2" s="5"/>
      <c r="OBR2" s="5"/>
      <c r="OBS2" s="5"/>
      <c r="OBT2" s="5"/>
      <c r="OBU2" s="5"/>
      <c r="OBV2" s="5"/>
      <c r="OBW2" s="5"/>
      <c r="OBX2" s="5"/>
      <c r="OBY2" s="5"/>
      <c r="OBZ2" s="5"/>
      <c r="OCA2" s="5"/>
      <c r="OCB2" s="5"/>
      <c r="OCC2" s="5"/>
      <c r="OCD2" s="5"/>
      <c r="OCE2" s="5"/>
      <c r="OCF2" s="5"/>
      <c r="OCG2" s="5"/>
      <c r="OCH2" s="5"/>
      <c r="OCI2" s="5"/>
      <c r="OCJ2" s="5"/>
      <c r="OCK2" s="5"/>
      <c r="OCL2" s="5"/>
      <c r="OCM2" s="5"/>
      <c r="OCN2" s="5"/>
      <c r="OCO2" s="5"/>
      <c r="OCP2" s="5"/>
      <c r="OCQ2" s="5"/>
      <c r="OCR2" s="5"/>
      <c r="OCS2" s="5"/>
      <c r="OCT2" s="5"/>
      <c r="OCU2" s="5"/>
      <c r="OCV2" s="5"/>
      <c r="OCW2" s="5"/>
      <c r="OCX2" s="5"/>
      <c r="OCY2" s="5"/>
      <c r="OCZ2" s="5"/>
      <c r="ODA2" s="5"/>
      <c r="ODB2" s="5"/>
      <c r="ODC2" s="5"/>
      <c r="ODD2" s="5"/>
      <c r="ODE2" s="5"/>
      <c r="ODF2" s="5"/>
      <c r="ODG2" s="5"/>
      <c r="ODH2" s="5"/>
      <c r="ODI2" s="5"/>
      <c r="ODJ2" s="5"/>
      <c r="ODK2" s="5"/>
      <c r="ODL2" s="5"/>
      <c r="ODM2" s="5"/>
      <c r="ODN2" s="5"/>
      <c r="ODO2" s="5"/>
      <c r="ODP2" s="5"/>
      <c r="ODQ2" s="5"/>
      <c r="ODR2" s="5"/>
      <c r="ODS2" s="5"/>
      <c r="ODT2" s="5"/>
      <c r="ODU2" s="5"/>
      <c r="ODV2" s="5"/>
      <c r="ODW2" s="5"/>
      <c r="ODX2" s="5"/>
      <c r="ODY2" s="5"/>
      <c r="ODZ2" s="5"/>
      <c r="OEA2" s="5"/>
      <c r="OEB2" s="5"/>
      <c r="OEC2" s="5"/>
      <c r="OED2" s="5"/>
      <c r="OEE2" s="5"/>
      <c r="OEF2" s="5"/>
      <c r="OEG2" s="5"/>
      <c r="OEH2" s="5"/>
      <c r="OEI2" s="5"/>
      <c r="OEJ2" s="5"/>
      <c r="OEK2" s="5"/>
      <c r="OEL2" s="5"/>
      <c r="OEM2" s="5"/>
      <c r="OEN2" s="5"/>
      <c r="OEO2" s="5"/>
      <c r="OEP2" s="5"/>
      <c r="OEQ2" s="5"/>
      <c r="OER2" s="5"/>
      <c r="OES2" s="5"/>
      <c r="OET2" s="5"/>
      <c r="OEU2" s="5"/>
      <c r="OEV2" s="5"/>
      <c r="OEW2" s="5"/>
      <c r="OEX2" s="5"/>
      <c r="OEY2" s="5"/>
      <c r="OEZ2" s="5"/>
      <c r="OFA2" s="5"/>
      <c r="OFB2" s="5"/>
      <c r="OFC2" s="5"/>
      <c r="OFD2" s="5"/>
      <c r="OFE2" s="5"/>
      <c r="OFF2" s="5"/>
      <c r="OFG2" s="5"/>
      <c r="OFH2" s="5"/>
      <c r="OFI2" s="5"/>
      <c r="OFJ2" s="5"/>
      <c r="OFK2" s="5"/>
      <c r="OFL2" s="5"/>
      <c r="OFM2" s="5"/>
      <c r="OFN2" s="5"/>
      <c r="OFO2" s="5"/>
      <c r="OFP2" s="5"/>
      <c r="OFQ2" s="5"/>
      <c r="OFR2" s="5"/>
      <c r="OFS2" s="5"/>
      <c r="OFT2" s="5"/>
      <c r="OFU2" s="5"/>
      <c r="OFV2" s="5"/>
      <c r="OFW2" s="5"/>
      <c r="OFX2" s="5"/>
      <c r="OFY2" s="5"/>
      <c r="OFZ2" s="5"/>
      <c r="OGA2" s="5"/>
      <c r="OGB2" s="5"/>
      <c r="OGC2" s="5"/>
      <c r="OGD2" s="5"/>
      <c r="OGE2" s="5"/>
      <c r="OGF2" s="5"/>
      <c r="OGG2" s="5"/>
      <c r="OGH2" s="5"/>
      <c r="OGI2" s="5"/>
      <c r="OGJ2" s="5"/>
      <c r="OGK2" s="5"/>
      <c r="OGL2" s="5"/>
      <c r="OGM2" s="5"/>
      <c r="OGN2" s="5"/>
      <c r="OGO2" s="5"/>
      <c r="OGP2" s="5"/>
      <c r="OGQ2" s="5"/>
      <c r="OGR2" s="5"/>
      <c r="OGS2" s="5"/>
      <c r="OGT2" s="5"/>
      <c r="OGU2" s="5"/>
      <c r="OGV2" s="5"/>
      <c r="OGW2" s="5"/>
      <c r="OGX2" s="5"/>
      <c r="OGY2" s="5"/>
      <c r="OGZ2" s="5"/>
      <c r="OHA2" s="5"/>
      <c r="OHB2" s="5"/>
      <c r="OHC2" s="5"/>
      <c r="OHD2" s="5"/>
      <c r="OHE2" s="5"/>
      <c r="OHF2" s="5"/>
      <c r="OHG2" s="5"/>
      <c r="OHH2" s="5"/>
      <c r="OHI2" s="5"/>
      <c r="OHJ2" s="5"/>
      <c r="OHK2" s="5"/>
      <c r="OHL2" s="5"/>
      <c r="OHM2" s="5"/>
      <c r="OHN2" s="5"/>
      <c r="OHO2" s="5"/>
      <c r="OHP2" s="5"/>
      <c r="OHQ2" s="5"/>
      <c r="OHR2" s="5"/>
      <c r="OHS2" s="5"/>
      <c r="OHT2" s="5"/>
      <c r="OHU2" s="5"/>
      <c r="OHV2" s="5"/>
      <c r="OHW2" s="5"/>
      <c r="OHX2" s="5"/>
      <c r="OHY2" s="5"/>
      <c r="OHZ2" s="5"/>
      <c r="OIA2" s="5"/>
      <c r="OIB2" s="5"/>
      <c r="OIC2" s="5"/>
      <c r="OID2" s="5"/>
      <c r="OIE2" s="5"/>
      <c r="OIF2" s="5"/>
      <c r="OIG2" s="5"/>
      <c r="OIH2" s="5"/>
      <c r="OII2" s="5"/>
      <c r="OIJ2" s="5"/>
      <c r="OIK2" s="5"/>
      <c r="OIL2" s="5"/>
      <c r="OIM2" s="5"/>
      <c r="OIN2" s="5"/>
      <c r="OIO2" s="5"/>
      <c r="OIP2" s="5"/>
      <c r="OIQ2" s="5"/>
      <c r="OIR2" s="5"/>
      <c r="OIS2" s="5"/>
      <c r="OIT2" s="5"/>
      <c r="OIU2" s="5"/>
      <c r="OIV2" s="5"/>
      <c r="OIW2" s="5"/>
      <c r="OIX2" s="5"/>
      <c r="OIY2" s="5"/>
      <c r="OIZ2" s="5"/>
      <c r="OJA2" s="5"/>
      <c r="OJB2" s="5"/>
      <c r="OJC2" s="5"/>
      <c r="OJD2" s="5"/>
      <c r="OJE2" s="5"/>
      <c r="OJF2" s="5"/>
      <c r="OJG2" s="5"/>
      <c r="OJH2" s="5"/>
      <c r="OJI2" s="5"/>
      <c r="OJJ2" s="5"/>
      <c r="OJK2" s="5"/>
      <c r="OJL2" s="5"/>
      <c r="OJM2" s="5"/>
      <c r="OJN2" s="5"/>
      <c r="OJO2" s="5"/>
      <c r="OJP2" s="5"/>
      <c r="OJQ2" s="5"/>
      <c r="OJR2" s="5"/>
      <c r="OJS2" s="5"/>
      <c r="OJT2" s="5"/>
      <c r="OJU2" s="5"/>
      <c r="OJV2" s="5"/>
      <c r="OJW2" s="5"/>
      <c r="OJX2" s="5"/>
      <c r="OJY2" s="5"/>
      <c r="OJZ2" s="5"/>
      <c r="OKA2" s="5"/>
      <c r="OKB2" s="5"/>
      <c r="OKC2" s="5"/>
      <c r="OKD2" s="5"/>
      <c r="OKE2" s="5"/>
      <c r="OKF2" s="5"/>
      <c r="OKG2" s="5"/>
      <c r="OKH2" s="5"/>
      <c r="OKI2" s="5"/>
      <c r="OKJ2" s="5"/>
      <c r="OKK2" s="5"/>
      <c r="OKL2" s="5"/>
      <c r="OKM2" s="5"/>
      <c r="OKN2" s="5"/>
      <c r="OKO2" s="5"/>
      <c r="OKP2" s="5"/>
      <c r="OKQ2" s="5"/>
      <c r="OKR2" s="5"/>
      <c r="OKS2" s="5"/>
      <c r="OKT2" s="5"/>
      <c r="OKU2" s="5"/>
      <c r="OKV2" s="5"/>
      <c r="OKW2" s="5"/>
      <c r="OKX2" s="5"/>
      <c r="OKY2" s="5"/>
      <c r="OKZ2" s="5"/>
      <c r="OLA2" s="5"/>
      <c r="OLB2" s="5"/>
      <c r="OLC2" s="5"/>
      <c r="OLD2" s="5"/>
      <c r="OLE2" s="5"/>
      <c r="OLF2" s="5"/>
      <c r="OLG2" s="5"/>
      <c r="OLH2" s="5"/>
      <c r="OLI2" s="5"/>
      <c r="OLJ2" s="5"/>
      <c r="OLK2" s="5"/>
      <c r="OLL2" s="5"/>
      <c r="OLM2" s="5"/>
      <c r="OLN2" s="5"/>
      <c r="OLO2" s="5"/>
      <c r="OLP2" s="5"/>
      <c r="OLQ2" s="5"/>
      <c r="OLR2" s="5"/>
      <c r="OLS2" s="5"/>
      <c r="OLT2" s="5"/>
      <c r="OLU2" s="5"/>
      <c r="OLV2" s="5"/>
      <c r="OLW2" s="5"/>
      <c r="OLX2" s="5"/>
      <c r="OLY2" s="5"/>
      <c r="OLZ2" s="5"/>
      <c r="OMA2" s="5"/>
      <c r="OMB2" s="5"/>
      <c r="OMC2" s="5"/>
      <c r="OMD2" s="5"/>
      <c r="OME2" s="5"/>
      <c r="OMF2" s="5"/>
      <c r="OMG2" s="5"/>
      <c r="OMH2" s="5"/>
      <c r="OMI2" s="5"/>
      <c r="OMJ2" s="5"/>
      <c r="OMK2" s="5"/>
      <c r="OML2" s="5"/>
      <c r="OMM2" s="5"/>
      <c r="OMN2" s="5"/>
      <c r="OMO2" s="5"/>
      <c r="OMP2" s="5"/>
      <c r="OMQ2" s="5"/>
      <c r="OMR2" s="5"/>
      <c r="OMS2" s="5"/>
      <c r="OMT2" s="5"/>
      <c r="OMU2" s="5"/>
      <c r="OMV2" s="5"/>
      <c r="OMW2" s="5"/>
      <c r="OMX2" s="5"/>
      <c r="OMY2" s="5"/>
      <c r="OMZ2" s="5"/>
      <c r="ONA2" s="5"/>
      <c r="ONB2" s="5"/>
      <c r="ONC2" s="5"/>
      <c r="OND2" s="5"/>
      <c r="ONE2" s="5"/>
      <c r="ONF2" s="5"/>
      <c r="ONG2" s="5"/>
      <c r="ONH2" s="5"/>
      <c r="ONI2" s="5"/>
      <c r="ONJ2" s="5"/>
      <c r="ONK2" s="5"/>
      <c r="ONL2" s="5"/>
      <c r="ONM2" s="5"/>
      <c r="ONN2" s="5"/>
      <c r="ONO2" s="5"/>
      <c r="ONP2" s="5"/>
      <c r="ONQ2" s="5"/>
      <c r="ONR2" s="5"/>
      <c r="ONS2" s="5"/>
      <c r="ONT2" s="5"/>
      <c r="ONU2" s="5"/>
      <c r="ONV2" s="5"/>
      <c r="ONW2" s="5"/>
      <c r="ONX2" s="5"/>
      <c r="ONY2" s="5"/>
      <c r="ONZ2" s="5"/>
      <c r="OOA2" s="5"/>
      <c r="OOB2" s="5"/>
      <c r="OOC2" s="5"/>
      <c r="OOD2" s="5"/>
      <c r="OOE2" s="5"/>
      <c r="OOF2" s="5"/>
      <c r="OOG2" s="5"/>
      <c r="OOH2" s="5"/>
      <c r="OOI2" s="5"/>
      <c r="OOJ2" s="5"/>
      <c r="OOK2" s="5"/>
      <c r="OOL2" s="5"/>
      <c r="OOM2" s="5"/>
      <c r="OON2" s="5"/>
      <c r="OOO2" s="5"/>
      <c r="OOP2" s="5"/>
      <c r="OOQ2" s="5"/>
      <c r="OOR2" s="5"/>
      <c r="OOS2" s="5"/>
      <c r="OOT2" s="5"/>
      <c r="OOU2" s="5"/>
      <c r="OOV2" s="5"/>
      <c r="OOW2" s="5"/>
      <c r="OOX2" s="5"/>
      <c r="OOY2" s="5"/>
      <c r="OOZ2" s="5"/>
      <c r="OPA2" s="5"/>
      <c r="OPB2" s="5"/>
      <c r="OPC2" s="5"/>
      <c r="OPD2" s="5"/>
      <c r="OPE2" s="5"/>
      <c r="OPF2" s="5"/>
      <c r="OPG2" s="5"/>
      <c r="OPH2" s="5"/>
      <c r="OPI2" s="5"/>
      <c r="OPJ2" s="5"/>
      <c r="OPK2" s="5"/>
      <c r="OPL2" s="5"/>
      <c r="OPM2" s="5"/>
      <c r="OPN2" s="5"/>
      <c r="OPO2" s="5"/>
      <c r="OPP2" s="5"/>
      <c r="OPQ2" s="5"/>
      <c r="OPR2" s="5"/>
      <c r="OPS2" s="5"/>
      <c r="OPT2" s="5"/>
      <c r="OPU2" s="5"/>
      <c r="OPV2" s="5"/>
      <c r="OPW2" s="5"/>
      <c r="OPX2" s="5"/>
      <c r="OPY2" s="5"/>
      <c r="OPZ2" s="5"/>
      <c r="OQA2" s="5"/>
      <c r="OQB2" s="5"/>
      <c r="OQC2" s="5"/>
      <c r="OQD2" s="5"/>
      <c r="OQE2" s="5"/>
      <c r="OQF2" s="5"/>
      <c r="OQG2" s="5"/>
      <c r="OQH2" s="5"/>
      <c r="OQI2" s="5"/>
      <c r="OQJ2" s="5"/>
      <c r="OQK2" s="5"/>
      <c r="OQL2" s="5"/>
      <c r="OQM2" s="5"/>
      <c r="OQN2" s="5"/>
      <c r="OQO2" s="5"/>
      <c r="OQP2" s="5"/>
      <c r="OQQ2" s="5"/>
      <c r="OQR2" s="5"/>
      <c r="OQS2" s="5"/>
      <c r="OQT2" s="5"/>
      <c r="OQU2" s="5"/>
      <c r="OQV2" s="5"/>
      <c r="OQW2" s="5"/>
      <c r="OQX2" s="5"/>
      <c r="OQY2" s="5"/>
      <c r="OQZ2" s="5"/>
      <c r="ORA2" s="5"/>
      <c r="ORB2" s="5"/>
      <c r="ORC2" s="5"/>
      <c r="ORD2" s="5"/>
      <c r="ORE2" s="5"/>
      <c r="ORF2" s="5"/>
      <c r="ORG2" s="5"/>
      <c r="ORH2" s="5"/>
      <c r="ORI2" s="5"/>
      <c r="ORJ2" s="5"/>
      <c r="ORK2" s="5"/>
      <c r="ORL2" s="5"/>
      <c r="ORM2" s="5"/>
      <c r="ORN2" s="5"/>
      <c r="ORO2" s="5"/>
      <c r="ORP2" s="5"/>
      <c r="ORQ2" s="5"/>
      <c r="ORR2" s="5"/>
      <c r="ORS2" s="5"/>
      <c r="ORT2" s="5"/>
      <c r="ORU2" s="5"/>
      <c r="ORV2" s="5"/>
      <c r="ORW2" s="5"/>
      <c r="ORX2" s="5"/>
      <c r="ORY2" s="5"/>
      <c r="ORZ2" s="5"/>
      <c r="OSA2" s="5"/>
      <c r="OSB2" s="5"/>
      <c r="OSC2" s="5"/>
      <c r="OSD2" s="5"/>
      <c r="OSE2" s="5"/>
      <c r="OSF2" s="5"/>
      <c r="OSG2" s="5"/>
      <c r="OSH2" s="5"/>
      <c r="OSI2" s="5"/>
      <c r="OSJ2" s="5"/>
      <c r="OSK2" s="5"/>
      <c r="OSL2" s="5"/>
      <c r="OSM2" s="5"/>
      <c r="OSN2" s="5"/>
      <c r="OSO2" s="5"/>
      <c r="OSP2" s="5"/>
      <c r="OSQ2" s="5"/>
      <c r="OSR2" s="5"/>
      <c r="OSS2" s="5"/>
      <c r="OST2" s="5"/>
      <c r="OSU2" s="5"/>
      <c r="OSV2" s="5"/>
      <c r="OSW2" s="5"/>
      <c r="OSX2" s="5"/>
      <c r="OSY2" s="5"/>
      <c r="OSZ2" s="5"/>
      <c r="OTA2" s="5"/>
      <c r="OTB2" s="5"/>
      <c r="OTC2" s="5"/>
      <c r="OTD2" s="5"/>
      <c r="OTE2" s="5"/>
      <c r="OTF2" s="5"/>
      <c r="OTG2" s="5"/>
      <c r="OTH2" s="5"/>
      <c r="OTI2" s="5"/>
      <c r="OTJ2" s="5"/>
      <c r="OTK2" s="5"/>
      <c r="OTL2" s="5"/>
      <c r="OTM2" s="5"/>
      <c r="OTN2" s="5"/>
      <c r="OTO2" s="5"/>
      <c r="OTP2" s="5"/>
      <c r="OTQ2" s="5"/>
      <c r="OTR2" s="5"/>
      <c r="OTS2" s="5"/>
      <c r="OTT2" s="5"/>
      <c r="OTU2" s="5"/>
      <c r="OTV2" s="5"/>
      <c r="OTW2" s="5"/>
      <c r="OTX2" s="5"/>
      <c r="OTY2" s="5"/>
      <c r="OTZ2" s="5"/>
      <c r="OUA2" s="5"/>
      <c r="OUB2" s="5"/>
      <c r="OUC2" s="5"/>
      <c r="OUD2" s="5"/>
      <c r="OUE2" s="5"/>
      <c r="OUF2" s="5"/>
      <c r="OUG2" s="5"/>
      <c r="OUH2" s="5"/>
      <c r="OUI2" s="5"/>
      <c r="OUJ2" s="5"/>
      <c r="OUK2" s="5"/>
      <c r="OUL2" s="5"/>
      <c r="OUM2" s="5"/>
      <c r="OUN2" s="5"/>
      <c r="OUO2" s="5"/>
      <c r="OUP2" s="5"/>
      <c r="OUQ2" s="5"/>
      <c r="OUR2" s="5"/>
      <c r="OUS2" s="5"/>
      <c r="OUT2" s="5"/>
      <c r="OUU2" s="5"/>
      <c r="OUV2" s="5"/>
      <c r="OUW2" s="5"/>
      <c r="OUX2" s="5"/>
      <c r="OUY2" s="5"/>
      <c r="OUZ2" s="5"/>
      <c r="OVA2" s="5"/>
      <c r="OVB2" s="5"/>
      <c r="OVC2" s="5"/>
      <c r="OVD2" s="5"/>
      <c r="OVE2" s="5"/>
      <c r="OVF2" s="5"/>
      <c r="OVG2" s="5"/>
      <c r="OVH2" s="5"/>
      <c r="OVI2" s="5"/>
      <c r="OVJ2" s="5"/>
      <c r="OVK2" s="5"/>
      <c r="OVL2" s="5"/>
      <c r="OVM2" s="5"/>
      <c r="OVN2" s="5"/>
      <c r="OVO2" s="5"/>
      <c r="OVP2" s="5"/>
      <c r="OVQ2" s="5"/>
      <c r="OVR2" s="5"/>
      <c r="OVS2" s="5"/>
      <c r="OVT2" s="5"/>
      <c r="OVU2" s="5"/>
      <c r="OVV2" s="5"/>
      <c r="OVW2" s="5"/>
      <c r="OVX2" s="5"/>
      <c r="OVY2" s="5"/>
      <c r="OVZ2" s="5"/>
      <c r="OWA2" s="5"/>
      <c r="OWB2" s="5"/>
      <c r="OWC2" s="5"/>
      <c r="OWD2" s="5"/>
      <c r="OWE2" s="5"/>
      <c r="OWF2" s="5"/>
      <c r="OWG2" s="5"/>
      <c r="OWH2" s="5"/>
      <c r="OWI2" s="5"/>
      <c r="OWJ2" s="5"/>
      <c r="OWK2" s="5"/>
      <c r="OWL2" s="5"/>
      <c r="OWM2" s="5"/>
      <c r="OWN2" s="5"/>
      <c r="OWO2" s="5"/>
      <c r="OWP2" s="5"/>
      <c r="OWQ2" s="5"/>
      <c r="OWR2" s="5"/>
      <c r="OWS2" s="5"/>
      <c r="OWT2" s="5"/>
      <c r="OWU2" s="5"/>
      <c r="OWV2" s="5"/>
      <c r="OWW2" s="5"/>
      <c r="OWX2" s="5"/>
      <c r="OWY2" s="5"/>
      <c r="OWZ2" s="5"/>
      <c r="OXA2" s="5"/>
      <c r="OXB2" s="5"/>
      <c r="OXC2" s="5"/>
      <c r="OXD2" s="5"/>
      <c r="OXE2" s="5"/>
      <c r="OXF2" s="5"/>
      <c r="OXG2" s="5"/>
      <c r="OXH2" s="5"/>
      <c r="OXI2" s="5"/>
      <c r="OXJ2" s="5"/>
      <c r="OXK2" s="5"/>
      <c r="OXL2" s="5"/>
      <c r="OXM2" s="5"/>
      <c r="OXN2" s="5"/>
      <c r="OXO2" s="5"/>
      <c r="OXP2" s="5"/>
      <c r="OXQ2" s="5"/>
      <c r="OXR2" s="5"/>
      <c r="OXS2" s="5"/>
      <c r="OXT2" s="5"/>
      <c r="OXU2" s="5"/>
      <c r="OXV2" s="5"/>
      <c r="OXW2" s="5"/>
      <c r="OXX2" s="5"/>
      <c r="OXY2" s="5"/>
      <c r="OXZ2" s="5"/>
      <c r="OYA2" s="5"/>
      <c r="OYB2" s="5"/>
      <c r="OYC2" s="5"/>
      <c r="OYD2" s="5"/>
      <c r="OYE2" s="5"/>
      <c r="OYF2" s="5"/>
      <c r="OYG2" s="5"/>
      <c r="OYH2" s="5"/>
      <c r="OYI2" s="5"/>
      <c r="OYJ2" s="5"/>
      <c r="OYK2" s="5"/>
      <c r="OYL2" s="5"/>
      <c r="OYM2" s="5"/>
      <c r="OYN2" s="5"/>
      <c r="OYO2" s="5"/>
      <c r="OYP2" s="5"/>
      <c r="OYQ2" s="5"/>
      <c r="OYR2" s="5"/>
      <c r="OYS2" s="5"/>
      <c r="OYT2" s="5"/>
      <c r="OYU2" s="5"/>
      <c r="OYV2" s="5"/>
      <c r="OYW2" s="5"/>
      <c r="OYX2" s="5"/>
      <c r="OYY2" s="5"/>
      <c r="OYZ2" s="5"/>
      <c r="OZA2" s="5"/>
      <c r="OZB2" s="5"/>
      <c r="OZC2" s="5"/>
      <c r="OZD2" s="5"/>
      <c r="OZE2" s="5"/>
      <c r="OZF2" s="5"/>
      <c r="OZG2" s="5"/>
      <c r="OZH2" s="5"/>
      <c r="OZI2" s="5"/>
      <c r="OZJ2" s="5"/>
      <c r="OZK2" s="5"/>
      <c r="OZL2" s="5"/>
      <c r="OZM2" s="5"/>
      <c r="OZN2" s="5"/>
      <c r="OZO2" s="5"/>
      <c r="OZP2" s="5"/>
      <c r="OZQ2" s="5"/>
      <c r="OZR2" s="5"/>
      <c r="OZS2" s="5"/>
      <c r="OZT2" s="5"/>
      <c r="OZU2" s="5"/>
      <c r="OZV2" s="5"/>
      <c r="OZW2" s="5"/>
      <c r="OZX2" s="5"/>
      <c r="OZY2" s="5"/>
      <c r="OZZ2" s="5"/>
      <c r="PAA2" s="5"/>
      <c r="PAB2" s="5"/>
      <c r="PAC2" s="5"/>
      <c r="PAD2" s="5"/>
      <c r="PAE2" s="5"/>
      <c r="PAF2" s="5"/>
      <c r="PAG2" s="5"/>
      <c r="PAH2" s="5"/>
      <c r="PAI2" s="5"/>
      <c r="PAJ2" s="5"/>
      <c r="PAK2" s="5"/>
      <c r="PAL2" s="5"/>
      <c r="PAM2" s="5"/>
      <c r="PAN2" s="5"/>
      <c r="PAO2" s="5"/>
      <c r="PAP2" s="5"/>
      <c r="PAQ2" s="5"/>
      <c r="PAR2" s="5"/>
      <c r="PAS2" s="5"/>
      <c r="PAT2" s="5"/>
      <c r="PAU2" s="5"/>
      <c r="PAV2" s="5"/>
      <c r="PAW2" s="5"/>
      <c r="PAX2" s="5"/>
      <c r="PAY2" s="5"/>
      <c r="PAZ2" s="5"/>
      <c r="PBA2" s="5"/>
      <c r="PBB2" s="5"/>
      <c r="PBC2" s="5"/>
      <c r="PBD2" s="5"/>
      <c r="PBE2" s="5"/>
      <c r="PBF2" s="5"/>
      <c r="PBG2" s="5"/>
      <c r="PBH2" s="5"/>
      <c r="PBI2" s="5"/>
      <c r="PBJ2" s="5"/>
      <c r="PBK2" s="5"/>
      <c r="PBL2" s="5"/>
      <c r="PBM2" s="5"/>
      <c r="PBN2" s="5"/>
      <c r="PBO2" s="5"/>
      <c r="PBP2" s="5"/>
      <c r="PBQ2" s="5"/>
      <c r="PBR2" s="5"/>
      <c r="PBS2" s="5"/>
      <c r="PBT2" s="5"/>
      <c r="PBU2" s="5"/>
      <c r="PBV2" s="5"/>
      <c r="PBW2" s="5"/>
      <c r="PBX2" s="5"/>
      <c r="PBY2" s="5"/>
      <c r="PBZ2" s="5"/>
      <c r="PCA2" s="5"/>
      <c r="PCB2" s="5"/>
      <c r="PCC2" s="5"/>
      <c r="PCD2" s="5"/>
      <c r="PCE2" s="5"/>
      <c r="PCF2" s="5"/>
      <c r="PCG2" s="5"/>
      <c r="PCH2" s="5"/>
      <c r="PCI2" s="5"/>
      <c r="PCJ2" s="5"/>
      <c r="PCK2" s="5"/>
      <c r="PCL2" s="5"/>
      <c r="PCM2" s="5"/>
      <c r="PCN2" s="5"/>
      <c r="PCO2" s="5"/>
      <c r="PCP2" s="5"/>
      <c r="PCQ2" s="5"/>
      <c r="PCR2" s="5"/>
      <c r="PCS2" s="5"/>
      <c r="PCT2" s="5"/>
      <c r="PCU2" s="5"/>
      <c r="PCV2" s="5"/>
      <c r="PCW2" s="5"/>
      <c r="PCX2" s="5"/>
      <c r="PCY2" s="5"/>
      <c r="PCZ2" s="5"/>
      <c r="PDA2" s="5"/>
      <c r="PDB2" s="5"/>
      <c r="PDC2" s="5"/>
      <c r="PDD2" s="5"/>
      <c r="PDE2" s="5"/>
      <c r="PDF2" s="5"/>
      <c r="PDG2" s="5"/>
      <c r="PDH2" s="5"/>
      <c r="PDI2" s="5"/>
      <c r="PDJ2" s="5"/>
      <c r="PDK2" s="5"/>
      <c r="PDL2" s="5"/>
      <c r="PDM2" s="5"/>
      <c r="PDN2" s="5"/>
      <c r="PDO2" s="5"/>
      <c r="PDP2" s="5"/>
      <c r="PDQ2" s="5"/>
      <c r="PDR2" s="5"/>
      <c r="PDS2" s="5"/>
      <c r="PDT2" s="5"/>
      <c r="PDU2" s="5"/>
      <c r="PDV2" s="5"/>
      <c r="PDW2" s="5"/>
      <c r="PDX2" s="5"/>
      <c r="PDY2" s="5"/>
      <c r="PDZ2" s="5"/>
      <c r="PEA2" s="5"/>
      <c r="PEB2" s="5"/>
      <c r="PEC2" s="5"/>
      <c r="PED2" s="5"/>
      <c r="PEE2" s="5"/>
      <c r="PEF2" s="5"/>
      <c r="PEG2" s="5"/>
      <c r="PEH2" s="5"/>
      <c r="PEI2" s="5"/>
      <c r="PEJ2" s="5"/>
      <c r="PEK2" s="5"/>
      <c r="PEL2" s="5"/>
      <c r="PEM2" s="5"/>
      <c r="PEN2" s="5"/>
      <c r="PEO2" s="5"/>
      <c r="PEP2" s="5"/>
      <c r="PEQ2" s="5"/>
      <c r="PER2" s="5"/>
      <c r="PES2" s="5"/>
      <c r="PET2" s="5"/>
      <c r="PEU2" s="5"/>
      <c r="PEV2" s="5"/>
      <c r="PEW2" s="5"/>
      <c r="PEX2" s="5"/>
      <c r="PEY2" s="5"/>
      <c r="PEZ2" s="5"/>
      <c r="PFA2" s="5"/>
      <c r="PFB2" s="5"/>
      <c r="PFC2" s="5"/>
      <c r="PFD2" s="5"/>
      <c r="PFE2" s="5"/>
      <c r="PFF2" s="5"/>
      <c r="PFG2" s="5"/>
      <c r="PFH2" s="5"/>
      <c r="PFI2" s="5"/>
      <c r="PFJ2" s="5"/>
      <c r="PFK2" s="5"/>
      <c r="PFL2" s="5"/>
      <c r="PFM2" s="5"/>
      <c r="PFN2" s="5"/>
      <c r="PFO2" s="5"/>
      <c r="PFP2" s="5"/>
      <c r="PFQ2" s="5"/>
      <c r="PFR2" s="5"/>
      <c r="PFS2" s="5"/>
      <c r="PFT2" s="5"/>
      <c r="PFU2" s="5"/>
      <c r="PFV2" s="5"/>
      <c r="PFW2" s="5"/>
      <c r="PFX2" s="5"/>
      <c r="PFY2" s="5"/>
      <c r="PFZ2" s="5"/>
      <c r="PGA2" s="5"/>
      <c r="PGB2" s="5"/>
      <c r="PGC2" s="5"/>
      <c r="PGD2" s="5"/>
      <c r="PGE2" s="5"/>
      <c r="PGF2" s="5"/>
      <c r="PGG2" s="5"/>
      <c r="PGH2" s="5"/>
      <c r="PGI2" s="5"/>
      <c r="PGJ2" s="5"/>
      <c r="PGK2" s="5"/>
      <c r="PGL2" s="5"/>
      <c r="PGM2" s="5"/>
      <c r="PGN2" s="5"/>
      <c r="PGO2" s="5"/>
      <c r="PGP2" s="5"/>
      <c r="PGQ2" s="5"/>
      <c r="PGR2" s="5"/>
      <c r="PGS2" s="5"/>
      <c r="PGT2" s="5"/>
      <c r="PGU2" s="5"/>
      <c r="PGV2" s="5"/>
      <c r="PGW2" s="5"/>
      <c r="PGX2" s="5"/>
      <c r="PGY2" s="5"/>
      <c r="PGZ2" s="5"/>
      <c r="PHA2" s="5"/>
      <c r="PHB2" s="5"/>
      <c r="PHC2" s="5"/>
      <c r="PHD2" s="5"/>
      <c r="PHE2" s="5"/>
      <c r="PHF2" s="5"/>
      <c r="PHG2" s="5"/>
      <c r="PHH2" s="5"/>
      <c r="PHI2" s="5"/>
      <c r="PHJ2" s="5"/>
      <c r="PHK2" s="5"/>
      <c r="PHL2" s="5"/>
      <c r="PHM2" s="5"/>
      <c r="PHN2" s="5"/>
      <c r="PHO2" s="5"/>
      <c r="PHP2" s="5"/>
      <c r="PHQ2" s="5"/>
      <c r="PHR2" s="5"/>
      <c r="PHS2" s="5"/>
      <c r="PHT2" s="5"/>
      <c r="PHU2" s="5"/>
      <c r="PHV2" s="5"/>
      <c r="PHW2" s="5"/>
      <c r="PHX2" s="5"/>
      <c r="PHY2" s="5"/>
      <c r="PHZ2" s="5"/>
      <c r="PIA2" s="5"/>
      <c r="PIB2" s="5"/>
      <c r="PIC2" s="5"/>
      <c r="PID2" s="5"/>
      <c r="PIE2" s="5"/>
      <c r="PIF2" s="5"/>
      <c r="PIG2" s="5"/>
      <c r="PIH2" s="5"/>
      <c r="PII2" s="5"/>
      <c r="PIJ2" s="5"/>
      <c r="PIK2" s="5"/>
      <c r="PIL2" s="5"/>
      <c r="PIM2" s="5"/>
      <c r="PIN2" s="5"/>
      <c r="PIO2" s="5"/>
      <c r="PIP2" s="5"/>
      <c r="PIQ2" s="5"/>
      <c r="PIR2" s="5"/>
      <c r="PIS2" s="5"/>
      <c r="PIT2" s="5"/>
      <c r="PIU2" s="5"/>
      <c r="PIV2" s="5"/>
      <c r="PIW2" s="5"/>
      <c r="PIX2" s="5"/>
      <c r="PIY2" s="5"/>
      <c r="PIZ2" s="5"/>
      <c r="PJA2" s="5"/>
      <c r="PJB2" s="5"/>
      <c r="PJC2" s="5"/>
      <c r="PJD2" s="5"/>
      <c r="PJE2" s="5"/>
      <c r="PJF2" s="5"/>
      <c r="PJG2" s="5"/>
      <c r="PJH2" s="5"/>
      <c r="PJI2" s="5"/>
      <c r="PJJ2" s="5"/>
      <c r="PJK2" s="5"/>
      <c r="PJL2" s="5"/>
      <c r="PJM2" s="5"/>
      <c r="PJN2" s="5"/>
      <c r="PJO2" s="5"/>
      <c r="PJP2" s="5"/>
      <c r="PJQ2" s="5"/>
      <c r="PJR2" s="5"/>
      <c r="PJS2" s="5"/>
      <c r="PJT2" s="5"/>
      <c r="PJU2" s="5"/>
      <c r="PJV2" s="5"/>
      <c r="PJW2" s="5"/>
      <c r="PJX2" s="5"/>
      <c r="PJY2" s="5"/>
      <c r="PJZ2" s="5"/>
      <c r="PKA2" s="5"/>
      <c r="PKB2" s="5"/>
      <c r="PKC2" s="5"/>
      <c r="PKD2" s="5"/>
      <c r="PKE2" s="5"/>
      <c r="PKF2" s="5"/>
      <c r="PKG2" s="5"/>
      <c r="PKH2" s="5"/>
      <c r="PKI2" s="5"/>
      <c r="PKJ2" s="5"/>
      <c r="PKK2" s="5"/>
      <c r="PKL2" s="5"/>
      <c r="PKM2" s="5"/>
      <c r="PKN2" s="5"/>
      <c r="PKO2" s="5"/>
      <c r="PKP2" s="5"/>
      <c r="PKQ2" s="5"/>
      <c r="PKR2" s="5"/>
      <c r="PKS2" s="5"/>
      <c r="PKT2" s="5"/>
      <c r="PKU2" s="5"/>
      <c r="PKV2" s="5"/>
      <c r="PKW2" s="5"/>
      <c r="PKX2" s="5"/>
      <c r="PKY2" s="5"/>
      <c r="PKZ2" s="5"/>
      <c r="PLA2" s="5"/>
      <c r="PLB2" s="5"/>
      <c r="PLC2" s="5"/>
      <c r="PLD2" s="5"/>
      <c r="PLE2" s="5"/>
      <c r="PLF2" s="5"/>
      <c r="PLG2" s="5"/>
      <c r="PLH2" s="5"/>
      <c r="PLI2" s="5"/>
      <c r="PLJ2" s="5"/>
      <c r="PLK2" s="5"/>
      <c r="PLL2" s="5"/>
      <c r="PLM2" s="5"/>
      <c r="PLN2" s="5"/>
      <c r="PLO2" s="5"/>
      <c r="PLP2" s="5"/>
      <c r="PLQ2" s="5"/>
      <c r="PLR2" s="5"/>
      <c r="PLS2" s="5"/>
      <c r="PLT2" s="5"/>
      <c r="PLU2" s="5"/>
      <c r="PLV2" s="5"/>
      <c r="PLW2" s="5"/>
      <c r="PLX2" s="5"/>
      <c r="PLY2" s="5"/>
      <c r="PLZ2" s="5"/>
      <c r="PMA2" s="5"/>
      <c r="PMB2" s="5"/>
      <c r="PMC2" s="5"/>
      <c r="PMD2" s="5"/>
      <c r="PME2" s="5"/>
      <c r="PMF2" s="5"/>
      <c r="PMG2" s="5"/>
      <c r="PMH2" s="5"/>
      <c r="PMI2" s="5"/>
      <c r="PMJ2" s="5"/>
      <c r="PMK2" s="5"/>
      <c r="PML2" s="5"/>
      <c r="PMM2" s="5"/>
      <c r="PMN2" s="5"/>
      <c r="PMO2" s="5"/>
      <c r="PMP2" s="5"/>
      <c r="PMQ2" s="5"/>
      <c r="PMR2" s="5"/>
      <c r="PMS2" s="5"/>
      <c r="PMT2" s="5"/>
      <c r="PMU2" s="5"/>
      <c r="PMV2" s="5"/>
      <c r="PMW2" s="5"/>
      <c r="PMX2" s="5"/>
      <c r="PMY2" s="5"/>
      <c r="PMZ2" s="5"/>
      <c r="PNA2" s="5"/>
      <c r="PNB2" s="5"/>
      <c r="PNC2" s="5"/>
      <c r="PND2" s="5"/>
      <c r="PNE2" s="5"/>
      <c r="PNF2" s="5"/>
      <c r="PNG2" s="5"/>
      <c r="PNH2" s="5"/>
      <c r="PNI2" s="5"/>
      <c r="PNJ2" s="5"/>
      <c r="PNK2" s="5"/>
      <c r="PNL2" s="5"/>
      <c r="PNM2" s="5"/>
      <c r="PNN2" s="5"/>
      <c r="PNO2" s="5"/>
      <c r="PNP2" s="5"/>
      <c r="PNQ2" s="5"/>
      <c r="PNR2" s="5"/>
      <c r="PNS2" s="5"/>
      <c r="PNT2" s="5"/>
      <c r="PNU2" s="5"/>
      <c r="PNV2" s="5"/>
      <c r="PNW2" s="5"/>
      <c r="PNX2" s="5"/>
      <c r="PNY2" s="5"/>
      <c r="PNZ2" s="5"/>
      <c r="POA2" s="5"/>
      <c r="POB2" s="5"/>
      <c r="POC2" s="5"/>
      <c r="POD2" s="5"/>
      <c r="POE2" s="5"/>
      <c r="POF2" s="5"/>
      <c r="POG2" s="5"/>
      <c r="POH2" s="5"/>
      <c r="POI2" s="5"/>
      <c r="POJ2" s="5"/>
      <c r="POK2" s="5"/>
      <c r="POL2" s="5"/>
      <c r="POM2" s="5"/>
      <c r="PON2" s="5"/>
      <c r="POO2" s="5"/>
      <c r="POP2" s="5"/>
      <c r="POQ2" s="5"/>
      <c r="POR2" s="5"/>
      <c r="POS2" s="5"/>
      <c r="POT2" s="5"/>
      <c r="POU2" s="5"/>
      <c r="POV2" s="5"/>
      <c r="POW2" s="5"/>
      <c r="POX2" s="5"/>
      <c r="POY2" s="5"/>
      <c r="POZ2" s="5"/>
      <c r="PPA2" s="5"/>
      <c r="PPB2" s="5"/>
      <c r="PPC2" s="5"/>
      <c r="PPD2" s="5"/>
      <c r="PPE2" s="5"/>
      <c r="PPF2" s="5"/>
      <c r="PPG2" s="5"/>
      <c r="PPH2" s="5"/>
      <c r="PPI2" s="5"/>
      <c r="PPJ2" s="5"/>
      <c r="PPK2" s="5"/>
      <c r="PPL2" s="5"/>
      <c r="PPM2" s="5"/>
      <c r="PPN2" s="5"/>
      <c r="PPO2" s="5"/>
      <c r="PPP2" s="5"/>
      <c r="PPQ2" s="5"/>
      <c r="PPR2" s="5"/>
      <c r="PPS2" s="5"/>
      <c r="PPT2" s="5"/>
      <c r="PPU2" s="5"/>
      <c r="PPV2" s="5"/>
      <c r="PPW2" s="5"/>
      <c r="PPX2" s="5"/>
      <c r="PPY2" s="5"/>
      <c r="PPZ2" s="5"/>
      <c r="PQA2" s="5"/>
      <c r="PQB2" s="5"/>
      <c r="PQC2" s="5"/>
      <c r="PQD2" s="5"/>
      <c r="PQE2" s="5"/>
      <c r="PQF2" s="5"/>
      <c r="PQG2" s="5"/>
      <c r="PQH2" s="5"/>
      <c r="PQI2" s="5"/>
      <c r="PQJ2" s="5"/>
      <c r="PQK2" s="5"/>
      <c r="PQL2" s="5"/>
      <c r="PQM2" s="5"/>
      <c r="PQN2" s="5"/>
      <c r="PQO2" s="5"/>
      <c r="PQP2" s="5"/>
      <c r="PQQ2" s="5"/>
      <c r="PQR2" s="5"/>
      <c r="PQS2" s="5"/>
      <c r="PQT2" s="5"/>
      <c r="PQU2" s="5"/>
      <c r="PQV2" s="5"/>
      <c r="PQW2" s="5"/>
      <c r="PQX2" s="5"/>
      <c r="PQY2" s="5"/>
      <c r="PQZ2" s="5"/>
      <c r="PRA2" s="5"/>
      <c r="PRB2" s="5"/>
      <c r="PRC2" s="5"/>
      <c r="PRD2" s="5"/>
      <c r="PRE2" s="5"/>
      <c r="PRF2" s="5"/>
      <c r="PRG2" s="5"/>
      <c r="PRH2" s="5"/>
      <c r="PRI2" s="5"/>
      <c r="PRJ2" s="5"/>
      <c r="PRK2" s="5"/>
      <c r="PRL2" s="5"/>
      <c r="PRM2" s="5"/>
      <c r="PRN2" s="5"/>
      <c r="PRO2" s="5"/>
      <c r="PRP2" s="5"/>
      <c r="PRQ2" s="5"/>
      <c r="PRR2" s="5"/>
      <c r="PRS2" s="5"/>
      <c r="PRT2" s="5"/>
      <c r="PRU2" s="5"/>
      <c r="PRV2" s="5"/>
      <c r="PRW2" s="5"/>
      <c r="PRX2" s="5"/>
      <c r="PRY2" s="5"/>
      <c r="PRZ2" s="5"/>
      <c r="PSA2" s="5"/>
      <c r="PSB2" s="5"/>
      <c r="PSC2" s="5"/>
      <c r="PSD2" s="5"/>
      <c r="PSE2" s="5"/>
      <c r="PSF2" s="5"/>
      <c r="PSG2" s="5"/>
      <c r="PSH2" s="5"/>
      <c r="PSI2" s="5"/>
      <c r="PSJ2" s="5"/>
      <c r="PSK2" s="5"/>
      <c r="PSL2" s="5"/>
      <c r="PSM2" s="5"/>
      <c r="PSN2" s="5"/>
      <c r="PSO2" s="5"/>
      <c r="PSP2" s="5"/>
      <c r="PSQ2" s="5"/>
      <c r="PSR2" s="5"/>
      <c r="PSS2" s="5"/>
      <c r="PST2" s="5"/>
      <c r="PSU2" s="5"/>
      <c r="PSV2" s="5"/>
      <c r="PSW2" s="5"/>
      <c r="PSX2" s="5"/>
      <c r="PSY2" s="5"/>
      <c r="PSZ2" s="5"/>
      <c r="PTA2" s="5"/>
      <c r="PTB2" s="5"/>
      <c r="PTC2" s="5"/>
      <c r="PTD2" s="5"/>
      <c r="PTE2" s="5"/>
      <c r="PTF2" s="5"/>
      <c r="PTG2" s="5"/>
      <c r="PTH2" s="5"/>
      <c r="PTI2" s="5"/>
      <c r="PTJ2" s="5"/>
      <c r="PTK2" s="5"/>
      <c r="PTL2" s="5"/>
      <c r="PTM2" s="5"/>
      <c r="PTN2" s="5"/>
      <c r="PTO2" s="5"/>
      <c r="PTP2" s="5"/>
      <c r="PTQ2" s="5"/>
      <c r="PTR2" s="5"/>
      <c r="PTS2" s="5"/>
      <c r="PTT2" s="5"/>
      <c r="PTU2" s="5"/>
      <c r="PTV2" s="5"/>
      <c r="PTW2" s="5"/>
      <c r="PTX2" s="5"/>
      <c r="PTY2" s="5"/>
      <c r="PTZ2" s="5"/>
      <c r="PUA2" s="5"/>
      <c r="PUB2" s="5"/>
      <c r="PUC2" s="5"/>
      <c r="PUD2" s="5"/>
      <c r="PUE2" s="5"/>
      <c r="PUF2" s="5"/>
      <c r="PUG2" s="5"/>
      <c r="PUH2" s="5"/>
      <c r="PUI2" s="5"/>
      <c r="PUJ2" s="5"/>
      <c r="PUK2" s="5"/>
      <c r="PUL2" s="5"/>
      <c r="PUM2" s="5"/>
      <c r="PUN2" s="5"/>
      <c r="PUO2" s="5"/>
      <c r="PUP2" s="5"/>
      <c r="PUQ2" s="5"/>
      <c r="PUR2" s="5"/>
      <c r="PUS2" s="5"/>
      <c r="PUT2" s="5"/>
      <c r="PUU2" s="5"/>
      <c r="PUV2" s="5"/>
      <c r="PUW2" s="5"/>
      <c r="PUX2" s="5"/>
      <c r="PUY2" s="5"/>
      <c r="PUZ2" s="5"/>
      <c r="PVA2" s="5"/>
      <c r="PVB2" s="5"/>
      <c r="PVC2" s="5"/>
      <c r="PVD2" s="5"/>
      <c r="PVE2" s="5"/>
      <c r="PVF2" s="5"/>
      <c r="PVG2" s="5"/>
      <c r="PVH2" s="5"/>
      <c r="PVI2" s="5"/>
      <c r="PVJ2" s="5"/>
      <c r="PVK2" s="5"/>
      <c r="PVL2" s="5"/>
      <c r="PVM2" s="5"/>
      <c r="PVN2" s="5"/>
      <c r="PVO2" s="5"/>
      <c r="PVP2" s="5"/>
      <c r="PVQ2" s="5"/>
      <c r="PVR2" s="5"/>
      <c r="PVS2" s="5"/>
      <c r="PVT2" s="5"/>
      <c r="PVU2" s="5"/>
      <c r="PVV2" s="5"/>
      <c r="PVW2" s="5"/>
      <c r="PVX2" s="5"/>
      <c r="PVY2" s="5"/>
      <c r="PVZ2" s="5"/>
      <c r="PWA2" s="5"/>
      <c r="PWB2" s="5"/>
      <c r="PWC2" s="5"/>
      <c r="PWD2" s="5"/>
      <c r="PWE2" s="5"/>
      <c r="PWF2" s="5"/>
      <c r="PWG2" s="5"/>
      <c r="PWH2" s="5"/>
      <c r="PWI2" s="5"/>
      <c r="PWJ2" s="5"/>
      <c r="PWK2" s="5"/>
      <c r="PWL2" s="5"/>
      <c r="PWM2" s="5"/>
      <c r="PWN2" s="5"/>
      <c r="PWO2" s="5"/>
      <c r="PWP2" s="5"/>
      <c r="PWQ2" s="5"/>
      <c r="PWR2" s="5"/>
      <c r="PWS2" s="5"/>
      <c r="PWT2" s="5"/>
      <c r="PWU2" s="5"/>
      <c r="PWV2" s="5"/>
      <c r="PWW2" s="5"/>
      <c r="PWX2" s="5"/>
      <c r="PWY2" s="5"/>
      <c r="PWZ2" s="5"/>
      <c r="PXA2" s="5"/>
      <c r="PXB2" s="5"/>
      <c r="PXC2" s="5"/>
      <c r="PXD2" s="5"/>
      <c r="PXE2" s="5"/>
      <c r="PXF2" s="5"/>
      <c r="PXG2" s="5"/>
      <c r="PXH2" s="5"/>
      <c r="PXI2" s="5"/>
      <c r="PXJ2" s="5"/>
      <c r="PXK2" s="5"/>
      <c r="PXL2" s="5"/>
      <c r="PXM2" s="5"/>
      <c r="PXN2" s="5"/>
      <c r="PXO2" s="5"/>
      <c r="PXP2" s="5"/>
      <c r="PXQ2" s="5"/>
      <c r="PXR2" s="5"/>
      <c r="PXS2" s="5"/>
      <c r="PXT2" s="5"/>
      <c r="PXU2" s="5"/>
      <c r="PXV2" s="5"/>
      <c r="PXW2" s="5"/>
      <c r="PXX2" s="5"/>
      <c r="PXY2" s="5"/>
      <c r="PXZ2" s="5"/>
      <c r="PYA2" s="5"/>
      <c r="PYB2" s="5"/>
      <c r="PYC2" s="5"/>
      <c r="PYD2" s="5"/>
      <c r="PYE2" s="5"/>
      <c r="PYF2" s="5"/>
      <c r="PYG2" s="5"/>
      <c r="PYH2" s="5"/>
      <c r="PYI2" s="5"/>
      <c r="PYJ2" s="5"/>
      <c r="PYK2" s="5"/>
      <c r="PYL2" s="5"/>
      <c r="PYM2" s="5"/>
      <c r="PYN2" s="5"/>
      <c r="PYO2" s="5"/>
      <c r="PYP2" s="5"/>
      <c r="PYQ2" s="5"/>
      <c r="PYR2" s="5"/>
      <c r="PYS2" s="5"/>
      <c r="PYT2" s="5"/>
      <c r="PYU2" s="5"/>
      <c r="PYV2" s="5"/>
      <c r="PYW2" s="5"/>
      <c r="PYX2" s="5"/>
      <c r="PYY2" s="5"/>
      <c r="PYZ2" s="5"/>
      <c r="PZA2" s="5"/>
      <c r="PZB2" s="5"/>
      <c r="PZC2" s="5"/>
      <c r="PZD2" s="5"/>
      <c r="PZE2" s="5"/>
      <c r="PZF2" s="5"/>
      <c r="PZG2" s="5"/>
      <c r="PZH2" s="5"/>
      <c r="PZI2" s="5"/>
      <c r="PZJ2" s="5"/>
      <c r="PZK2" s="5"/>
      <c r="PZL2" s="5"/>
      <c r="PZM2" s="5"/>
      <c r="PZN2" s="5"/>
      <c r="PZO2" s="5"/>
      <c r="PZP2" s="5"/>
      <c r="PZQ2" s="5"/>
      <c r="PZR2" s="5"/>
      <c r="PZS2" s="5"/>
      <c r="PZT2" s="5"/>
      <c r="PZU2" s="5"/>
      <c r="PZV2" s="5"/>
      <c r="PZW2" s="5"/>
      <c r="PZX2" s="5"/>
      <c r="PZY2" s="5"/>
      <c r="PZZ2" s="5"/>
      <c r="QAA2" s="5"/>
      <c r="QAB2" s="5"/>
      <c r="QAC2" s="5"/>
      <c r="QAD2" s="5"/>
      <c r="QAE2" s="5"/>
      <c r="QAF2" s="5"/>
      <c r="QAG2" s="5"/>
      <c r="QAH2" s="5"/>
      <c r="QAI2" s="5"/>
      <c r="QAJ2" s="5"/>
      <c r="QAK2" s="5"/>
      <c r="QAL2" s="5"/>
      <c r="QAM2" s="5"/>
      <c r="QAN2" s="5"/>
      <c r="QAO2" s="5"/>
      <c r="QAP2" s="5"/>
      <c r="QAQ2" s="5"/>
      <c r="QAR2" s="5"/>
      <c r="QAS2" s="5"/>
      <c r="QAT2" s="5"/>
      <c r="QAU2" s="5"/>
      <c r="QAV2" s="5"/>
      <c r="QAW2" s="5"/>
      <c r="QAX2" s="5"/>
      <c r="QAY2" s="5"/>
      <c r="QAZ2" s="5"/>
      <c r="QBA2" s="5"/>
      <c r="QBB2" s="5"/>
      <c r="QBC2" s="5"/>
      <c r="QBD2" s="5"/>
      <c r="QBE2" s="5"/>
      <c r="QBF2" s="5"/>
      <c r="QBG2" s="5"/>
      <c r="QBH2" s="5"/>
      <c r="QBI2" s="5"/>
      <c r="QBJ2" s="5"/>
      <c r="QBK2" s="5"/>
      <c r="QBL2" s="5"/>
      <c r="QBM2" s="5"/>
      <c r="QBN2" s="5"/>
      <c r="QBO2" s="5"/>
      <c r="QBP2" s="5"/>
      <c r="QBQ2" s="5"/>
      <c r="QBR2" s="5"/>
      <c r="QBS2" s="5"/>
      <c r="QBT2" s="5"/>
      <c r="QBU2" s="5"/>
      <c r="QBV2" s="5"/>
      <c r="QBW2" s="5"/>
      <c r="QBX2" s="5"/>
      <c r="QBY2" s="5"/>
      <c r="QBZ2" s="5"/>
      <c r="QCA2" s="5"/>
      <c r="QCB2" s="5"/>
      <c r="QCC2" s="5"/>
      <c r="QCD2" s="5"/>
      <c r="QCE2" s="5"/>
      <c r="QCF2" s="5"/>
      <c r="QCG2" s="5"/>
      <c r="QCH2" s="5"/>
      <c r="QCI2" s="5"/>
      <c r="QCJ2" s="5"/>
      <c r="QCK2" s="5"/>
      <c r="QCL2" s="5"/>
      <c r="QCM2" s="5"/>
      <c r="QCN2" s="5"/>
      <c r="QCO2" s="5"/>
      <c r="QCP2" s="5"/>
      <c r="QCQ2" s="5"/>
      <c r="QCR2" s="5"/>
      <c r="QCS2" s="5"/>
      <c r="QCT2" s="5"/>
      <c r="QCU2" s="5"/>
      <c r="QCV2" s="5"/>
      <c r="QCW2" s="5"/>
      <c r="QCX2" s="5"/>
      <c r="QCY2" s="5"/>
      <c r="QCZ2" s="5"/>
      <c r="QDA2" s="5"/>
      <c r="QDB2" s="5"/>
      <c r="QDC2" s="5"/>
      <c r="QDD2" s="5"/>
      <c r="QDE2" s="5"/>
      <c r="QDF2" s="5"/>
      <c r="QDG2" s="5"/>
      <c r="QDH2" s="5"/>
      <c r="QDI2" s="5"/>
      <c r="QDJ2" s="5"/>
      <c r="QDK2" s="5"/>
      <c r="QDL2" s="5"/>
      <c r="QDM2" s="5"/>
      <c r="QDN2" s="5"/>
      <c r="QDO2" s="5"/>
      <c r="QDP2" s="5"/>
      <c r="QDQ2" s="5"/>
      <c r="QDR2" s="5"/>
      <c r="QDS2" s="5"/>
      <c r="QDT2" s="5"/>
      <c r="QDU2" s="5"/>
      <c r="QDV2" s="5"/>
      <c r="QDW2" s="5"/>
      <c r="QDX2" s="5"/>
      <c r="QDY2" s="5"/>
      <c r="QDZ2" s="5"/>
      <c r="QEA2" s="5"/>
      <c r="QEB2" s="5"/>
      <c r="QEC2" s="5"/>
      <c r="QED2" s="5"/>
      <c r="QEE2" s="5"/>
      <c r="QEF2" s="5"/>
      <c r="QEG2" s="5"/>
      <c r="QEH2" s="5"/>
      <c r="QEI2" s="5"/>
      <c r="QEJ2" s="5"/>
      <c r="QEK2" s="5"/>
      <c r="QEL2" s="5"/>
      <c r="QEM2" s="5"/>
      <c r="QEN2" s="5"/>
      <c r="QEO2" s="5"/>
      <c r="QEP2" s="5"/>
      <c r="QEQ2" s="5"/>
      <c r="QER2" s="5"/>
      <c r="QES2" s="5"/>
      <c r="QET2" s="5"/>
      <c r="QEU2" s="5"/>
      <c r="QEV2" s="5"/>
      <c r="QEW2" s="5"/>
      <c r="QEX2" s="5"/>
      <c r="QEY2" s="5"/>
      <c r="QEZ2" s="5"/>
      <c r="QFA2" s="5"/>
      <c r="QFB2" s="5"/>
      <c r="QFC2" s="5"/>
      <c r="QFD2" s="5"/>
      <c r="QFE2" s="5"/>
      <c r="QFF2" s="5"/>
      <c r="QFG2" s="5"/>
      <c r="QFH2" s="5"/>
      <c r="QFI2" s="5"/>
      <c r="QFJ2" s="5"/>
      <c r="QFK2" s="5"/>
      <c r="QFL2" s="5"/>
      <c r="QFM2" s="5"/>
      <c r="QFN2" s="5"/>
      <c r="QFO2" s="5"/>
      <c r="QFP2" s="5"/>
      <c r="QFQ2" s="5"/>
      <c r="QFR2" s="5"/>
      <c r="QFS2" s="5"/>
      <c r="QFT2" s="5"/>
      <c r="QFU2" s="5"/>
      <c r="QFV2" s="5"/>
      <c r="QFW2" s="5"/>
      <c r="QFX2" s="5"/>
      <c r="QFY2" s="5"/>
      <c r="QFZ2" s="5"/>
      <c r="QGA2" s="5"/>
      <c r="QGB2" s="5"/>
      <c r="QGC2" s="5"/>
      <c r="QGD2" s="5"/>
      <c r="QGE2" s="5"/>
      <c r="QGF2" s="5"/>
      <c r="QGG2" s="5"/>
      <c r="QGH2" s="5"/>
      <c r="QGI2" s="5"/>
      <c r="QGJ2" s="5"/>
      <c r="QGK2" s="5"/>
      <c r="QGL2" s="5"/>
      <c r="QGM2" s="5"/>
      <c r="QGN2" s="5"/>
      <c r="QGO2" s="5"/>
      <c r="QGP2" s="5"/>
      <c r="QGQ2" s="5"/>
      <c r="QGR2" s="5"/>
      <c r="QGS2" s="5"/>
      <c r="QGT2" s="5"/>
      <c r="QGU2" s="5"/>
      <c r="QGV2" s="5"/>
      <c r="QGW2" s="5"/>
      <c r="QGX2" s="5"/>
      <c r="QGY2" s="5"/>
      <c r="QGZ2" s="5"/>
      <c r="QHA2" s="5"/>
      <c r="QHB2" s="5"/>
      <c r="QHC2" s="5"/>
      <c r="QHD2" s="5"/>
      <c r="QHE2" s="5"/>
      <c r="QHF2" s="5"/>
      <c r="QHG2" s="5"/>
      <c r="QHH2" s="5"/>
      <c r="QHI2" s="5"/>
      <c r="QHJ2" s="5"/>
      <c r="QHK2" s="5"/>
      <c r="QHL2" s="5"/>
      <c r="QHM2" s="5"/>
      <c r="QHN2" s="5"/>
      <c r="QHO2" s="5"/>
      <c r="QHP2" s="5"/>
      <c r="QHQ2" s="5"/>
      <c r="QHR2" s="5"/>
      <c r="QHS2" s="5"/>
      <c r="QHT2" s="5"/>
      <c r="QHU2" s="5"/>
      <c r="QHV2" s="5"/>
      <c r="QHW2" s="5"/>
      <c r="QHX2" s="5"/>
      <c r="QHY2" s="5"/>
      <c r="QHZ2" s="5"/>
      <c r="QIA2" s="5"/>
      <c r="QIB2" s="5"/>
      <c r="QIC2" s="5"/>
      <c r="QID2" s="5"/>
      <c r="QIE2" s="5"/>
      <c r="QIF2" s="5"/>
      <c r="QIG2" s="5"/>
      <c r="QIH2" s="5"/>
      <c r="QII2" s="5"/>
      <c r="QIJ2" s="5"/>
      <c r="QIK2" s="5"/>
      <c r="QIL2" s="5"/>
      <c r="QIM2" s="5"/>
      <c r="QIN2" s="5"/>
      <c r="QIO2" s="5"/>
      <c r="QIP2" s="5"/>
      <c r="QIQ2" s="5"/>
      <c r="QIR2" s="5"/>
      <c r="QIS2" s="5"/>
      <c r="QIT2" s="5"/>
      <c r="QIU2" s="5"/>
      <c r="QIV2" s="5"/>
      <c r="QIW2" s="5"/>
      <c r="QIX2" s="5"/>
      <c r="QIY2" s="5"/>
      <c r="QIZ2" s="5"/>
      <c r="QJA2" s="5"/>
      <c r="QJB2" s="5"/>
      <c r="QJC2" s="5"/>
      <c r="QJD2" s="5"/>
      <c r="QJE2" s="5"/>
      <c r="QJF2" s="5"/>
      <c r="QJG2" s="5"/>
      <c r="QJH2" s="5"/>
      <c r="QJI2" s="5"/>
      <c r="QJJ2" s="5"/>
      <c r="QJK2" s="5"/>
      <c r="QJL2" s="5"/>
      <c r="QJM2" s="5"/>
      <c r="QJN2" s="5"/>
      <c r="QJO2" s="5"/>
      <c r="QJP2" s="5"/>
      <c r="QJQ2" s="5"/>
      <c r="QJR2" s="5"/>
      <c r="QJS2" s="5"/>
      <c r="QJT2" s="5"/>
      <c r="QJU2" s="5"/>
      <c r="QJV2" s="5"/>
      <c r="QJW2" s="5"/>
      <c r="QJX2" s="5"/>
      <c r="QJY2" s="5"/>
      <c r="QJZ2" s="5"/>
      <c r="QKA2" s="5"/>
      <c r="QKB2" s="5"/>
      <c r="QKC2" s="5"/>
      <c r="QKD2" s="5"/>
      <c r="QKE2" s="5"/>
      <c r="QKF2" s="5"/>
      <c r="QKG2" s="5"/>
      <c r="QKH2" s="5"/>
      <c r="QKI2" s="5"/>
      <c r="QKJ2" s="5"/>
      <c r="QKK2" s="5"/>
      <c r="QKL2" s="5"/>
      <c r="QKM2" s="5"/>
      <c r="QKN2" s="5"/>
      <c r="QKO2" s="5"/>
      <c r="QKP2" s="5"/>
      <c r="QKQ2" s="5"/>
      <c r="QKR2" s="5"/>
      <c r="QKS2" s="5"/>
      <c r="QKT2" s="5"/>
      <c r="QKU2" s="5"/>
      <c r="QKV2" s="5"/>
      <c r="QKW2" s="5"/>
      <c r="QKX2" s="5"/>
      <c r="QKY2" s="5"/>
      <c r="QKZ2" s="5"/>
      <c r="QLA2" s="5"/>
      <c r="QLB2" s="5"/>
      <c r="QLC2" s="5"/>
      <c r="QLD2" s="5"/>
      <c r="QLE2" s="5"/>
      <c r="QLF2" s="5"/>
      <c r="QLG2" s="5"/>
      <c r="QLH2" s="5"/>
      <c r="QLI2" s="5"/>
      <c r="QLJ2" s="5"/>
      <c r="QLK2" s="5"/>
      <c r="QLL2" s="5"/>
      <c r="QLM2" s="5"/>
      <c r="QLN2" s="5"/>
      <c r="QLO2" s="5"/>
      <c r="QLP2" s="5"/>
      <c r="QLQ2" s="5"/>
      <c r="QLR2" s="5"/>
      <c r="QLS2" s="5"/>
      <c r="QLT2" s="5"/>
      <c r="QLU2" s="5"/>
      <c r="QLV2" s="5"/>
      <c r="QLW2" s="5"/>
      <c r="QLX2" s="5"/>
      <c r="QLY2" s="5"/>
      <c r="QLZ2" s="5"/>
      <c r="QMA2" s="5"/>
      <c r="QMB2" s="5"/>
      <c r="QMC2" s="5"/>
      <c r="QMD2" s="5"/>
      <c r="QME2" s="5"/>
      <c r="QMF2" s="5"/>
      <c r="QMG2" s="5"/>
      <c r="QMH2" s="5"/>
      <c r="QMI2" s="5"/>
      <c r="QMJ2" s="5"/>
      <c r="QMK2" s="5"/>
      <c r="QML2" s="5"/>
      <c r="QMM2" s="5"/>
      <c r="QMN2" s="5"/>
      <c r="QMO2" s="5"/>
      <c r="QMP2" s="5"/>
      <c r="QMQ2" s="5"/>
      <c r="QMR2" s="5"/>
      <c r="QMS2" s="5"/>
      <c r="QMT2" s="5"/>
      <c r="QMU2" s="5"/>
      <c r="QMV2" s="5"/>
      <c r="QMW2" s="5"/>
      <c r="QMX2" s="5"/>
      <c r="QMY2" s="5"/>
      <c r="QMZ2" s="5"/>
      <c r="QNA2" s="5"/>
      <c r="QNB2" s="5"/>
      <c r="QNC2" s="5"/>
      <c r="QND2" s="5"/>
      <c r="QNE2" s="5"/>
      <c r="QNF2" s="5"/>
      <c r="QNG2" s="5"/>
      <c r="QNH2" s="5"/>
      <c r="QNI2" s="5"/>
      <c r="QNJ2" s="5"/>
      <c r="QNK2" s="5"/>
      <c r="QNL2" s="5"/>
      <c r="QNM2" s="5"/>
      <c r="QNN2" s="5"/>
      <c r="QNO2" s="5"/>
      <c r="QNP2" s="5"/>
      <c r="QNQ2" s="5"/>
      <c r="QNR2" s="5"/>
      <c r="QNS2" s="5"/>
      <c r="QNT2" s="5"/>
      <c r="QNU2" s="5"/>
      <c r="QNV2" s="5"/>
      <c r="QNW2" s="5"/>
      <c r="QNX2" s="5"/>
      <c r="QNY2" s="5"/>
      <c r="QNZ2" s="5"/>
      <c r="QOA2" s="5"/>
      <c r="QOB2" s="5"/>
      <c r="QOC2" s="5"/>
      <c r="QOD2" s="5"/>
      <c r="QOE2" s="5"/>
      <c r="QOF2" s="5"/>
      <c r="QOG2" s="5"/>
      <c r="QOH2" s="5"/>
      <c r="QOI2" s="5"/>
      <c r="QOJ2" s="5"/>
      <c r="QOK2" s="5"/>
      <c r="QOL2" s="5"/>
      <c r="QOM2" s="5"/>
      <c r="QON2" s="5"/>
      <c r="QOO2" s="5"/>
      <c r="QOP2" s="5"/>
      <c r="QOQ2" s="5"/>
      <c r="QOR2" s="5"/>
      <c r="QOS2" s="5"/>
      <c r="QOT2" s="5"/>
      <c r="QOU2" s="5"/>
      <c r="QOV2" s="5"/>
      <c r="QOW2" s="5"/>
      <c r="QOX2" s="5"/>
      <c r="QOY2" s="5"/>
      <c r="QOZ2" s="5"/>
      <c r="QPA2" s="5"/>
      <c r="QPB2" s="5"/>
      <c r="QPC2" s="5"/>
      <c r="QPD2" s="5"/>
      <c r="QPE2" s="5"/>
      <c r="QPF2" s="5"/>
      <c r="QPG2" s="5"/>
      <c r="QPH2" s="5"/>
      <c r="QPI2" s="5"/>
      <c r="QPJ2" s="5"/>
      <c r="QPK2" s="5"/>
      <c r="QPL2" s="5"/>
      <c r="QPM2" s="5"/>
      <c r="QPN2" s="5"/>
      <c r="QPO2" s="5"/>
      <c r="QPP2" s="5"/>
      <c r="QPQ2" s="5"/>
      <c r="QPR2" s="5"/>
      <c r="QPS2" s="5"/>
      <c r="QPT2" s="5"/>
      <c r="QPU2" s="5"/>
      <c r="QPV2" s="5"/>
      <c r="QPW2" s="5"/>
      <c r="QPX2" s="5"/>
      <c r="QPY2" s="5"/>
      <c r="QPZ2" s="5"/>
      <c r="QQA2" s="5"/>
      <c r="QQB2" s="5"/>
      <c r="QQC2" s="5"/>
      <c r="QQD2" s="5"/>
      <c r="QQE2" s="5"/>
      <c r="QQF2" s="5"/>
      <c r="QQG2" s="5"/>
      <c r="QQH2" s="5"/>
      <c r="QQI2" s="5"/>
      <c r="QQJ2" s="5"/>
      <c r="QQK2" s="5"/>
      <c r="QQL2" s="5"/>
      <c r="QQM2" s="5"/>
      <c r="QQN2" s="5"/>
      <c r="QQO2" s="5"/>
      <c r="QQP2" s="5"/>
      <c r="QQQ2" s="5"/>
      <c r="QQR2" s="5"/>
      <c r="QQS2" s="5"/>
      <c r="QQT2" s="5"/>
      <c r="QQU2" s="5"/>
      <c r="QQV2" s="5"/>
      <c r="QQW2" s="5"/>
      <c r="QQX2" s="5"/>
      <c r="QQY2" s="5"/>
      <c r="QQZ2" s="5"/>
      <c r="QRA2" s="5"/>
      <c r="QRB2" s="5"/>
      <c r="QRC2" s="5"/>
      <c r="QRD2" s="5"/>
      <c r="QRE2" s="5"/>
      <c r="QRF2" s="5"/>
      <c r="QRG2" s="5"/>
      <c r="QRH2" s="5"/>
      <c r="QRI2" s="5"/>
      <c r="QRJ2" s="5"/>
      <c r="QRK2" s="5"/>
      <c r="QRL2" s="5"/>
      <c r="QRM2" s="5"/>
      <c r="QRN2" s="5"/>
      <c r="QRO2" s="5"/>
      <c r="QRP2" s="5"/>
      <c r="QRQ2" s="5"/>
      <c r="QRR2" s="5"/>
      <c r="QRS2" s="5"/>
      <c r="QRT2" s="5"/>
      <c r="QRU2" s="5"/>
      <c r="QRV2" s="5"/>
      <c r="QRW2" s="5"/>
      <c r="QRX2" s="5"/>
      <c r="QRY2" s="5"/>
      <c r="QRZ2" s="5"/>
      <c r="QSA2" s="5"/>
      <c r="QSB2" s="5"/>
      <c r="QSC2" s="5"/>
      <c r="QSD2" s="5"/>
      <c r="QSE2" s="5"/>
      <c r="QSF2" s="5"/>
      <c r="QSG2" s="5"/>
      <c r="QSH2" s="5"/>
      <c r="QSI2" s="5"/>
      <c r="QSJ2" s="5"/>
      <c r="QSK2" s="5"/>
      <c r="QSL2" s="5"/>
      <c r="QSM2" s="5"/>
      <c r="QSN2" s="5"/>
      <c r="QSO2" s="5"/>
      <c r="QSP2" s="5"/>
      <c r="QSQ2" s="5"/>
      <c r="QSR2" s="5"/>
      <c r="QSS2" s="5"/>
      <c r="QST2" s="5"/>
      <c r="QSU2" s="5"/>
      <c r="QSV2" s="5"/>
      <c r="QSW2" s="5"/>
      <c r="QSX2" s="5"/>
      <c r="QSY2" s="5"/>
      <c r="QSZ2" s="5"/>
      <c r="QTA2" s="5"/>
      <c r="QTB2" s="5"/>
      <c r="QTC2" s="5"/>
      <c r="QTD2" s="5"/>
      <c r="QTE2" s="5"/>
      <c r="QTF2" s="5"/>
      <c r="QTG2" s="5"/>
      <c r="QTH2" s="5"/>
      <c r="QTI2" s="5"/>
      <c r="QTJ2" s="5"/>
      <c r="QTK2" s="5"/>
      <c r="QTL2" s="5"/>
      <c r="QTM2" s="5"/>
      <c r="QTN2" s="5"/>
      <c r="QTO2" s="5"/>
      <c r="QTP2" s="5"/>
      <c r="QTQ2" s="5"/>
      <c r="QTR2" s="5"/>
      <c r="QTS2" s="5"/>
      <c r="QTT2" s="5"/>
      <c r="QTU2" s="5"/>
      <c r="QTV2" s="5"/>
      <c r="QTW2" s="5"/>
      <c r="QTX2" s="5"/>
      <c r="QTY2" s="5"/>
      <c r="QTZ2" s="5"/>
      <c r="QUA2" s="5"/>
      <c r="QUB2" s="5"/>
      <c r="QUC2" s="5"/>
      <c r="QUD2" s="5"/>
      <c r="QUE2" s="5"/>
      <c r="QUF2" s="5"/>
      <c r="QUG2" s="5"/>
      <c r="QUH2" s="5"/>
      <c r="QUI2" s="5"/>
      <c r="QUJ2" s="5"/>
      <c r="QUK2" s="5"/>
      <c r="QUL2" s="5"/>
      <c r="QUM2" s="5"/>
      <c r="QUN2" s="5"/>
      <c r="QUO2" s="5"/>
      <c r="QUP2" s="5"/>
      <c r="QUQ2" s="5"/>
      <c r="QUR2" s="5"/>
      <c r="QUS2" s="5"/>
      <c r="QUT2" s="5"/>
      <c r="QUU2" s="5"/>
      <c r="QUV2" s="5"/>
      <c r="QUW2" s="5"/>
      <c r="QUX2" s="5"/>
      <c r="QUY2" s="5"/>
      <c r="QUZ2" s="5"/>
      <c r="QVA2" s="5"/>
      <c r="QVB2" s="5"/>
      <c r="QVC2" s="5"/>
      <c r="QVD2" s="5"/>
      <c r="QVE2" s="5"/>
      <c r="QVF2" s="5"/>
      <c r="QVG2" s="5"/>
      <c r="QVH2" s="5"/>
      <c r="QVI2" s="5"/>
      <c r="QVJ2" s="5"/>
      <c r="QVK2" s="5"/>
      <c r="QVL2" s="5"/>
      <c r="QVM2" s="5"/>
      <c r="QVN2" s="5"/>
      <c r="QVO2" s="5"/>
      <c r="QVP2" s="5"/>
      <c r="QVQ2" s="5"/>
      <c r="QVR2" s="5"/>
      <c r="QVS2" s="5"/>
      <c r="QVT2" s="5"/>
      <c r="QVU2" s="5"/>
      <c r="QVV2" s="5"/>
      <c r="QVW2" s="5"/>
      <c r="QVX2" s="5"/>
      <c r="QVY2" s="5"/>
      <c r="QVZ2" s="5"/>
      <c r="QWA2" s="5"/>
      <c r="QWB2" s="5"/>
      <c r="QWC2" s="5"/>
      <c r="QWD2" s="5"/>
      <c r="QWE2" s="5"/>
      <c r="QWF2" s="5"/>
      <c r="QWG2" s="5"/>
      <c r="QWH2" s="5"/>
      <c r="QWI2" s="5"/>
      <c r="QWJ2" s="5"/>
      <c r="QWK2" s="5"/>
      <c r="QWL2" s="5"/>
      <c r="QWM2" s="5"/>
      <c r="QWN2" s="5"/>
      <c r="QWO2" s="5"/>
      <c r="QWP2" s="5"/>
      <c r="QWQ2" s="5"/>
      <c r="QWR2" s="5"/>
      <c r="QWS2" s="5"/>
      <c r="QWT2" s="5"/>
      <c r="QWU2" s="5"/>
      <c r="QWV2" s="5"/>
      <c r="QWW2" s="5"/>
      <c r="QWX2" s="5"/>
      <c r="QWY2" s="5"/>
      <c r="QWZ2" s="5"/>
      <c r="QXA2" s="5"/>
      <c r="QXB2" s="5"/>
      <c r="QXC2" s="5"/>
      <c r="QXD2" s="5"/>
      <c r="QXE2" s="5"/>
      <c r="QXF2" s="5"/>
      <c r="QXG2" s="5"/>
      <c r="QXH2" s="5"/>
      <c r="QXI2" s="5"/>
      <c r="QXJ2" s="5"/>
      <c r="QXK2" s="5"/>
      <c r="QXL2" s="5"/>
      <c r="QXM2" s="5"/>
      <c r="QXN2" s="5"/>
      <c r="QXO2" s="5"/>
      <c r="QXP2" s="5"/>
      <c r="QXQ2" s="5"/>
      <c r="QXR2" s="5"/>
      <c r="QXS2" s="5"/>
      <c r="QXT2" s="5"/>
      <c r="QXU2" s="5"/>
      <c r="QXV2" s="5"/>
      <c r="QXW2" s="5"/>
      <c r="QXX2" s="5"/>
      <c r="QXY2" s="5"/>
      <c r="QXZ2" s="5"/>
      <c r="QYA2" s="5"/>
      <c r="QYB2" s="5"/>
      <c r="QYC2" s="5"/>
      <c r="QYD2" s="5"/>
      <c r="QYE2" s="5"/>
      <c r="QYF2" s="5"/>
      <c r="QYG2" s="5"/>
      <c r="QYH2" s="5"/>
      <c r="QYI2" s="5"/>
      <c r="QYJ2" s="5"/>
      <c r="QYK2" s="5"/>
      <c r="QYL2" s="5"/>
      <c r="QYM2" s="5"/>
      <c r="QYN2" s="5"/>
      <c r="QYO2" s="5"/>
      <c r="QYP2" s="5"/>
      <c r="QYQ2" s="5"/>
      <c r="QYR2" s="5"/>
      <c r="QYS2" s="5"/>
      <c r="QYT2" s="5"/>
      <c r="QYU2" s="5"/>
      <c r="QYV2" s="5"/>
      <c r="QYW2" s="5"/>
      <c r="QYX2" s="5"/>
      <c r="QYY2" s="5"/>
      <c r="QYZ2" s="5"/>
      <c r="QZA2" s="5"/>
      <c r="QZB2" s="5"/>
      <c r="QZC2" s="5"/>
      <c r="QZD2" s="5"/>
      <c r="QZE2" s="5"/>
      <c r="QZF2" s="5"/>
      <c r="QZG2" s="5"/>
      <c r="QZH2" s="5"/>
      <c r="QZI2" s="5"/>
      <c r="QZJ2" s="5"/>
      <c r="QZK2" s="5"/>
      <c r="QZL2" s="5"/>
      <c r="QZM2" s="5"/>
      <c r="QZN2" s="5"/>
      <c r="QZO2" s="5"/>
      <c r="QZP2" s="5"/>
      <c r="QZQ2" s="5"/>
      <c r="QZR2" s="5"/>
      <c r="QZS2" s="5"/>
      <c r="QZT2" s="5"/>
      <c r="QZU2" s="5"/>
      <c r="QZV2" s="5"/>
      <c r="QZW2" s="5"/>
      <c r="QZX2" s="5"/>
      <c r="QZY2" s="5"/>
      <c r="QZZ2" s="5"/>
      <c r="RAA2" s="5"/>
      <c r="RAB2" s="5"/>
      <c r="RAC2" s="5"/>
      <c r="RAD2" s="5"/>
      <c r="RAE2" s="5"/>
      <c r="RAF2" s="5"/>
      <c r="RAG2" s="5"/>
      <c r="RAH2" s="5"/>
      <c r="RAI2" s="5"/>
      <c r="RAJ2" s="5"/>
      <c r="RAK2" s="5"/>
      <c r="RAL2" s="5"/>
      <c r="RAM2" s="5"/>
      <c r="RAN2" s="5"/>
      <c r="RAO2" s="5"/>
      <c r="RAP2" s="5"/>
      <c r="RAQ2" s="5"/>
      <c r="RAR2" s="5"/>
      <c r="RAS2" s="5"/>
      <c r="RAT2" s="5"/>
      <c r="RAU2" s="5"/>
      <c r="RAV2" s="5"/>
      <c r="RAW2" s="5"/>
      <c r="RAX2" s="5"/>
      <c r="RAY2" s="5"/>
      <c r="RAZ2" s="5"/>
      <c r="RBA2" s="5"/>
      <c r="RBB2" s="5"/>
      <c r="RBC2" s="5"/>
      <c r="RBD2" s="5"/>
      <c r="RBE2" s="5"/>
      <c r="RBF2" s="5"/>
      <c r="RBG2" s="5"/>
      <c r="RBH2" s="5"/>
      <c r="RBI2" s="5"/>
      <c r="RBJ2" s="5"/>
      <c r="RBK2" s="5"/>
      <c r="RBL2" s="5"/>
      <c r="RBM2" s="5"/>
      <c r="RBN2" s="5"/>
      <c r="RBO2" s="5"/>
      <c r="RBP2" s="5"/>
      <c r="RBQ2" s="5"/>
      <c r="RBR2" s="5"/>
      <c r="RBS2" s="5"/>
      <c r="RBT2" s="5"/>
      <c r="RBU2" s="5"/>
      <c r="RBV2" s="5"/>
      <c r="RBW2" s="5"/>
      <c r="RBX2" s="5"/>
      <c r="RBY2" s="5"/>
      <c r="RBZ2" s="5"/>
      <c r="RCA2" s="5"/>
      <c r="RCB2" s="5"/>
      <c r="RCC2" s="5"/>
      <c r="RCD2" s="5"/>
      <c r="RCE2" s="5"/>
      <c r="RCF2" s="5"/>
      <c r="RCG2" s="5"/>
      <c r="RCH2" s="5"/>
      <c r="RCI2" s="5"/>
      <c r="RCJ2" s="5"/>
      <c r="RCK2" s="5"/>
      <c r="RCL2" s="5"/>
      <c r="RCM2" s="5"/>
      <c r="RCN2" s="5"/>
      <c r="RCO2" s="5"/>
      <c r="RCP2" s="5"/>
      <c r="RCQ2" s="5"/>
      <c r="RCR2" s="5"/>
      <c r="RCS2" s="5"/>
      <c r="RCT2" s="5"/>
      <c r="RCU2" s="5"/>
      <c r="RCV2" s="5"/>
      <c r="RCW2" s="5"/>
      <c r="RCX2" s="5"/>
      <c r="RCY2" s="5"/>
      <c r="RCZ2" s="5"/>
      <c r="RDA2" s="5"/>
      <c r="RDB2" s="5"/>
      <c r="RDC2" s="5"/>
      <c r="RDD2" s="5"/>
      <c r="RDE2" s="5"/>
      <c r="RDF2" s="5"/>
      <c r="RDG2" s="5"/>
      <c r="RDH2" s="5"/>
      <c r="RDI2" s="5"/>
      <c r="RDJ2" s="5"/>
      <c r="RDK2" s="5"/>
      <c r="RDL2" s="5"/>
      <c r="RDM2" s="5"/>
      <c r="RDN2" s="5"/>
      <c r="RDO2" s="5"/>
      <c r="RDP2" s="5"/>
      <c r="RDQ2" s="5"/>
      <c r="RDR2" s="5"/>
      <c r="RDS2" s="5"/>
      <c r="RDT2" s="5"/>
      <c r="RDU2" s="5"/>
      <c r="RDV2" s="5"/>
      <c r="RDW2" s="5"/>
      <c r="RDX2" s="5"/>
      <c r="RDY2" s="5"/>
      <c r="RDZ2" s="5"/>
      <c r="REA2" s="5"/>
      <c r="REB2" s="5"/>
      <c r="REC2" s="5"/>
      <c r="RED2" s="5"/>
      <c r="REE2" s="5"/>
      <c r="REF2" s="5"/>
      <c r="REG2" s="5"/>
      <c r="REH2" s="5"/>
      <c r="REI2" s="5"/>
      <c r="REJ2" s="5"/>
      <c r="REK2" s="5"/>
      <c r="REL2" s="5"/>
      <c r="REM2" s="5"/>
      <c r="REN2" s="5"/>
      <c r="REO2" s="5"/>
      <c r="REP2" s="5"/>
      <c r="REQ2" s="5"/>
      <c r="RER2" s="5"/>
      <c r="RES2" s="5"/>
      <c r="RET2" s="5"/>
      <c r="REU2" s="5"/>
      <c r="REV2" s="5"/>
      <c r="REW2" s="5"/>
      <c r="REX2" s="5"/>
      <c r="REY2" s="5"/>
      <c r="REZ2" s="5"/>
      <c r="RFA2" s="5"/>
      <c r="RFB2" s="5"/>
      <c r="RFC2" s="5"/>
      <c r="RFD2" s="5"/>
      <c r="RFE2" s="5"/>
      <c r="RFF2" s="5"/>
      <c r="RFG2" s="5"/>
      <c r="RFH2" s="5"/>
      <c r="RFI2" s="5"/>
      <c r="RFJ2" s="5"/>
      <c r="RFK2" s="5"/>
      <c r="RFL2" s="5"/>
      <c r="RFM2" s="5"/>
      <c r="RFN2" s="5"/>
      <c r="RFO2" s="5"/>
      <c r="RFP2" s="5"/>
      <c r="RFQ2" s="5"/>
      <c r="RFR2" s="5"/>
      <c r="RFS2" s="5"/>
      <c r="RFT2" s="5"/>
      <c r="RFU2" s="5"/>
      <c r="RFV2" s="5"/>
      <c r="RFW2" s="5"/>
      <c r="RFX2" s="5"/>
      <c r="RFY2" s="5"/>
      <c r="RFZ2" s="5"/>
      <c r="RGA2" s="5"/>
      <c r="RGB2" s="5"/>
      <c r="RGC2" s="5"/>
      <c r="RGD2" s="5"/>
      <c r="RGE2" s="5"/>
      <c r="RGF2" s="5"/>
      <c r="RGG2" s="5"/>
      <c r="RGH2" s="5"/>
      <c r="RGI2" s="5"/>
      <c r="RGJ2" s="5"/>
      <c r="RGK2" s="5"/>
      <c r="RGL2" s="5"/>
      <c r="RGM2" s="5"/>
      <c r="RGN2" s="5"/>
      <c r="RGO2" s="5"/>
      <c r="RGP2" s="5"/>
      <c r="RGQ2" s="5"/>
      <c r="RGR2" s="5"/>
      <c r="RGS2" s="5"/>
      <c r="RGT2" s="5"/>
      <c r="RGU2" s="5"/>
      <c r="RGV2" s="5"/>
      <c r="RGW2" s="5"/>
      <c r="RGX2" s="5"/>
      <c r="RGY2" s="5"/>
      <c r="RGZ2" s="5"/>
      <c r="RHA2" s="5"/>
      <c r="RHB2" s="5"/>
      <c r="RHC2" s="5"/>
      <c r="RHD2" s="5"/>
      <c r="RHE2" s="5"/>
      <c r="RHF2" s="5"/>
      <c r="RHG2" s="5"/>
      <c r="RHH2" s="5"/>
      <c r="RHI2" s="5"/>
      <c r="RHJ2" s="5"/>
      <c r="RHK2" s="5"/>
      <c r="RHL2" s="5"/>
      <c r="RHM2" s="5"/>
      <c r="RHN2" s="5"/>
      <c r="RHO2" s="5"/>
      <c r="RHP2" s="5"/>
      <c r="RHQ2" s="5"/>
      <c r="RHR2" s="5"/>
      <c r="RHS2" s="5"/>
      <c r="RHT2" s="5"/>
      <c r="RHU2" s="5"/>
      <c r="RHV2" s="5"/>
      <c r="RHW2" s="5"/>
      <c r="RHX2" s="5"/>
      <c r="RHY2" s="5"/>
      <c r="RHZ2" s="5"/>
      <c r="RIA2" s="5"/>
      <c r="RIB2" s="5"/>
      <c r="RIC2" s="5"/>
      <c r="RID2" s="5"/>
      <c r="RIE2" s="5"/>
      <c r="RIF2" s="5"/>
      <c r="RIG2" s="5"/>
      <c r="RIH2" s="5"/>
      <c r="RII2" s="5"/>
      <c r="RIJ2" s="5"/>
      <c r="RIK2" s="5"/>
      <c r="RIL2" s="5"/>
      <c r="RIM2" s="5"/>
      <c r="RIN2" s="5"/>
      <c r="RIO2" s="5"/>
      <c r="RIP2" s="5"/>
      <c r="RIQ2" s="5"/>
      <c r="RIR2" s="5"/>
      <c r="RIS2" s="5"/>
      <c r="RIT2" s="5"/>
      <c r="RIU2" s="5"/>
      <c r="RIV2" s="5"/>
      <c r="RIW2" s="5"/>
      <c r="RIX2" s="5"/>
      <c r="RIY2" s="5"/>
      <c r="RIZ2" s="5"/>
      <c r="RJA2" s="5"/>
      <c r="RJB2" s="5"/>
      <c r="RJC2" s="5"/>
      <c r="RJD2" s="5"/>
      <c r="RJE2" s="5"/>
      <c r="RJF2" s="5"/>
      <c r="RJG2" s="5"/>
      <c r="RJH2" s="5"/>
      <c r="RJI2" s="5"/>
      <c r="RJJ2" s="5"/>
      <c r="RJK2" s="5"/>
      <c r="RJL2" s="5"/>
      <c r="RJM2" s="5"/>
      <c r="RJN2" s="5"/>
      <c r="RJO2" s="5"/>
      <c r="RJP2" s="5"/>
      <c r="RJQ2" s="5"/>
      <c r="RJR2" s="5"/>
      <c r="RJS2" s="5"/>
      <c r="RJT2" s="5"/>
      <c r="RJU2" s="5"/>
      <c r="RJV2" s="5"/>
      <c r="RJW2" s="5"/>
      <c r="RJX2" s="5"/>
      <c r="RJY2" s="5"/>
      <c r="RJZ2" s="5"/>
      <c r="RKA2" s="5"/>
      <c r="RKB2" s="5"/>
      <c r="RKC2" s="5"/>
      <c r="RKD2" s="5"/>
      <c r="RKE2" s="5"/>
      <c r="RKF2" s="5"/>
      <c r="RKG2" s="5"/>
      <c r="RKH2" s="5"/>
      <c r="RKI2" s="5"/>
      <c r="RKJ2" s="5"/>
      <c r="RKK2" s="5"/>
      <c r="RKL2" s="5"/>
      <c r="RKM2" s="5"/>
      <c r="RKN2" s="5"/>
      <c r="RKO2" s="5"/>
      <c r="RKP2" s="5"/>
      <c r="RKQ2" s="5"/>
      <c r="RKR2" s="5"/>
      <c r="RKS2" s="5"/>
      <c r="RKT2" s="5"/>
      <c r="RKU2" s="5"/>
      <c r="RKV2" s="5"/>
      <c r="RKW2" s="5"/>
      <c r="RKX2" s="5"/>
      <c r="RKY2" s="5"/>
      <c r="RKZ2" s="5"/>
      <c r="RLA2" s="5"/>
      <c r="RLB2" s="5"/>
      <c r="RLC2" s="5"/>
      <c r="RLD2" s="5"/>
      <c r="RLE2" s="5"/>
      <c r="RLF2" s="5"/>
      <c r="RLG2" s="5"/>
      <c r="RLH2" s="5"/>
      <c r="RLI2" s="5"/>
      <c r="RLJ2" s="5"/>
      <c r="RLK2" s="5"/>
      <c r="RLL2" s="5"/>
      <c r="RLM2" s="5"/>
      <c r="RLN2" s="5"/>
      <c r="RLO2" s="5"/>
      <c r="RLP2" s="5"/>
      <c r="RLQ2" s="5"/>
      <c r="RLR2" s="5"/>
      <c r="RLS2" s="5"/>
      <c r="RLT2" s="5"/>
      <c r="RLU2" s="5"/>
      <c r="RLV2" s="5"/>
      <c r="RLW2" s="5"/>
      <c r="RLX2" s="5"/>
      <c r="RLY2" s="5"/>
      <c r="RLZ2" s="5"/>
      <c r="RMA2" s="5"/>
      <c r="RMB2" s="5"/>
      <c r="RMC2" s="5"/>
      <c r="RMD2" s="5"/>
      <c r="RME2" s="5"/>
      <c r="RMF2" s="5"/>
      <c r="RMG2" s="5"/>
      <c r="RMH2" s="5"/>
      <c r="RMI2" s="5"/>
      <c r="RMJ2" s="5"/>
      <c r="RMK2" s="5"/>
      <c r="RML2" s="5"/>
      <c r="RMM2" s="5"/>
      <c r="RMN2" s="5"/>
      <c r="RMO2" s="5"/>
      <c r="RMP2" s="5"/>
      <c r="RMQ2" s="5"/>
      <c r="RMR2" s="5"/>
      <c r="RMS2" s="5"/>
      <c r="RMT2" s="5"/>
      <c r="RMU2" s="5"/>
      <c r="RMV2" s="5"/>
      <c r="RMW2" s="5"/>
      <c r="RMX2" s="5"/>
      <c r="RMY2" s="5"/>
      <c r="RMZ2" s="5"/>
      <c r="RNA2" s="5"/>
      <c r="RNB2" s="5"/>
      <c r="RNC2" s="5"/>
      <c r="RND2" s="5"/>
      <c r="RNE2" s="5"/>
      <c r="RNF2" s="5"/>
      <c r="RNG2" s="5"/>
      <c r="RNH2" s="5"/>
      <c r="RNI2" s="5"/>
      <c r="RNJ2" s="5"/>
      <c r="RNK2" s="5"/>
      <c r="RNL2" s="5"/>
      <c r="RNM2" s="5"/>
      <c r="RNN2" s="5"/>
      <c r="RNO2" s="5"/>
      <c r="RNP2" s="5"/>
      <c r="RNQ2" s="5"/>
      <c r="RNR2" s="5"/>
      <c r="RNS2" s="5"/>
      <c r="RNT2" s="5"/>
      <c r="RNU2" s="5"/>
      <c r="RNV2" s="5"/>
      <c r="RNW2" s="5"/>
      <c r="RNX2" s="5"/>
      <c r="RNY2" s="5"/>
      <c r="RNZ2" s="5"/>
      <c r="ROA2" s="5"/>
      <c r="ROB2" s="5"/>
      <c r="ROC2" s="5"/>
      <c r="ROD2" s="5"/>
      <c r="ROE2" s="5"/>
      <c r="ROF2" s="5"/>
      <c r="ROG2" s="5"/>
      <c r="ROH2" s="5"/>
      <c r="ROI2" s="5"/>
      <c r="ROJ2" s="5"/>
      <c r="ROK2" s="5"/>
      <c r="ROL2" s="5"/>
      <c r="ROM2" s="5"/>
      <c r="RON2" s="5"/>
      <c r="ROO2" s="5"/>
      <c r="ROP2" s="5"/>
      <c r="ROQ2" s="5"/>
      <c r="ROR2" s="5"/>
      <c r="ROS2" s="5"/>
      <c r="ROT2" s="5"/>
      <c r="ROU2" s="5"/>
      <c r="ROV2" s="5"/>
      <c r="ROW2" s="5"/>
      <c r="ROX2" s="5"/>
      <c r="ROY2" s="5"/>
      <c r="ROZ2" s="5"/>
      <c r="RPA2" s="5"/>
      <c r="RPB2" s="5"/>
      <c r="RPC2" s="5"/>
      <c r="RPD2" s="5"/>
      <c r="RPE2" s="5"/>
      <c r="RPF2" s="5"/>
      <c r="RPG2" s="5"/>
      <c r="RPH2" s="5"/>
      <c r="RPI2" s="5"/>
      <c r="RPJ2" s="5"/>
      <c r="RPK2" s="5"/>
      <c r="RPL2" s="5"/>
      <c r="RPM2" s="5"/>
      <c r="RPN2" s="5"/>
      <c r="RPO2" s="5"/>
      <c r="RPP2" s="5"/>
      <c r="RPQ2" s="5"/>
      <c r="RPR2" s="5"/>
      <c r="RPS2" s="5"/>
      <c r="RPT2" s="5"/>
      <c r="RPU2" s="5"/>
      <c r="RPV2" s="5"/>
      <c r="RPW2" s="5"/>
      <c r="RPX2" s="5"/>
      <c r="RPY2" s="5"/>
      <c r="RPZ2" s="5"/>
      <c r="RQA2" s="5"/>
      <c r="RQB2" s="5"/>
      <c r="RQC2" s="5"/>
      <c r="RQD2" s="5"/>
      <c r="RQE2" s="5"/>
      <c r="RQF2" s="5"/>
      <c r="RQG2" s="5"/>
      <c r="RQH2" s="5"/>
      <c r="RQI2" s="5"/>
      <c r="RQJ2" s="5"/>
      <c r="RQK2" s="5"/>
      <c r="RQL2" s="5"/>
      <c r="RQM2" s="5"/>
      <c r="RQN2" s="5"/>
      <c r="RQO2" s="5"/>
      <c r="RQP2" s="5"/>
      <c r="RQQ2" s="5"/>
      <c r="RQR2" s="5"/>
      <c r="RQS2" s="5"/>
      <c r="RQT2" s="5"/>
      <c r="RQU2" s="5"/>
      <c r="RQV2" s="5"/>
      <c r="RQW2" s="5"/>
      <c r="RQX2" s="5"/>
      <c r="RQY2" s="5"/>
      <c r="RQZ2" s="5"/>
      <c r="RRA2" s="5"/>
      <c r="RRB2" s="5"/>
      <c r="RRC2" s="5"/>
      <c r="RRD2" s="5"/>
      <c r="RRE2" s="5"/>
      <c r="RRF2" s="5"/>
      <c r="RRG2" s="5"/>
      <c r="RRH2" s="5"/>
      <c r="RRI2" s="5"/>
      <c r="RRJ2" s="5"/>
      <c r="RRK2" s="5"/>
      <c r="RRL2" s="5"/>
      <c r="RRM2" s="5"/>
      <c r="RRN2" s="5"/>
      <c r="RRO2" s="5"/>
      <c r="RRP2" s="5"/>
      <c r="RRQ2" s="5"/>
      <c r="RRR2" s="5"/>
      <c r="RRS2" s="5"/>
      <c r="RRT2" s="5"/>
      <c r="RRU2" s="5"/>
      <c r="RRV2" s="5"/>
      <c r="RRW2" s="5"/>
      <c r="RRX2" s="5"/>
      <c r="RRY2" s="5"/>
      <c r="RRZ2" s="5"/>
      <c r="RSA2" s="5"/>
      <c r="RSB2" s="5"/>
      <c r="RSC2" s="5"/>
      <c r="RSD2" s="5"/>
      <c r="RSE2" s="5"/>
      <c r="RSF2" s="5"/>
      <c r="RSG2" s="5"/>
      <c r="RSH2" s="5"/>
      <c r="RSI2" s="5"/>
      <c r="RSJ2" s="5"/>
      <c r="RSK2" s="5"/>
      <c r="RSL2" s="5"/>
      <c r="RSM2" s="5"/>
      <c r="RSN2" s="5"/>
      <c r="RSO2" s="5"/>
      <c r="RSP2" s="5"/>
      <c r="RSQ2" s="5"/>
      <c r="RSR2" s="5"/>
      <c r="RSS2" s="5"/>
      <c r="RST2" s="5"/>
      <c r="RSU2" s="5"/>
      <c r="RSV2" s="5"/>
      <c r="RSW2" s="5"/>
      <c r="RSX2" s="5"/>
      <c r="RSY2" s="5"/>
      <c r="RSZ2" s="5"/>
      <c r="RTA2" s="5"/>
      <c r="RTB2" s="5"/>
      <c r="RTC2" s="5"/>
      <c r="RTD2" s="5"/>
      <c r="RTE2" s="5"/>
      <c r="RTF2" s="5"/>
      <c r="RTG2" s="5"/>
      <c r="RTH2" s="5"/>
      <c r="RTI2" s="5"/>
      <c r="RTJ2" s="5"/>
      <c r="RTK2" s="5"/>
      <c r="RTL2" s="5"/>
      <c r="RTM2" s="5"/>
      <c r="RTN2" s="5"/>
      <c r="RTO2" s="5"/>
      <c r="RTP2" s="5"/>
      <c r="RTQ2" s="5"/>
      <c r="RTR2" s="5"/>
      <c r="RTS2" s="5"/>
      <c r="RTT2" s="5"/>
      <c r="RTU2" s="5"/>
      <c r="RTV2" s="5"/>
      <c r="RTW2" s="5"/>
      <c r="RTX2" s="5"/>
      <c r="RTY2" s="5"/>
      <c r="RTZ2" s="5"/>
      <c r="RUA2" s="5"/>
      <c r="RUB2" s="5"/>
      <c r="RUC2" s="5"/>
      <c r="RUD2" s="5"/>
      <c r="RUE2" s="5"/>
      <c r="RUF2" s="5"/>
      <c r="RUG2" s="5"/>
      <c r="RUH2" s="5"/>
      <c r="RUI2" s="5"/>
      <c r="RUJ2" s="5"/>
      <c r="RUK2" s="5"/>
      <c r="RUL2" s="5"/>
      <c r="RUM2" s="5"/>
      <c r="RUN2" s="5"/>
      <c r="RUO2" s="5"/>
      <c r="RUP2" s="5"/>
      <c r="RUQ2" s="5"/>
      <c r="RUR2" s="5"/>
      <c r="RUS2" s="5"/>
      <c r="RUT2" s="5"/>
      <c r="RUU2" s="5"/>
      <c r="RUV2" s="5"/>
      <c r="RUW2" s="5"/>
      <c r="RUX2" s="5"/>
      <c r="RUY2" s="5"/>
      <c r="RUZ2" s="5"/>
      <c r="RVA2" s="5"/>
      <c r="RVB2" s="5"/>
      <c r="RVC2" s="5"/>
      <c r="RVD2" s="5"/>
      <c r="RVE2" s="5"/>
      <c r="RVF2" s="5"/>
      <c r="RVG2" s="5"/>
      <c r="RVH2" s="5"/>
      <c r="RVI2" s="5"/>
      <c r="RVJ2" s="5"/>
      <c r="RVK2" s="5"/>
      <c r="RVL2" s="5"/>
      <c r="RVM2" s="5"/>
      <c r="RVN2" s="5"/>
      <c r="RVO2" s="5"/>
      <c r="RVP2" s="5"/>
      <c r="RVQ2" s="5"/>
      <c r="RVR2" s="5"/>
      <c r="RVS2" s="5"/>
      <c r="RVT2" s="5"/>
      <c r="RVU2" s="5"/>
      <c r="RVV2" s="5"/>
      <c r="RVW2" s="5"/>
      <c r="RVX2" s="5"/>
      <c r="RVY2" s="5"/>
      <c r="RVZ2" s="5"/>
      <c r="RWA2" s="5"/>
      <c r="RWB2" s="5"/>
      <c r="RWC2" s="5"/>
      <c r="RWD2" s="5"/>
      <c r="RWE2" s="5"/>
      <c r="RWF2" s="5"/>
      <c r="RWG2" s="5"/>
      <c r="RWH2" s="5"/>
      <c r="RWI2" s="5"/>
      <c r="RWJ2" s="5"/>
      <c r="RWK2" s="5"/>
      <c r="RWL2" s="5"/>
      <c r="RWM2" s="5"/>
      <c r="RWN2" s="5"/>
      <c r="RWO2" s="5"/>
      <c r="RWP2" s="5"/>
      <c r="RWQ2" s="5"/>
      <c r="RWR2" s="5"/>
      <c r="RWS2" s="5"/>
      <c r="RWT2" s="5"/>
      <c r="RWU2" s="5"/>
      <c r="RWV2" s="5"/>
      <c r="RWW2" s="5"/>
      <c r="RWX2" s="5"/>
      <c r="RWY2" s="5"/>
      <c r="RWZ2" s="5"/>
      <c r="RXA2" s="5"/>
      <c r="RXB2" s="5"/>
      <c r="RXC2" s="5"/>
      <c r="RXD2" s="5"/>
      <c r="RXE2" s="5"/>
      <c r="RXF2" s="5"/>
      <c r="RXG2" s="5"/>
      <c r="RXH2" s="5"/>
      <c r="RXI2" s="5"/>
      <c r="RXJ2" s="5"/>
      <c r="RXK2" s="5"/>
      <c r="RXL2" s="5"/>
      <c r="RXM2" s="5"/>
      <c r="RXN2" s="5"/>
      <c r="RXO2" s="5"/>
      <c r="RXP2" s="5"/>
      <c r="RXQ2" s="5"/>
      <c r="RXR2" s="5"/>
      <c r="RXS2" s="5"/>
      <c r="RXT2" s="5"/>
      <c r="RXU2" s="5"/>
      <c r="RXV2" s="5"/>
      <c r="RXW2" s="5"/>
      <c r="RXX2" s="5"/>
      <c r="RXY2" s="5"/>
      <c r="RXZ2" s="5"/>
      <c r="RYA2" s="5"/>
      <c r="RYB2" s="5"/>
      <c r="RYC2" s="5"/>
      <c r="RYD2" s="5"/>
      <c r="RYE2" s="5"/>
      <c r="RYF2" s="5"/>
      <c r="RYG2" s="5"/>
      <c r="RYH2" s="5"/>
      <c r="RYI2" s="5"/>
      <c r="RYJ2" s="5"/>
      <c r="RYK2" s="5"/>
      <c r="RYL2" s="5"/>
      <c r="RYM2" s="5"/>
      <c r="RYN2" s="5"/>
      <c r="RYO2" s="5"/>
      <c r="RYP2" s="5"/>
      <c r="RYQ2" s="5"/>
      <c r="RYR2" s="5"/>
      <c r="RYS2" s="5"/>
      <c r="RYT2" s="5"/>
      <c r="RYU2" s="5"/>
      <c r="RYV2" s="5"/>
      <c r="RYW2" s="5"/>
      <c r="RYX2" s="5"/>
      <c r="RYY2" s="5"/>
      <c r="RYZ2" s="5"/>
      <c r="RZA2" s="5"/>
      <c r="RZB2" s="5"/>
      <c r="RZC2" s="5"/>
      <c r="RZD2" s="5"/>
      <c r="RZE2" s="5"/>
      <c r="RZF2" s="5"/>
      <c r="RZG2" s="5"/>
      <c r="RZH2" s="5"/>
      <c r="RZI2" s="5"/>
      <c r="RZJ2" s="5"/>
      <c r="RZK2" s="5"/>
      <c r="RZL2" s="5"/>
      <c r="RZM2" s="5"/>
      <c r="RZN2" s="5"/>
      <c r="RZO2" s="5"/>
      <c r="RZP2" s="5"/>
      <c r="RZQ2" s="5"/>
      <c r="RZR2" s="5"/>
      <c r="RZS2" s="5"/>
      <c r="RZT2" s="5"/>
      <c r="RZU2" s="5"/>
      <c r="RZV2" s="5"/>
      <c r="RZW2" s="5"/>
      <c r="RZX2" s="5"/>
      <c r="RZY2" s="5"/>
      <c r="RZZ2" s="5"/>
      <c r="SAA2" s="5"/>
      <c r="SAB2" s="5"/>
      <c r="SAC2" s="5"/>
      <c r="SAD2" s="5"/>
      <c r="SAE2" s="5"/>
      <c r="SAF2" s="5"/>
      <c r="SAG2" s="5"/>
      <c r="SAH2" s="5"/>
      <c r="SAI2" s="5"/>
      <c r="SAJ2" s="5"/>
      <c r="SAK2" s="5"/>
      <c r="SAL2" s="5"/>
      <c r="SAM2" s="5"/>
      <c r="SAN2" s="5"/>
      <c r="SAO2" s="5"/>
      <c r="SAP2" s="5"/>
      <c r="SAQ2" s="5"/>
      <c r="SAR2" s="5"/>
      <c r="SAS2" s="5"/>
      <c r="SAT2" s="5"/>
      <c r="SAU2" s="5"/>
      <c r="SAV2" s="5"/>
      <c r="SAW2" s="5"/>
      <c r="SAX2" s="5"/>
      <c r="SAY2" s="5"/>
      <c r="SAZ2" s="5"/>
      <c r="SBA2" s="5"/>
      <c r="SBB2" s="5"/>
      <c r="SBC2" s="5"/>
      <c r="SBD2" s="5"/>
      <c r="SBE2" s="5"/>
      <c r="SBF2" s="5"/>
      <c r="SBG2" s="5"/>
      <c r="SBH2" s="5"/>
      <c r="SBI2" s="5"/>
      <c r="SBJ2" s="5"/>
      <c r="SBK2" s="5"/>
      <c r="SBL2" s="5"/>
      <c r="SBM2" s="5"/>
      <c r="SBN2" s="5"/>
      <c r="SBO2" s="5"/>
      <c r="SBP2" s="5"/>
      <c r="SBQ2" s="5"/>
      <c r="SBR2" s="5"/>
      <c r="SBS2" s="5"/>
      <c r="SBT2" s="5"/>
      <c r="SBU2" s="5"/>
      <c r="SBV2" s="5"/>
      <c r="SBW2" s="5"/>
      <c r="SBX2" s="5"/>
      <c r="SBY2" s="5"/>
      <c r="SBZ2" s="5"/>
      <c r="SCA2" s="5"/>
      <c r="SCB2" s="5"/>
      <c r="SCC2" s="5"/>
      <c r="SCD2" s="5"/>
      <c r="SCE2" s="5"/>
      <c r="SCF2" s="5"/>
      <c r="SCG2" s="5"/>
      <c r="SCH2" s="5"/>
      <c r="SCI2" s="5"/>
      <c r="SCJ2" s="5"/>
      <c r="SCK2" s="5"/>
      <c r="SCL2" s="5"/>
      <c r="SCM2" s="5"/>
      <c r="SCN2" s="5"/>
      <c r="SCO2" s="5"/>
      <c r="SCP2" s="5"/>
      <c r="SCQ2" s="5"/>
      <c r="SCR2" s="5"/>
      <c r="SCS2" s="5"/>
      <c r="SCT2" s="5"/>
      <c r="SCU2" s="5"/>
      <c r="SCV2" s="5"/>
      <c r="SCW2" s="5"/>
      <c r="SCX2" s="5"/>
      <c r="SCY2" s="5"/>
      <c r="SCZ2" s="5"/>
      <c r="SDA2" s="5"/>
      <c r="SDB2" s="5"/>
      <c r="SDC2" s="5"/>
      <c r="SDD2" s="5"/>
      <c r="SDE2" s="5"/>
      <c r="SDF2" s="5"/>
      <c r="SDG2" s="5"/>
      <c r="SDH2" s="5"/>
      <c r="SDI2" s="5"/>
      <c r="SDJ2" s="5"/>
      <c r="SDK2" s="5"/>
      <c r="SDL2" s="5"/>
      <c r="SDM2" s="5"/>
      <c r="SDN2" s="5"/>
      <c r="SDO2" s="5"/>
      <c r="SDP2" s="5"/>
      <c r="SDQ2" s="5"/>
      <c r="SDR2" s="5"/>
      <c r="SDS2" s="5"/>
      <c r="SDT2" s="5"/>
      <c r="SDU2" s="5"/>
      <c r="SDV2" s="5"/>
      <c r="SDW2" s="5"/>
      <c r="SDX2" s="5"/>
      <c r="SDY2" s="5"/>
      <c r="SDZ2" s="5"/>
      <c r="SEA2" s="5"/>
      <c r="SEB2" s="5"/>
      <c r="SEC2" s="5"/>
      <c r="SED2" s="5"/>
      <c r="SEE2" s="5"/>
      <c r="SEF2" s="5"/>
      <c r="SEG2" s="5"/>
      <c r="SEH2" s="5"/>
      <c r="SEI2" s="5"/>
      <c r="SEJ2" s="5"/>
      <c r="SEK2" s="5"/>
      <c r="SEL2" s="5"/>
      <c r="SEM2" s="5"/>
      <c r="SEN2" s="5"/>
      <c r="SEO2" s="5"/>
      <c r="SEP2" s="5"/>
      <c r="SEQ2" s="5"/>
      <c r="SER2" s="5"/>
      <c r="SES2" s="5"/>
      <c r="SET2" s="5"/>
      <c r="SEU2" s="5"/>
      <c r="SEV2" s="5"/>
      <c r="SEW2" s="5"/>
      <c r="SEX2" s="5"/>
      <c r="SEY2" s="5"/>
      <c r="SEZ2" s="5"/>
      <c r="SFA2" s="5"/>
      <c r="SFB2" s="5"/>
      <c r="SFC2" s="5"/>
      <c r="SFD2" s="5"/>
      <c r="SFE2" s="5"/>
      <c r="SFF2" s="5"/>
      <c r="SFG2" s="5"/>
      <c r="SFH2" s="5"/>
      <c r="SFI2" s="5"/>
      <c r="SFJ2" s="5"/>
      <c r="SFK2" s="5"/>
      <c r="SFL2" s="5"/>
      <c r="SFM2" s="5"/>
      <c r="SFN2" s="5"/>
      <c r="SFO2" s="5"/>
      <c r="SFP2" s="5"/>
      <c r="SFQ2" s="5"/>
      <c r="SFR2" s="5"/>
      <c r="SFS2" s="5"/>
      <c r="SFT2" s="5"/>
      <c r="SFU2" s="5"/>
      <c r="SFV2" s="5"/>
      <c r="SFW2" s="5"/>
      <c r="SFX2" s="5"/>
      <c r="SFY2" s="5"/>
      <c r="SFZ2" s="5"/>
      <c r="SGA2" s="5"/>
      <c r="SGB2" s="5"/>
      <c r="SGC2" s="5"/>
      <c r="SGD2" s="5"/>
      <c r="SGE2" s="5"/>
      <c r="SGF2" s="5"/>
      <c r="SGG2" s="5"/>
      <c r="SGH2" s="5"/>
      <c r="SGI2" s="5"/>
      <c r="SGJ2" s="5"/>
      <c r="SGK2" s="5"/>
      <c r="SGL2" s="5"/>
      <c r="SGM2" s="5"/>
      <c r="SGN2" s="5"/>
      <c r="SGO2" s="5"/>
      <c r="SGP2" s="5"/>
      <c r="SGQ2" s="5"/>
      <c r="SGR2" s="5"/>
      <c r="SGS2" s="5"/>
      <c r="SGT2" s="5"/>
      <c r="SGU2" s="5"/>
      <c r="SGV2" s="5"/>
      <c r="SGW2" s="5"/>
      <c r="SGX2" s="5"/>
      <c r="SGY2" s="5"/>
      <c r="SGZ2" s="5"/>
      <c r="SHA2" s="5"/>
      <c r="SHB2" s="5"/>
      <c r="SHC2" s="5"/>
      <c r="SHD2" s="5"/>
      <c r="SHE2" s="5"/>
      <c r="SHF2" s="5"/>
      <c r="SHG2" s="5"/>
      <c r="SHH2" s="5"/>
      <c r="SHI2" s="5"/>
      <c r="SHJ2" s="5"/>
      <c r="SHK2" s="5"/>
      <c r="SHL2" s="5"/>
      <c r="SHM2" s="5"/>
      <c r="SHN2" s="5"/>
      <c r="SHO2" s="5"/>
      <c r="SHP2" s="5"/>
      <c r="SHQ2" s="5"/>
      <c r="SHR2" s="5"/>
      <c r="SHS2" s="5"/>
      <c r="SHT2" s="5"/>
      <c r="SHU2" s="5"/>
      <c r="SHV2" s="5"/>
      <c r="SHW2" s="5"/>
      <c r="SHX2" s="5"/>
      <c r="SHY2" s="5"/>
      <c r="SHZ2" s="5"/>
      <c r="SIA2" s="5"/>
      <c r="SIB2" s="5"/>
      <c r="SIC2" s="5"/>
      <c r="SID2" s="5"/>
      <c r="SIE2" s="5"/>
      <c r="SIF2" s="5"/>
      <c r="SIG2" s="5"/>
      <c r="SIH2" s="5"/>
      <c r="SII2" s="5"/>
      <c r="SIJ2" s="5"/>
      <c r="SIK2" s="5"/>
      <c r="SIL2" s="5"/>
      <c r="SIM2" s="5"/>
      <c r="SIN2" s="5"/>
      <c r="SIO2" s="5"/>
      <c r="SIP2" s="5"/>
      <c r="SIQ2" s="5"/>
      <c r="SIR2" s="5"/>
      <c r="SIS2" s="5"/>
      <c r="SIT2" s="5"/>
      <c r="SIU2" s="5"/>
      <c r="SIV2" s="5"/>
      <c r="SIW2" s="5"/>
      <c r="SIX2" s="5"/>
      <c r="SIY2" s="5"/>
      <c r="SIZ2" s="5"/>
      <c r="SJA2" s="5"/>
      <c r="SJB2" s="5"/>
      <c r="SJC2" s="5"/>
      <c r="SJD2" s="5"/>
      <c r="SJE2" s="5"/>
      <c r="SJF2" s="5"/>
      <c r="SJG2" s="5"/>
      <c r="SJH2" s="5"/>
      <c r="SJI2" s="5"/>
      <c r="SJJ2" s="5"/>
      <c r="SJK2" s="5"/>
      <c r="SJL2" s="5"/>
      <c r="SJM2" s="5"/>
      <c r="SJN2" s="5"/>
      <c r="SJO2" s="5"/>
      <c r="SJP2" s="5"/>
      <c r="SJQ2" s="5"/>
      <c r="SJR2" s="5"/>
      <c r="SJS2" s="5"/>
      <c r="SJT2" s="5"/>
      <c r="SJU2" s="5"/>
      <c r="SJV2" s="5"/>
      <c r="SJW2" s="5"/>
      <c r="SJX2" s="5"/>
      <c r="SJY2" s="5"/>
      <c r="SJZ2" s="5"/>
      <c r="SKA2" s="5"/>
      <c r="SKB2" s="5"/>
      <c r="SKC2" s="5"/>
      <c r="SKD2" s="5"/>
      <c r="SKE2" s="5"/>
      <c r="SKF2" s="5"/>
      <c r="SKG2" s="5"/>
      <c r="SKH2" s="5"/>
      <c r="SKI2" s="5"/>
      <c r="SKJ2" s="5"/>
      <c r="SKK2" s="5"/>
      <c r="SKL2" s="5"/>
      <c r="SKM2" s="5"/>
      <c r="SKN2" s="5"/>
      <c r="SKO2" s="5"/>
      <c r="SKP2" s="5"/>
      <c r="SKQ2" s="5"/>
      <c r="SKR2" s="5"/>
      <c r="SKS2" s="5"/>
      <c r="SKT2" s="5"/>
      <c r="SKU2" s="5"/>
      <c r="SKV2" s="5"/>
      <c r="SKW2" s="5"/>
      <c r="SKX2" s="5"/>
      <c r="SKY2" s="5"/>
      <c r="SKZ2" s="5"/>
      <c r="SLA2" s="5"/>
      <c r="SLB2" s="5"/>
      <c r="SLC2" s="5"/>
      <c r="SLD2" s="5"/>
      <c r="SLE2" s="5"/>
      <c r="SLF2" s="5"/>
      <c r="SLG2" s="5"/>
      <c r="SLH2" s="5"/>
      <c r="SLI2" s="5"/>
      <c r="SLJ2" s="5"/>
      <c r="SLK2" s="5"/>
      <c r="SLL2" s="5"/>
      <c r="SLM2" s="5"/>
      <c r="SLN2" s="5"/>
      <c r="SLO2" s="5"/>
      <c r="SLP2" s="5"/>
      <c r="SLQ2" s="5"/>
      <c r="SLR2" s="5"/>
      <c r="SLS2" s="5"/>
      <c r="SLT2" s="5"/>
      <c r="SLU2" s="5"/>
      <c r="SLV2" s="5"/>
      <c r="SLW2" s="5"/>
      <c r="SLX2" s="5"/>
      <c r="SLY2" s="5"/>
      <c r="SLZ2" s="5"/>
      <c r="SMA2" s="5"/>
      <c r="SMB2" s="5"/>
      <c r="SMC2" s="5"/>
      <c r="SMD2" s="5"/>
      <c r="SME2" s="5"/>
      <c r="SMF2" s="5"/>
      <c r="SMG2" s="5"/>
      <c r="SMH2" s="5"/>
      <c r="SMI2" s="5"/>
      <c r="SMJ2" s="5"/>
      <c r="SMK2" s="5"/>
      <c r="SML2" s="5"/>
      <c r="SMM2" s="5"/>
      <c r="SMN2" s="5"/>
      <c r="SMO2" s="5"/>
      <c r="SMP2" s="5"/>
      <c r="SMQ2" s="5"/>
      <c r="SMR2" s="5"/>
      <c r="SMS2" s="5"/>
      <c r="SMT2" s="5"/>
      <c r="SMU2" s="5"/>
      <c r="SMV2" s="5"/>
      <c r="SMW2" s="5"/>
      <c r="SMX2" s="5"/>
      <c r="SMY2" s="5"/>
      <c r="SMZ2" s="5"/>
      <c r="SNA2" s="5"/>
      <c r="SNB2" s="5"/>
      <c r="SNC2" s="5"/>
      <c r="SND2" s="5"/>
      <c r="SNE2" s="5"/>
      <c r="SNF2" s="5"/>
      <c r="SNG2" s="5"/>
      <c r="SNH2" s="5"/>
      <c r="SNI2" s="5"/>
      <c r="SNJ2" s="5"/>
      <c r="SNK2" s="5"/>
      <c r="SNL2" s="5"/>
      <c r="SNM2" s="5"/>
      <c r="SNN2" s="5"/>
      <c r="SNO2" s="5"/>
      <c r="SNP2" s="5"/>
      <c r="SNQ2" s="5"/>
      <c r="SNR2" s="5"/>
      <c r="SNS2" s="5"/>
      <c r="SNT2" s="5"/>
      <c r="SNU2" s="5"/>
      <c r="SNV2" s="5"/>
      <c r="SNW2" s="5"/>
      <c r="SNX2" s="5"/>
      <c r="SNY2" s="5"/>
      <c r="SNZ2" s="5"/>
      <c r="SOA2" s="5"/>
      <c r="SOB2" s="5"/>
      <c r="SOC2" s="5"/>
      <c r="SOD2" s="5"/>
      <c r="SOE2" s="5"/>
      <c r="SOF2" s="5"/>
      <c r="SOG2" s="5"/>
      <c r="SOH2" s="5"/>
      <c r="SOI2" s="5"/>
      <c r="SOJ2" s="5"/>
      <c r="SOK2" s="5"/>
      <c r="SOL2" s="5"/>
      <c r="SOM2" s="5"/>
      <c r="SON2" s="5"/>
      <c r="SOO2" s="5"/>
      <c r="SOP2" s="5"/>
      <c r="SOQ2" s="5"/>
      <c r="SOR2" s="5"/>
      <c r="SOS2" s="5"/>
      <c r="SOT2" s="5"/>
      <c r="SOU2" s="5"/>
      <c r="SOV2" s="5"/>
      <c r="SOW2" s="5"/>
      <c r="SOX2" s="5"/>
      <c r="SOY2" s="5"/>
      <c r="SOZ2" s="5"/>
      <c r="SPA2" s="5"/>
      <c r="SPB2" s="5"/>
      <c r="SPC2" s="5"/>
      <c r="SPD2" s="5"/>
      <c r="SPE2" s="5"/>
      <c r="SPF2" s="5"/>
      <c r="SPG2" s="5"/>
      <c r="SPH2" s="5"/>
      <c r="SPI2" s="5"/>
      <c r="SPJ2" s="5"/>
      <c r="SPK2" s="5"/>
      <c r="SPL2" s="5"/>
      <c r="SPM2" s="5"/>
      <c r="SPN2" s="5"/>
      <c r="SPO2" s="5"/>
      <c r="SPP2" s="5"/>
      <c r="SPQ2" s="5"/>
      <c r="SPR2" s="5"/>
      <c r="SPS2" s="5"/>
      <c r="SPT2" s="5"/>
      <c r="SPU2" s="5"/>
      <c r="SPV2" s="5"/>
      <c r="SPW2" s="5"/>
      <c r="SPX2" s="5"/>
      <c r="SPY2" s="5"/>
      <c r="SPZ2" s="5"/>
      <c r="SQA2" s="5"/>
      <c r="SQB2" s="5"/>
      <c r="SQC2" s="5"/>
      <c r="SQD2" s="5"/>
      <c r="SQE2" s="5"/>
      <c r="SQF2" s="5"/>
      <c r="SQG2" s="5"/>
      <c r="SQH2" s="5"/>
      <c r="SQI2" s="5"/>
      <c r="SQJ2" s="5"/>
      <c r="SQK2" s="5"/>
      <c r="SQL2" s="5"/>
      <c r="SQM2" s="5"/>
      <c r="SQN2" s="5"/>
      <c r="SQO2" s="5"/>
      <c r="SQP2" s="5"/>
      <c r="SQQ2" s="5"/>
      <c r="SQR2" s="5"/>
      <c r="SQS2" s="5"/>
      <c r="SQT2" s="5"/>
      <c r="SQU2" s="5"/>
      <c r="SQV2" s="5"/>
      <c r="SQW2" s="5"/>
      <c r="SQX2" s="5"/>
      <c r="SQY2" s="5"/>
      <c r="SQZ2" s="5"/>
      <c r="SRA2" s="5"/>
      <c r="SRB2" s="5"/>
      <c r="SRC2" s="5"/>
      <c r="SRD2" s="5"/>
      <c r="SRE2" s="5"/>
      <c r="SRF2" s="5"/>
      <c r="SRG2" s="5"/>
      <c r="SRH2" s="5"/>
      <c r="SRI2" s="5"/>
      <c r="SRJ2" s="5"/>
      <c r="SRK2" s="5"/>
      <c r="SRL2" s="5"/>
      <c r="SRM2" s="5"/>
      <c r="SRN2" s="5"/>
      <c r="SRO2" s="5"/>
      <c r="SRP2" s="5"/>
      <c r="SRQ2" s="5"/>
      <c r="SRR2" s="5"/>
      <c r="SRS2" s="5"/>
      <c r="SRT2" s="5"/>
      <c r="SRU2" s="5"/>
      <c r="SRV2" s="5"/>
      <c r="SRW2" s="5"/>
      <c r="SRX2" s="5"/>
      <c r="SRY2" s="5"/>
      <c r="SRZ2" s="5"/>
      <c r="SSA2" s="5"/>
      <c r="SSB2" s="5"/>
      <c r="SSC2" s="5"/>
      <c r="SSD2" s="5"/>
      <c r="SSE2" s="5"/>
      <c r="SSF2" s="5"/>
      <c r="SSG2" s="5"/>
      <c r="SSH2" s="5"/>
      <c r="SSI2" s="5"/>
      <c r="SSJ2" s="5"/>
      <c r="SSK2" s="5"/>
      <c r="SSL2" s="5"/>
      <c r="SSM2" s="5"/>
      <c r="SSN2" s="5"/>
      <c r="SSO2" s="5"/>
      <c r="SSP2" s="5"/>
      <c r="SSQ2" s="5"/>
      <c r="SSR2" s="5"/>
      <c r="SSS2" s="5"/>
      <c r="SST2" s="5"/>
      <c r="SSU2" s="5"/>
      <c r="SSV2" s="5"/>
      <c r="SSW2" s="5"/>
      <c r="SSX2" s="5"/>
      <c r="SSY2" s="5"/>
      <c r="SSZ2" s="5"/>
      <c r="STA2" s="5"/>
      <c r="STB2" s="5"/>
      <c r="STC2" s="5"/>
      <c r="STD2" s="5"/>
      <c r="STE2" s="5"/>
      <c r="STF2" s="5"/>
      <c r="STG2" s="5"/>
      <c r="STH2" s="5"/>
      <c r="STI2" s="5"/>
      <c r="STJ2" s="5"/>
      <c r="STK2" s="5"/>
      <c r="STL2" s="5"/>
      <c r="STM2" s="5"/>
      <c r="STN2" s="5"/>
      <c r="STO2" s="5"/>
      <c r="STP2" s="5"/>
      <c r="STQ2" s="5"/>
      <c r="STR2" s="5"/>
      <c r="STS2" s="5"/>
      <c r="STT2" s="5"/>
      <c r="STU2" s="5"/>
      <c r="STV2" s="5"/>
      <c r="STW2" s="5"/>
      <c r="STX2" s="5"/>
      <c r="STY2" s="5"/>
      <c r="STZ2" s="5"/>
      <c r="SUA2" s="5"/>
      <c r="SUB2" s="5"/>
      <c r="SUC2" s="5"/>
      <c r="SUD2" s="5"/>
      <c r="SUE2" s="5"/>
      <c r="SUF2" s="5"/>
      <c r="SUG2" s="5"/>
      <c r="SUH2" s="5"/>
      <c r="SUI2" s="5"/>
      <c r="SUJ2" s="5"/>
      <c r="SUK2" s="5"/>
      <c r="SUL2" s="5"/>
      <c r="SUM2" s="5"/>
      <c r="SUN2" s="5"/>
      <c r="SUO2" s="5"/>
      <c r="SUP2" s="5"/>
      <c r="SUQ2" s="5"/>
      <c r="SUR2" s="5"/>
      <c r="SUS2" s="5"/>
      <c r="SUT2" s="5"/>
      <c r="SUU2" s="5"/>
      <c r="SUV2" s="5"/>
      <c r="SUW2" s="5"/>
      <c r="SUX2" s="5"/>
      <c r="SUY2" s="5"/>
      <c r="SUZ2" s="5"/>
      <c r="SVA2" s="5"/>
      <c r="SVB2" s="5"/>
      <c r="SVC2" s="5"/>
      <c r="SVD2" s="5"/>
      <c r="SVE2" s="5"/>
      <c r="SVF2" s="5"/>
      <c r="SVG2" s="5"/>
      <c r="SVH2" s="5"/>
      <c r="SVI2" s="5"/>
      <c r="SVJ2" s="5"/>
      <c r="SVK2" s="5"/>
      <c r="SVL2" s="5"/>
      <c r="SVM2" s="5"/>
      <c r="SVN2" s="5"/>
      <c r="SVO2" s="5"/>
      <c r="SVP2" s="5"/>
      <c r="SVQ2" s="5"/>
      <c r="SVR2" s="5"/>
      <c r="SVS2" s="5"/>
      <c r="SVT2" s="5"/>
      <c r="SVU2" s="5"/>
      <c r="SVV2" s="5"/>
      <c r="SVW2" s="5"/>
      <c r="SVX2" s="5"/>
      <c r="SVY2" s="5"/>
      <c r="SVZ2" s="5"/>
      <c r="SWA2" s="5"/>
      <c r="SWB2" s="5"/>
      <c r="SWC2" s="5"/>
      <c r="SWD2" s="5"/>
      <c r="SWE2" s="5"/>
      <c r="SWF2" s="5"/>
      <c r="SWG2" s="5"/>
      <c r="SWH2" s="5"/>
      <c r="SWI2" s="5"/>
      <c r="SWJ2" s="5"/>
      <c r="SWK2" s="5"/>
      <c r="SWL2" s="5"/>
      <c r="SWM2" s="5"/>
      <c r="SWN2" s="5"/>
      <c r="SWO2" s="5"/>
      <c r="SWP2" s="5"/>
      <c r="SWQ2" s="5"/>
      <c r="SWR2" s="5"/>
      <c r="SWS2" s="5"/>
      <c r="SWT2" s="5"/>
      <c r="SWU2" s="5"/>
      <c r="SWV2" s="5"/>
      <c r="SWW2" s="5"/>
      <c r="SWX2" s="5"/>
      <c r="SWY2" s="5"/>
      <c r="SWZ2" s="5"/>
      <c r="SXA2" s="5"/>
      <c r="SXB2" s="5"/>
      <c r="SXC2" s="5"/>
      <c r="SXD2" s="5"/>
      <c r="SXE2" s="5"/>
      <c r="SXF2" s="5"/>
      <c r="SXG2" s="5"/>
      <c r="SXH2" s="5"/>
      <c r="SXI2" s="5"/>
      <c r="SXJ2" s="5"/>
      <c r="SXK2" s="5"/>
      <c r="SXL2" s="5"/>
      <c r="SXM2" s="5"/>
      <c r="SXN2" s="5"/>
      <c r="SXO2" s="5"/>
      <c r="SXP2" s="5"/>
      <c r="SXQ2" s="5"/>
      <c r="SXR2" s="5"/>
      <c r="SXS2" s="5"/>
      <c r="SXT2" s="5"/>
      <c r="SXU2" s="5"/>
      <c r="SXV2" s="5"/>
      <c r="SXW2" s="5"/>
      <c r="SXX2" s="5"/>
      <c r="SXY2" s="5"/>
      <c r="SXZ2" s="5"/>
      <c r="SYA2" s="5"/>
      <c r="SYB2" s="5"/>
      <c r="SYC2" s="5"/>
      <c r="SYD2" s="5"/>
      <c r="SYE2" s="5"/>
      <c r="SYF2" s="5"/>
      <c r="SYG2" s="5"/>
      <c r="SYH2" s="5"/>
      <c r="SYI2" s="5"/>
      <c r="SYJ2" s="5"/>
      <c r="SYK2" s="5"/>
      <c r="SYL2" s="5"/>
      <c r="SYM2" s="5"/>
      <c r="SYN2" s="5"/>
      <c r="SYO2" s="5"/>
      <c r="SYP2" s="5"/>
      <c r="SYQ2" s="5"/>
      <c r="SYR2" s="5"/>
      <c r="SYS2" s="5"/>
      <c r="SYT2" s="5"/>
      <c r="SYU2" s="5"/>
      <c r="SYV2" s="5"/>
      <c r="SYW2" s="5"/>
      <c r="SYX2" s="5"/>
      <c r="SYY2" s="5"/>
      <c r="SYZ2" s="5"/>
      <c r="SZA2" s="5"/>
      <c r="SZB2" s="5"/>
      <c r="SZC2" s="5"/>
      <c r="SZD2" s="5"/>
      <c r="SZE2" s="5"/>
      <c r="SZF2" s="5"/>
      <c r="SZG2" s="5"/>
      <c r="SZH2" s="5"/>
      <c r="SZI2" s="5"/>
      <c r="SZJ2" s="5"/>
      <c r="SZK2" s="5"/>
      <c r="SZL2" s="5"/>
      <c r="SZM2" s="5"/>
      <c r="SZN2" s="5"/>
      <c r="SZO2" s="5"/>
      <c r="SZP2" s="5"/>
      <c r="SZQ2" s="5"/>
      <c r="SZR2" s="5"/>
      <c r="SZS2" s="5"/>
      <c r="SZT2" s="5"/>
      <c r="SZU2" s="5"/>
      <c r="SZV2" s="5"/>
      <c r="SZW2" s="5"/>
      <c r="SZX2" s="5"/>
      <c r="SZY2" s="5"/>
      <c r="SZZ2" s="5"/>
      <c r="TAA2" s="5"/>
      <c r="TAB2" s="5"/>
      <c r="TAC2" s="5"/>
      <c r="TAD2" s="5"/>
      <c r="TAE2" s="5"/>
      <c r="TAF2" s="5"/>
      <c r="TAG2" s="5"/>
      <c r="TAH2" s="5"/>
      <c r="TAI2" s="5"/>
      <c r="TAJ2" s="5"/>
      <c r="TAK2" s="5"/>
      <c r="TAL2" s="5"/>
      <c r="TAM2" s="5"/>
      <c r="TAN2" s="5"/>
      <c r="TAO2" s="5"/>
      <c r="TAP2" s="5"/>
      <c r="TAQ2" s="5"/>
      <c r="TAR2" s="5"/>
      <c r="TAS2" s="5"/>
      <c r="TAT2" s="5"/>
      <c r="TAU2" s="5"/>
      <c r="TAV2" s="5"/>
      <c r="TAW2" s="5"/>
      <c r="TAX2" s="5"/>
      <c r="TAY2" s="5"/>
      <c r="TAZ2" s="5"/>
      <c r="TBA2" s="5"/>
      <c r="TBB2" s="5"/>
      <c r="TBC2" s="5"/>
      <c r="TBD2" s="5"/>
      <c r="TBE2" s="5"/>
      <c r="TBF2" s="5"/>
      <c r="TBG2" s="5"/>
      <c r="TBH2" s="5"/>
      <c r="TBI2" s="5"/>
      <c r="TBJ2" s="5"/>
      <c r="TBK2" s="5"/>
      <c r="TBL2" s="5"/>
      <c r="TBM2" s="5"/>
      <c r="TBN2" s="5"/>
      <c r="TBO2" s="5"/>
      <c r="TBP2" s="5"/>
      <c r="TBQ2" s="5"/>
      <c r="TBR2" s="5"/>
      <c r="TBS2" s="5"/>
      <c r="TBT2" s="5"/>
      <c r="TBU2" s="5"/>
      <c r="TBV2" s="5"/>
      <c r="TBW2" s="5"/>
      <c r="TBX2" s="5"/>
      <c r="TBY2" s="5"/>
      <c r="TBZ2" s="5"/>
      <c r="TCA2" s="5"/>
      <c r="TCB2" s="5"/>
      <c r="TCC2" s="5"/>
      <c r="TCD2" s="5"/>
      <c r="TCE2" s="5"/>
      <c r="TCF2" s="5"/>
      <c r="TCG2" s="5"/>
      <c r="TCH2" s="5"/>
      <c r="TCI2" s="5"/>
      <c r="TCJ2" s="5"/>
      <c r="TCK2" s="5"/>
      <c r="TCL2" s="5"/>
      <c r="TCM2" s="5"/>
      <c r="TCN2" s="5"/>
      <c r="TCO2" s="5"/>
      <c r="TCP2" s="5"/>
      <c r="TCQ2" s="5"/>
      <c r="TCR2" s="5"/>
      <c r="TCS2" s="5"/>
      <c r="TCT2" s="5"/>
      <c r="TCU2" s="5"/>
      <c r="TCV2" s="5"/>
      <c r="TCW2" s="5"/>
      <c r="TCX2" s="5"/>
      <c r="TCY2" s="5"/>
      <c r="TCZ2" s="5"/>
      <c r="TDA2" s="5"/>
      <c r="TDB2" s="5"/>
      <c r="TDC2" s="5"/>
      <c r="TDD2" s="5"/>
      <c r="TDE2" s="5"/>
      <c r="TDF2" s="5"/>
      <c r="TDG2" s="5"/>
      <c r="TDH2" s="5"/>
      <c r="TDI2" s="5"/>
      <c r="TDJ2" s="5"/>
      <c r="TDK2" s="5"/>
      <c r="TDL2" s="5"/>
      <c r="TDM2" s="5"/>
      <c r="TDN2" s="5"/>
      <c r="TDO2" s="5"/>
      <c r="TDP2" s="5"/>
      <c r="TDQ2" s="5"/>
      <c r="TDR2" s="5"/>
      <c r="TDS2" s="5"/>
      <c r="TDT2" s="5"/>
      <c r="TDU2" s="5"/>
      <c r="TDV2" s="5"/>
      <c r="TDW2" s="5"/>
      <c r="TDX2" s="5"/>
      <c r="TDY2" s="5"/>
      <c r="TDZ2" s="5"/>
      <c r="TEA2" s="5"/>
      <c r="TEB2" s="5"/>
      <c r="TEC2" s="5"/>
      <c r="TED2" s="5"/>
      <c r="TEE2" s="5"/>
      <c r="TEF2" s="5"/>
      <c r="TEG2" s="5"/>
      <c r="TEH2" s="5"/>
      <c r="TEI2" s="5"/>
      <c r="TEJ2" s="5"/>
      <c r="TEK2" s="5"/>
      <c r="TEL2" s="5"/>
      <c r="TEM2" s="5"/>
      <c r="TEN2" s="5"/>
      <c r="TEO2" s="5"/>
      <c r="TEP2" s="5"/>
      <c r="TEQ2" s="5"/>
      <c r="TER2" s="5"/>
      <c r="TES2" s="5"/>
      <c r="TET2" s="5"/>
      <c r="TEU2" s="5"/>
      <c r="TEV2" s="5"/>
      <c r="TEW2" s="5"/>
      <c r="TEX2" s="5"/>
      <c r="TEY2" s="5"/>
      <c r="TEZ2" s="5"/>
      <c r="TFA2" s="5"/>
      <c r="TFB2" s="5"/>
      <c r="TFC2" s="5"/>
      <c r="TFD2" s="5"/>
      <c r="TFE2" s="5"/>
      <c r="TFF2" s="5"/>
      <c r="TFG2" s="5"/>
      <c r="TFH2" s="5"/>
      <c r="TFI2" s="5"/>
      <c r="TFJ2" s="5"/>
      <c r="TFK2" s="5"/>
      <c r="TFL2" s="5"/>
      <c r="TFM2" s="5"/>
      <c r="TFN2" s="5"/>
      <c r="TFO2" s="5"/>
      <c r="TFP2" s="5"/>
      <c r="TFQ2" s="5"/>
      <c r="TFR2" s="5"/>
      <c r="TFS2" s="5"/>
      <c r="TFT2" s="5"/>
      <c r="TFU2" s="5"/>
      <c r="TFV2" s="5"/>
      <c r="TFW2" s="5"/>
      <c r="TFX2" s="5"/>
      <c r="TFY2" s="5"/>
      <c r="TFZ2" s="5"/>
      <c r="TGA2" s="5"/>
      <c r="TGB2" s="5"/>
      <c r="TGC2" s="5"/>
      <c r="TGD2" s="5"/>
      <c r="TGE2" s="5"/>
      <c r="TGF2" s="5"/>
      <c r="TGG2" s="5"/>
      <c r="TGH2" s="5"/>
      <c r="TGI2" s="5"/>
      <c r="TGJ2" s="5"/>
      <c r="TGK2" s="5"/>
      <c r="TGL2" s="5"/>
      <c r="TGM2" s="5"/>
      <c r="TGN2" s="5"/>
      <c r="TGO2" s="5"/>
      <c r="TGP2" s="5"/>
      <c r="TGQ2" s="5"/>
      <c r="TGR2" s="5"/>
      <c r="TGS2" s="5"/>
      <c r="TGT2" s="5"/>
      <c r="TGU2" s="5"/>
      <c r="TGV2" s="5"/>
      <c r="TGW2" s="5"/>
      <c r="TGX2" s="5"/>
      <c r="TGY2" s="5"/>
      <c r="TGZ2" s="5"/>
      <c r="THA2" s="5"/>
      <c r="THB2" s="5"/>
      <c r="THC2" s="5"/>
      <c r="THD2" s="5"/>
      <c r="THE2" s="5"/>
      <c r="THF2" s="5"/>
      <c r="THG2" s="5"/>
      <c r="THH2" s="5"/>
      <c r="THI2" s="5"/>
      <c r="THJ2" s="5"/>
      <c r="THK2" s="5"/>
      <c r="THL2" s="5"/>
      <c r="THM2" s="5"/>
      <c r="THN2" s="5"/>
      <c r="THO2" s="5"/>
      <c r="THP2" s="5"/>
      <c r="THQ2" s="5"/>
      <c r="THR2" s="5"/>
      <c r="THS2" s="5"/>
      <c r="THT2" s="5"/>
      <c r="THU2" s="5"/>
      <c r="THV2" s="5"/>
      <c r="THW2" s="5"/>
      <c r="THX2" s="5"/>
      <c r="THY2" s="5"/>
      <c r="THZ2" s="5"/>
      <c r="TIA2" s="5"/>
      <c r="TIB2" s="5"/>
      <c r="TIC2" s="5"/>
      <c r="TID2" s="5"/>
      <c r="TIE2" s="5"/>
      <c r="TIF2" s="5"/>
      <c r="TIG2" s="5"/>
      <c r="TIH2" s="5"/>
      <c r="TII2" s="5"/>
      <c r="TIJ2" s="5"/>
      <c r="TIK2" s="5"/>
      <c r="TIL2" s="5"/>
      <c r="TIM2" s="5"/>
      <c r="TIN2" s="5"/>
      <c r="TIO2" s="5"/>
      <c r="TIP2" s="5"/>
      <c r="TIQ2" s="5"/>
      <c r="TIR2" s="5"/>
      <c r="TIS2" s="5"/>
      <c r="TIT2" s="5"/>
      <c r="TIU2" s="5"/>
      <c r="TIV2" s="5"/>
      <c r="TIW2" s="5"/>
      <c r="TIX2" s="5"/>
      <c r="TIY2" s="5"/>
      <c r="TIZ2" s="5"/>
      <c r="TJA2" s="5"/>
      <c r="TJB2" s="5"/>
      <c r="TJC2" s="5"/>
      <c r="TJD2" s="5"/>
      <c r="TJE2" s="5"/>
      <c r="TJF2" s="5"/>
      <c r="TJG2" s="5"/>
      <c r="TJH2" s="5"/>
      <c r="TJI2" s="5"/>
      <c r="TJJ2" s="5"/>
      <c r="TJK2" s="5"/>
      <c r="TJL2" s="5"/>
      <c r="TJM2" s="5"/>
      <c r="TJN2" s="5"/>
      <c r="TJO2" s="5"/>
      <c r="TJP2" s="5"/>
      <c r="TJQ2" s="5"/>
      <c r="TJR2" s="5"/>
      <c r="TJS2" s="5"/>
      <c r="TJT2" s="5"/>
      <c r="TJU2" s="5"/>
      <c r="TJV2" s="5"/>
      <c r="TJW2" s="5"/>
      <c r="TJX2" s="5"/>
      <c r="TJY2" s="5"/>
      <c r="TJZ2" s="5"/>
      <c r="TKA2" s="5"/>
      <c r="TKB2" s="5"/>
      <c r="TKC2" s="5"/>
      <c r="TKD2" s="5"/>
      <c r="TKE2" s="5"/>
      <c r="TKF2" s="5"/>
      <c r="TKG2" s="5"/>
      <c r="TKH2" s="5"/>
      <c r="TKI2" s="5"/>
      <c r="TKJ2" s="5"/>
      <c r="TKK2" s="5"/>
      <c r="TKL2" s="5"/>
      <c r="TKM2" s="5"/>
      <c r="TKN2" s="5"/>
      <c r="TKO2" s="5"/>
      <c r="TKP2" s="5"/>
      <c r="TKQ2" s="5"/>
      <c r="TKR2" s="5"/>
      <c r="TKS2" s="5"/>
      <c r="TKT2" s="5"/>
      <c r="TKU2" s="5"/>
      <c r="TKV2" s="5"/>
      <c r="TKW2" s="5"/>
      <c r="TKX2" s="5"/>
      <c r="TKY2" s="5"/>
      <c r="TKZ2" s="5"/>
      <c r="TLA2" s="5"/>
      <c r="TLB2" s="5"/>
      <c r="TLC2" s="5"/>
      <c r="TLD2" s="5"/>
      <c r="TLE2" s="5"/>
      <c r="TLF2" s="5"/>
      <c r="TLG2" s="5"/>
      <c r="TLH2" s="5"/>
      <c r="TLI2" s="5"/>
      <c r="TLJ2" s="5"/>
      <c r="TLK2" s="5"/>
      <c r="TLL2" s="5"/>
      <c r="TLM2" s="5"/>
      <c r="TLN2" s="5"/>
      <c r="TLO2" s="5"/>
      <c r="TLP2" s="5"/>
      <c r="TLQ2" s="5"/>
      <c r="TLR2" s="5"/>
      <c r="TLS2" s="5"/>
      <c r="TLT2" s="5"/>
      <c r="TLU2" s="5"/>
      <c r="TLV2" s="5"/>
      <c r="TLW2" s="5"/>
      <c r="TLX2" s="5"/>
      <c r="TLY2" s="5"/>
      <c r="TLZ2" s="5"/>
      <c r="TMA2" s="5"/>
      <c r="TMB2" s="5"/>
      <c r="TMC2" s="5"/>
      <c r="TMD2" s="5"/>
      <c r="TME2" s="5"/>
      <c r="TMF2" s="5"/>
      <c r="TMG2" s="5"/>
      <c r="TMH2" s="5"/>
      <c r="TMI2" s="5"/>
      <c r="TMJ2" s="5"/>
      <c r="TMK2" s="5"/>
      <c r="TML2" s="5"/>
      <c r="TMM2" s="5"/>
      <c r="TMN2" s="5"/>
      <c r="TMO2" s="5"/>
      <c r="TMP2" s="5"/>
      <c r="TMQ2" s="5"/>
      <c r="TMR2" s="5"/>
      <c r="TMS2" s="5"/>
      <c r="TMT2" s="5"/>
      <c r="TMU2" s="5"/>
      <c r="TMV2" s="5"/>
      <c r="TMW2" s="5"/>
      <c r="TMX2" s="5"/>
      <c r="TMY2" s="5"/>
      <c r="TMZ2" s="5"/>
      <c r="TNA2" s="5"/>
      <c r="TNB2" s="5"/>
      <c r="TNC2" s="5"/>
      <c r="TND2" s="5"/>
      <c r="TNE2" s="5"/>
      <c r="TNF2" s="5"/>
      <c r="TNG2" s="5"/>
      <c r="TNH2" s="5"/>
      <c r="TNI2" s="5"/>
      <c r="TNJ2" s="5"/>
      <c r="TNK2" s="5"/>
      <c r="TNL2" s="5"/>
      <c r="TNM2" s="5"/>
      <c r="TNN2" s="5"/>
      <c r="TNO2" s="5"/>
      <c r="TNP2" s="5"/>
      <c r="TNQ2" s="5"/>
      <c r="TNR2" s="5"/>
      <c r="TNS2" s="5"/>
      <c r="TNT2" s="5"/>
      <c r="TNU2" s="5"/>
      <c r="TNV2" s="5"/>
      <c r="TNW2" s="5"/>
      <c r="TNX2" s="5"/>
      <c r="TNY2" s="5"/>
      <c r="TNZ2" s="5"/>
      <c r="TOA2" s="5"/>
      <c r="TOB2" s="5"/>
      <c r="TOC2" s="5"/>
      <c r="TOD2" s="5"/>
      <c r="TOE2" s="5"/>
      <c r="TOF2" s="5"/>
      <c r="TOG2" s="5"/>
      <c r="TOH2" s="5"/>
      <c r="TOI2" s="5"/>
      <c r="TOJ2" s="5"/>
      <c r="TOK2" s="5"/>
      <c r="TOL2" s="5"/>
      <c r="TOM2" s="5"/>
      <c r="TON2" s="5"/>
      <c r="TOO2" s="5"/>
      <c r="TOP2" s="5"/>
      <c r="TOQ2" s="5"/>
      <c r="TOR2" s="5"/>
      <c r="TOS2" s="5"/>
      <c r="TOT2" s="5"/>
      <c r="TOU2" s="5"/>
      <c r="TOV2" s="5"/>
      <c r="TOW2" s="5"/>
      <c r="TOX2" s="5"/>
      <c r="TOY2" s="5"/>
      <c r="TOZ2" s="5"/>
      <c r="TPA2" s="5"/>
      <c r="TPB2" s="5"/>
      <c r="TPC2" s="5"/>
      <c r="TPD2" s="5"/>
      <c r="TPE2" s="5"/>
      <c r="TPF2" s="5"/>
      <c r="TPG2" s="5"/>
      <c r="TPH2" s="5"/>
      <c r="TPI2" s="5"/>
      <c r="TPJ2" s="5"/>
      <c r="TPK2" s="5"/>
      <c r="TPL2" s="5"/>
      <c r="TPM2" s="5"/>
      <c r="TPN2" s="5"/>
      <c r="TPO2" s="5"/>
      <c r="TPP2" s="5"/>
      <c r="TPQ2" s="5"/>
      <c r="TPR2" s="5"/>
      <c r="TPS2" s="5"/>
      <c r="TPT2" s="5"/>
      <c r="TPU2" s="5"/>
      <c r="TPV2" s="5"/>
      <c r="TPW2" s="5"/>
      <c r="TPX2" s="5"/>
      <c r="TPY2" s="5"/>
      <c r="TPZ2" s="5"/>
      <c r="TQA2" s="5"/>
      <c r="TQB2" s="5"/>
      <c r="TQC2" s="5"/>
      <c r="TQD2" s="5"/>
      <c r="TQE2" s="5"/>
      <c r="TQF2" s="5"/>
      <c r="TQG2" s="5"/>
      <c r="TQH2" s="5"/>
      <c r="TQI2" s="5"/>
      <c r="TQJ2" s="5"/>
      <c r="TQK2" s="5"/>
      <c r="TQL2" s="5"/>
      <c r="TQM2" s="5"/>
      <c r="TQN2" s="5"/>
      <c r="TQO2" s="5"/>
      <c r="TQP2" s="5"/>
      <c r="TQQ2" s="5"/>
      <c r="TQR2" s="5"/>
      <c r="TQS2" s="5"/>
      <c r="TQT2" s="5"/>
      <c r="TQU2" s="5"/>
      <c r="TQV2" s="5"/>
      <c r="TQW2" s="5"/>
      <c r="TQX2" s="5"/>
      <c r="TQY2" s="5"/>
      <c r="TQZ2" s="5"/>
      <c r="TRA2" s="5"/>
      <c r="TRB2" s="5"/>
      <c r="TRC2" s="5"/>
      <c r="TRD2" s="5"/>
      <c r="TRE2" s="5"/>
      <c r="TRF2" s="5"/>
      <c r="TRG2" s="5"/>
      <c r="TRH2" s="5"/>
      <c r="TRI2" s="5"/>
      <c r="TRJ2" s="5"/>
      <c r="TRK2" s="5"/>
      <c r="TRL2" s="5"/>
      <c r="TRM2" s="5"/>
      <c r="TRN2" s="5"/>
      <c r="TRO2" s="5"/>
      <c r="TRP2" s="5"/>
      <c r="TRQ2" s="5"/>
      <c r="TRR2" s="5"/>
      <c r="TRS2" s="5"/>
      <c r="TRT2" s="5"/>
      <c r="TRU2" s="5"/>
      <c r="TRV2" s="5"/>
      <c r="TRW2" s="5"/>
      <c r="TRX2" s="5"/>
      <c r="TRY2" s="5"/>
      <c r="TRZ2" s="5"/>
      <c r="TSA2" s="5"/>
      <c r="TSB2" s="5"/>
      <c r="TSC2" s="5"/>
      <c r="TSD2" s="5"/>
      <c r="TSE2" s="5"/>
      <c r="TSF2" s="5"/>
      <c r="TSG2" s="5"/>
      <c r="TSH2" s="5"/>
      <c r="TSI2" s="5"/>
      <c r="TSJ2" s="5"/>
      <c r="TSK2" s="5"/>
      <c r="TSL2" s="5"/>
      <c r="TSM2" s="5"/>
      <c r="TSN2" s="5"/>
      <c r="TSO2" s="5"/>
      <c r="TSP2" s="5"/>
      <c r="TSQ2" s="5"/>
      <c r="TSR2" s="5"/>
      <c r="TSS2" s="5"/>
      <c r="TST2" s="5"/>
      <c r="TSU2" s="5"/>
      <c r="TSV2" s="5"/>
      <c r="TSW2" s="5"/>
      <c r="TSX2" s="5"/>
      <c r="TSY2" s="5"/>
      <c r="TSZ2" s="5"/>
      <c r="TTA2" s="5"/>
      <c r="TTB2" s="5"/>
      <c r="TTC2" s="5"/>
      <c r="TTD2" s="5"/>
      <c r="TTE2" s="5"/>
      <c r="TTF2" s="5"/>
      <c r="TTG2" s="5"/>
      <c r="TTH2" s="5"/>
      <c r="TTI2" s="5"/>
      <c r="TTJ2" s="5"/>
      <c r="TTK2" s="5"/>
      <c r="TTL2" s="5"/>
      <c r="TTM2" s="5"/>
      <c r="TTN2" s="5"/>
      <c r="TTO2" s="5"/>
      <c r="TTP2" s="5"/>
      <c r="TTQ2" s="5"/>
      <c r="TTR2" s="5"/>
      <c r="TTS2" s="5"/>
      <c r="TTT2" s="5"/>
      <c r="TTU2" s="5"/>
      <c r="TTV2" s="5"/>
      <c r="TTW2" s="5"/>
      <c r="TTX2" s="5"/>
      <c r="TTY2" s="5"/>
      <c r="TTZ2" s="5"/>
      <c r="TUA2" s="5"/>
      <c r="TUB2" s="5"/>
      <c r="TUC2" s="5"/>
      <c r="TUD2" s="5"/>
      <c r="TUE2" s="5"/>
      <c r="TUF2" s="5"/>
      <c r="TUG2" s="5"/>
      <c r="TUH2" s="5"/>
      <c r="TUI2" s="5"/>
      <c r="TUJ2" s="5"/>
      <c r="TUK2" s="5"/>
      <c r="TUL2" s="5"/>
      <c r="TUM2" s="5"/>
      <c r="TUN2" s="5"/>
      <c r="TUO2" s="5"/>
      <c r="TUP2" s="5"/>
      <c r="TUQ2" s="5"/>
      <c r="TUR2" s="5"/>
      <c r="TUS2" s="5"/>
      <c r="TUT2" s="5"/>
      <c r="TUU2" s="5"/>
      <c r="TUV2" s="5"/>
      <c r="TUW2" s="5"/>
      <c r="TUX2" s="5"/>
      <c r="TUY2" s="5"/>
      <c r="TUZ2" s="5"/>
      <c r="TVA2" s="5"/>
      <c r="TVB2" s="5"/>
      <c r="TVC2" s="5"/>
      <c r="TVD2" s="5"/>
      <c r="TVE2" s="5"/>
      <c r="TVF2" s="5"/>
      <c r="TVG2" s="5"/>
      <c r="TVH2" s="5"/>
      <c r="TVI2" s="5"/>
      <c r="TVJ2" s="5"/>
      <c r="TVK2" s="5"/>
      <c r="TVL2" s="5"/>
      <c r="TVM2" s="5"/>
      <c r="TVN2" s="5"/>
      <c r="TVO2" s="5"/>
      <c r="TVP2" s="5"/>
      <c r="TVQ2" s="5"/>
      <c r="TVR2" s="5"/>
      <c r="TVS2" s="5"/>
      <c r="TVT2" s="5"/>
      <c r="TVU2" s="5"/>
      <c r="TVV2" s="5"/>
      <c r="TVW2" s="5"/>
      <c r="TVX2" s="5"/>
      <c r="TVY2" s="5"/>
      <c r="TVZ2" s="5"/>
      <c r="TWA2" s="5"/>
      <c r="TWB2" s="5"/>
      <c r="TWC2" s="5"/>
      <c r="TWD2" s="5"/>
      <c r="TWE2" s="5"/>
      <c r="TWF2" s="5"/>
      <c r="TWG2" s="5"/>
      <c r="TWH2" s="5"/>
      <c r="TWI2" s="5"/>
      <c r="TWJ2" s="5"/>
      <c r="TWK2" s="5"/>
      <c r="TWL2" s="5"/>
      <c r="TWM2" s="5"/>
      <c r="TWN2" s="5"/>
      <c r="TWO2" s="5"/>
      <c r="TWP2" s="5"/>
      <c r="TWQ2" s="5"/>
      <c r="TWR2" s="5"/>
      <c r="TWS2" s="5"/>
      <c r="TWT2" s="5"/>
      <c r="TWU2" s="5"/>
      <c r="TWV2" s="5"/>
      <c r="TWW2" s="5"/>
      <c r="TWX2" s="5"/>
      <c r="TWY2" s="5"/>
      <c r="TWZ2" s="5"/>
      <c r="TXA2" s="5"/>
      <c r="TXB2" s="5"/>
      <c r="TXC2" s="5"/>
      <c r="TXD2" s="5"/>
      <c r="TXE2" s="5"/>
      <c r="TXF2" s="5"/>
      <c r="TXG2" s="5"/>
      <c r="TXH2" s="5"/>
      <c r="TXI2" s="5"/>
      <c r="TXJ2" s="5"/>
      <c r="TXK2" s="5"/>
      <c r="TXL2" s="5"/>
      <c r="TXM2" s="5"/>
      <c r="TXN2" s="5"/>
      <c r="TXO2" s="5"/>
      <c r="TXP2" s="5"/>
      <c r="TXQ2" s="5"/>
      <c r="TXR2" s="5"/>
      <c r="TXS2" s="5"/>
      <c r="TXT2" s="5"/>
      <c r="TXU2" s="5"/>
      <c r="TXV2" s="5"/>
      <c r="TXW2" s="5"/>
      <c r="TXX2" s="5"/>
      <c r="TXY2" s="5"/>
      <c r="TXZ2" s="5"/>
      <c r="TYA2" s="5"/>
      <c r="TYB2" s="5"/>
      <c r="TYC2" s="5"/>
      <c r="TYD2" s="5"/>
      <c r="TYE2" s="5"/>
      <c r="TYF2" s="5"/>
      <c r="TYG2" s="5"/>
      <c r="TYH2" s="5"/>
      <c r="TYI2" s="5"/>
      <c r="TYJ2" s="5"/>
      <c r="TYK2" s="5"/>
      <c r="TYL2" s="5"/>
      <c r="TYM2" s="5"/>
      <c r="TYN2" s="5"/>
      <c r="TYO2" s="5"/>
      <c r="TYP2" s="5"/>
      <c r="TYQ2" s="5"/>
      <c r="TYR2" s="5"/>
      <c r="TYS2" s="5"/>
      <c r="TYT2" s="5"/>
      <c r="TYU2" s="5"/>
      <c r="TYV2" s="5"/>
      <c r="TYW2" s="5"/>
      <c r="TYX2" s="5"/>
      <c r="TYY2" s="5"/>
      <c r="TYZ2" s="5"/>
      <c r="TZA2" s="5"/>
      <c r="TZB2" s="5"/>
      <c r="TZC2" s="5"/>
      <c r="TZD2" s="5"/>
      <c r="TZE2" s="5"/>
      <c r="TZF2" s="5"/>
      <c r="TZG2" s="5"/>
      <c r="TZH2" s="5"/>
      <c r="TZI2" s="5"/>
      <c r="TZJ2" s="5"/>
      <c r="TZK2" s="5"/>
      <c r="TZL2" s="5"/>
      <c r="TZM2" s="5"/>
      <c r="TZN2" s="5"/>
      <c r="TZO2" s="5"/>
      <c r="TZP2" s="5"/>
      <c r="TZQ2" s="5"/>
      <c r="TZR2" s="5"/>
      <c r="TZS2" s="5"/>
      <c r="TZT2" s="5"/>
      <c r="TZU2" s="5"/>
      <c r="TZV2" s="5"/>
      <c r="TZW2" s="5"/>
      <c r="TZX2" s="5"/>
      <c r="TZY2" s="5"/>
      <c r="TZZ2" s="5"/>
      <c r="UAA2" s="5"/>
      <c r="UAB2" s="5"/>
      <c r="UAC2" s="5"/>
      <c r="UAD2" s="5"/>
      <c r="UAE2" s="5"/>
      <c r="UAF2" s="5"/>
      <c r="UAG2" s="5"/>
      <c r="UAH2" s="5"/>
      <c r="UAI2" s="5"/>
      <c r="UAJ2" s="5"/>
      <c r="UAK2" s="5"/>
      <c r="UAL2" s="5"/>
      <c r="UAM2" s="5"/>
      <c r="UAN2" s="5"/>
      <c r="UAO2" s="5"/>
      <c r="UAP2" s="5"/>
      <c r="UAQ2" s="5"/>
      <c r="UAR2" s="5"/>
      <c r="UAS2" s="5"/>
      <c r="UAT2" s="5"/>
      <c r="UAU2" s="5"/>
      <c r="UAV2" s="5"/>
      <c r="UAW2" s="5"/>
      <c r="UAX2" s="5"/>
      <c r="UAY2" s="5"/>
      <c r="UAZ2" s="5"/>
      <c r="UBA2" s="5"/>
      <c r="UBB2" s="5"/>
      <c r="UBC2" s="5"/>
      <c r="UBD2" s="5"/>
      <c r="UBE2" s="5"/>
      <c r="UBF2" s="5"/>
      <c r="UBG2" s="5"/>
      <c r="UBH2" s="5"/>
      <c r="UBI2" s="5"/>
      <c r="UBJ2" s="5"/>
      <c r="UBK2" s="5"/>
      <c r="UBL2" s="5"/>
      <c r="UBM2" s="5"/>
      <c r="UBN2" s="5"/>
      <c r="UBO2" s="5"/>
      <c r="UBP2" s="5"/>
      <c r="UBQ2" s="5"/>
      <c r="UBR2" s="5"/>
      <c r="UBS2" s="5"/>
      <c r="UBT2" s="5"/>
      <c r="UBU2" s="5"/>
      <c r="UBV2" s="5"/>
      <c r="UBW2" s="5"/>
      <c r="UBX2" s="5"/>
      <c r="UBY2" s="5"/>
      <c r="UBZ2" s="5"/>
      <c r="UCA2" s="5"/>
      <c r="UCB2" s="5"/>
      <c r="UCC2" s="5"/>
      <c r="UCD2" s="5"/>
      <c r="UCE2" s="5"/>
      <c r="UCF2" s="5"/>
      <c r="UCG2" s="5"/>
      <c r="UCH2" s="5"/>
      <c r="UCI2" s="5"/>
      <c r="UCJ2" s="5"/>
      <c r="UCK2" s="5"/>
      <c r="UCL2" s="5"/>
      <c r="UCM2" s="5"/>
      <c r="UCN2" s="5"/>
      <c r="UCO2" s="5"/>
      <c r="UCP2" s="5"/>
      <c r="UCQ2" s="5"/>
      <c r="UCR2" s="5"/>
      <c r="UCS2" s="5"/>
      <c r="UCT2" s="5"/>
      <c r="UCU2" s="5"/>
      <c r="UCV2" s="5"/>
      <c r="UCW2" s="5"/>
      <c r="UCX2" s="5"/>
      <c r="UCY2" s="5"/>
      <c r="UCZ2" s="5"/>
      <c r="UDA2" s="5"/>
      <c r="UDB2" s="5"/>
      <c r="UDC2" s="5"/>
      <c r="UDD2" s="5"/>
      <c r="UDE2" s="5"/>
      <c r="UDF2" s="5"/>
      <c r="UDG2" s="5"/>
      <c r="UDH2" s="5"/>
      <c r="UDI2" s="5"/>
      <c r="UDJ2" s="5"/>
      <c r="UDK2" s="5"/>
      <c r="UDL2" s="5"/>
      <c r="UDM2" s="5"/>
      <c r="UDN2" s="5"/>
      <c r="UDO2" s="5"/>
      <c r="UDP2" s="5"/>
      <c r="UDQ2" s="5"/>
      <c r="UDR2" s="5"/>
      <c r="UDS2" s="5"/>
      <c r="UDT2" s="5"/>
      <c r="UDU2" s="5"/>
      <c r="UDV2" s="5"/>
      <c r="UDW2" s="5"/>
      <c r="UDX2" s="5"/>
      <c r="UDY2" s="5"/>
      <c r="UDZ2" s="5"/>
      <c r="UEA2" s="5"/>
      <c r="UEB2" s="5"/>
      <c r="UEC2" s="5"/>
      <c r="UED2" s="5"/>
      <c r="UEE2" s="5"/>
      <c r="UEF2" s="5"/>
      <c r="UEG2" s="5"/>
      <c r="UEH2" s="5"/>
      <c r="UEI2" s="5"/>
      <c r="UEJ2" s="5"/>
      <c r="UEK2" s="5"/>
      <c r="UEL2" s="5"/>
      <c r="UEM2" s="5"/>
      <c r="UEN2" s="5"/>
      <c r="UEO2" s="5"/>
      <c r="UEP2" s="5"/>
      <c r="UEQ2" s="5"/>
      <c r="UER2" s="5"/>
      <c r="UES2" s="5"/>
      <c r="UET2" s="5"/>
      <c r="UEU2" s="5"/>
      <c r="UEV2" s="5"/>
      <c r="UEW2" s="5"/>
      <c r="UEX2" s="5"/>
      <c r="UEY2" s="5"/>
      <c r="UEZ2" s="5"/>
      <c r="UFA2" s="5"/>
      <c r="UFB2" s="5"/>
      <c r="UFC2" s="5"/>
      <c r="UFD2" s="5"/>
      <c r="UFE2" s="5"/>
      <c r="UFF2" s="5"/>
      <c r="UFG2" s="5"/>
      <c r="UFH2" s="5"/>
      <c r="UFI2" s="5"/>
      <c r="UFJ2" s="5"/>
      <c r="UFK2" s="5"/>
      <c r="UFL2" s="5"/>
      <c r="UFM2" s="5"/>
      <c r="UFN2" s="5"/>
      <c r="UFO2" s="5"/>
      <c r="UFP2" s="5"/>
      <c r="UFQ2" s="5"/>
      <c r="UFR2" s="5"/>
      <c r="UFS2" s="5"/>
      <c r="UFT2" s="5"/>
      <c r="UFU2" s="5"/>
      <c r="UFV2" s="5"/>
      <c r="UFW2" s="5"/>
      <c r="UFX2" s="5"/>
      <c r="UFY2" s="5"/>
      <c r="UFZ2" s="5"/>
      <c r="UGA2" s="5"/>
      <c r="UGB2" s="5"/>
      <c r="UGC2" s="5"/>
      <c r="UGD2" s="5"/>
      <c r="UGE2" s="5"/>
      <c r="UGF2" s="5"/>
      <c r="UGG2" s="5"/>
      <c r="UGH2" s="5"/>
      <c r="UGI2" s="5"/>
      <c r="UGJ2" s="5"/>
      <c r="UGK2" s="5"/>
      <c r="UGL2" s="5"/>
      <c r="UGM2" s="5"/>
      <c r="UGN2" s="5"/>
      <c r="UGO2" s="5"/>
      <c r="UGP2" s="5"/>
      <c r="UGQ2" s="5"/>
      <c r="UGR2" s="5"/>
      <c r="UGS2" s="5"/>
      <c r="UGT2" s="5"/>
      <c r="UGU2" s="5"/>
      <c r="UGV2" s="5"/>
      <c r="UGW2" s="5"/>
      <c r="UGX2" s="5"/>
      <c r="UGY2" s="5"/>
      <c r="UGZ2" s="5"/>
      <c r="UHA2" s="5"/>
      <c r="UHB2" s="5"/>
      <c r="UHC2" s="5"/>
      <c r="UHD2" s="5"/>
      <c r="UHE2" s="5"/>
      <c r="UHF2" s="5"/>
      <c r="UHG2" s="5"/>
      <c r="UHH2" s="5"/>
      <c r="UHI2" s="5"/>
      <c r="UHJ2" s="5"/>
      <c r="UHK2" s="5"/>
      <c r="UHL2" s="5"/>
      <c r="UHM2" s="5"/>
      <c r="UHN2" s="5"/>
      <c r="UHO2" s="5"/>
      <c r="UHP2" s="5"/>
      <c r="UHQ2" s="5"/>
      <c r="UHR2" s="5"/>
      <c r="UHS2" s="5"/>
      <c r="UHT2" s="5"/>
      <c r="UHU2" s="5"/>
      <c r="UHV2" s="5"/>
      <c r="UHW2" s="5"/>
      <c r="UHX2" s="5"/>
      <c r="UHY2" s="5"/>
      <c r="UHZ2" s="5"/>
      <c r="UIA2" s="5"/>
      <c r="UIB2" s="5"/>
      <c r="UIC2" s="5"/>
      <c r="UID2" s="5"/>
      <c r="UIE2" s="5"/>
      <c r="UIF2" s="5"/>
      <c r="UIG2" s="5"/>
      <c r="UIH2" s="5"/>
      <c r="UII2" s="5"/>
      <c r="UIJ2" s="5"/>
      <c r="UIK2" s="5"/>
      <c r="UIL2" s="5"/>
      <c r="UIM2" s="5"/>
      <c r="UIN2" s="5"/>
      <c r="UIO2" s="5"/>
      <c r="UIP2" s="5"/>
      <c r="UIQ2" s="5"/>
      <c r="UIR2" s="5"/>
      <c r="UIS2" s="5"/>
      <c r="UIT2" s="5"/>
      <c r="UIU2" s="5"/>
      <c r="UIV2" s="5"/>
      <c r="UIW2" s="5"/>
      <c r="UIX2" s="5"/>
      <c r="UIY2" s="5"/>
      <c r="UIZ2" s="5"/>
      <c r="UJA2" s="5"/>
      <c r="UJB2" s="5"/>
      <c r="UJC2" s="5"/>
      <c r="UJD2" s="5"/>
      <c r="UJE2" s="5"/>
      <c r="UJF2" s="5"/>
      <c r="UJG2" s="5"/>
      <c r="UJH2" s="5"/>
      <c r="UJI2" s="5"/>
      <c r="UJJ2" s="5"/>
      <c r="UJK2" s="5"/>
      <c r="UJL2" s="5"/>
      <c r="UJM2" s="5"/>
      <c r="UJN2" s="5"/>
      <c r="UJO2" s="5"/>
      <c r="UJP2" s="5"/>
      <c r="UJQ2" s="5"/>
      <c r="UJR2" s="5"/>
      <c r="UJS2" s="5"/>
      <c r="UJT2" s="5"/>
      <c r="UJU2" s="5"/>
      <c r="UJV2" s="5"/>
      <c r="UJW2" s="5"/>
      <c r="UJX2" s="5"/>
      <c r="UJY2" s="5"/>
      <c r="UJZ2" s="5"/>
      <c r="UKA2" s="5"/>
      <c r="UKB2" s="5"/>
      <c r="UKC2" s="5"/>
      <c r="UKD2" s="5"/>
      <c r="UKE2" s="5"/>
      <c r="UKF2" s="5"/>
      <c r="UKG2" s="5"/>
      <c r="UKH2" s="5"/>
      <c r="UKI2" s="5"/>
      <c r="UKJ2" s="5"/>
      <c r="UKK2" s="5"/>
      <c r="UKL2" s="5"/>
      <c r="UKM2" s="5"/>
      <c r="UKN2" s="5"/>
      <c r="UKO2" s="5"/>
      <c r="UKP2" s="5"/>
      <c r="UKQ2" s="5"/>
      <c r="UKR2" s="5"/>
      <c r="UKS2" s="5"/>
      <c r="UKT2" s="5"/>
      <c r="UKU2" s="5"/>
      <c r="UKV2" s="5"/>
      <c r="UKW2" s="5"/>
      <c r="UKX2" s="5"/>
      <c r="UKY2" s="5"/>
      <c r="UKZ2" s="5"/>
      <c r="ULA2" s="5"/>
      <c r="ULB2" s="5"/>
      <c r="ULC2" s="5"/>
      <c r="ULD2" s="5"/>
      <c r="ULE2" s="5"/>
      <c r="ULF2" s="5"/>
      <c r="ULG2" s="5"/>
      <c r="ULH2" s="5"/>
      <c r="ULI2" s="5"/>
      <c r="ULJ2" s="5"/>
      <c r="ULK2" s="5"/>
      <c r="ULL2" s="5"/>
      <c r="ULM2" s="5"/>
      <c r="ULN2" s="5"/>
      <c r="ULO2" s="5"/>
      <c r="ULP2" s="5"/>
      <c r="ULQ2" s="5"/>
      <c r="ULR2" s="5"/>
      <c r="ULS2" s="5"/>
      <c r="ULT2" s="5"/>
      <c r="ULU2" s="5"/>
      <c r="ULV2" s="5"/>
      <c r="ULW2" s="5"/>
      <c r="ULX2" s="5"/>
      <c r="ULY2" s="5"/>
      <c r="ULZ2" s="5"/>
      <c r="UMA2" s="5"/>
      <c r="UMB2" s="5"/>
      <c r="UMC2" s="5"/>
      <c r="UMD2" s="5"/>
      <c r="UME2" s="5"/>
      <c r="UMF2" s="5"/>
      <c r="UMG2" s="5"/>
      <c r="UMH2" s="5"/>
      <c r="UMI2" s="5"/>
      <c r="UMJ2" s="5"/>
      <c r="UMK2" s="5"/>
      <c r="UML2" s="5"/>
      <c r="UMM2" s="5"/>
      <c r="UMN2" s="5"/>
      <c r="UMO2" s="5"/>
      <c r="UMP2" s="5"/>
      <c r="UMQ2" s="5"/>
      <c r="UMR2" s="5"/>
      <c r="UMS2" s="5"/>
      <c r="UMT2" s="5"/>
      <c r="UMU2" s="5"/>
      <c r="UMV2" s="5"/>
      <c r="UMW2" s="5"/>
      <c r="UMX2" s="5"/>
      <c r="UMY2" s="5"/>
      <c r="UMZ2" s="5"/>
      <c r="UNA2" s="5"/>
      <c r="UNB2" s="5"/>
      <c r="UNC2" s="5"/>
      <c r="UND2" s="5"/>
      <c r="UNE2" s="5"/>
      <c r="UNF2" s="5"/>
      <c r="UNG2" s="5"/>
      <c r="UNH2" s="5"/>
      <c r="UNI2" s="5"/>
      <c r="UNJ2" s="5"/>
      <c r="UNK2" s="5"/>
      <c r="UNL2" s="5"/>
      <c r="UNM2" s="5"/>
      <c r="UNN2" s="5"/>
      <c r="UNO2" s="5"/>
      <c r="UNP2" s="5"/>
      <c r="UNQ2" s="5"/>
      <c r="UNR2" s="5"/>
      <c r="UNS2" s="5"/>
      <c r="UNT2" s="5"/>
      <c r="UNU2" s="5"/>
      <c r="UNV2" s="5"/>
      <c r="UNW2" s="5"/>
      <c r="UNX2" s="5"/>
      <c r="UNY2" s="5"/>
      <c r="UNZ2" s="5"/>
      <c r="UOA2" s="5"/>
      <c r="UOB2" s="5"/>
      <c r="UOC2" s="5"/>
      <c r="UOD2" s="5"/>
      <c r="UOE2" s="5"/>
      <c r="UOF2" s="5"/>
      <c r="UOG2" s="5"/>
      <c r="UOH2" s="5"/>
      <c r="UOI2" s="5"/>
      <c r="UOJ2" s="5"/>
      <c r="UOK2" s="5"/>
      <c r="UOL2" s="5"/>
      <c r="UOM2" s="5"/>
      <c r="UON2" s="5"/>
      <c r="UOO2" s="5"/>
      <c r="UOP2" s="5"/>
      <c r="UOQ2" s="5"/>
      <c r="UOR2" s="5"/>
      <c r="UOS2" s="5"/>
      <c r="UOT2" s="5"/>
      <c r="UOU2" s="5"/>
      <c r="UOV2" s="5"/>
      <c r="UOW2" s="5"/>
      <c r="UOX2" s="5"/>
      <c r="UOY2" s="5"/>
      <c r="UOZ2" s="5"/>
      <c r="UPA2" s="5"/>
      <c r="UPB2" s="5"/>
      <c r="UPC2" s="5"/>
      <c r="UPD2" s="5"/>
      <c r="UPE2" s="5"/>
      <c r="UPF2" s="5"/>
      <c r="UPG2" s="5"/>
      <c r="UPH2" s="5"/>
      <c r="UPI2" s="5"/>
      <c r="UPJ2" s="5"/>
      <c r="UPK2" s="5"/>
      <c r="UPL2" s="5"/>
      <c r="UPM2" s="5"/>
      <c r="UPN2" s="5"/>
      <c r="UPO2" s="5"/>
      <c r="UPP2" s="5"/>
      <c r="UPQ2" s="5"/>
      <c r="UPR2" s="5"/>
      <c r="UPS2" s="5"/>
      <c r="UPT2" s="5"/>
      <c r="UPU2" s="5"/>
      <c r="UPV2" s="5"/>
      <c r="UPW2" s="5"/>
      <c r="UPX2" s="5"/>
      <c r="UPY2" s="5"/>
      <c r="UPZ2" s="5"/>
      <c r="UQA2" s="5"/>
      <c r="UQB2" s="5"/>
      <c r="UQC2" s="5"/>
      <c r="UQD2" s="5"/>
      <c r="UQE2" s="5"/>
      <c r="UQF2" s="5"/>
      <c r="UQG2" s="5"/>
      <c r="UQH2" s="5"/>
      <c r="UQI2" s="5"/>
      <c r="UQJ2" s="5"/>
      <c r="UQK2" s="5"/>
      <c r="UQL2" s="5"/>
      <c r="UQM2" s="5"/>
      <c r="UQN2" s="5"/>
      <c r="UQO2" s="5"/>
      <c r="UQP2" s="5"/>
      <c r="UQQ2" s="5"/>
      <c r="UQR2" s="5"/>
      <c r="UQS2" s="5"/>
      <c r="UQT2" s="5"/>
      <c r="UQU2" s="5"/>
      <c r="UQV2" s="5"/>
      <c r="UQW2" s="5"/>
      <c r="UQX2" s="5"/>
      <c r="UQY2" s="5"/>
      <c r="UQZ2" s="5"/>
      <c r="URA2" s="5"/>
      <c r="URB2" s="5"/>
      <c r="URC2" s="5"/>
      <c r="URD2" s="5"/>
      <c r="URE2" s="5"/>
      <c r="URF2" s="5"/>
      <c r="URG2" s="5"/>
      <c r="URH2" s="5"/>
      <c r="URI2" s="5"/>
      <c r="URJ2" s="5"/>
      <c r="URK2" s="5"/>
      <c r="URL2" s="5"/>
      <c r="URM2" s="5"/>
      <c r="URN2" s="5"/>
      <c r="URO2" s="5"/>
      <c r="URP2" s="5"/>
      <c r="URQ2" s="5"/>
      <c r="URR2" s="5"/>
      <c r="URS2" s="5"/>
      <c r="URT2" s="5"/>
      <c r="URU2" s="5"/>
      <c r="URV2" s="5"/>
      <c r="URW2" s="5"/>
      <c r="URX2" s="5"/>
      <c r="URY2" s="5"/>
      <c r="URZ2" s="5"/>
      <c r="USA2" s="5"/>
      <c r="USB2" s="5"/>
      <c r="USC2" s="5"/>
      <c r="USD2" s="5"/>
      <c r="USE2" s="5"/>
      <c r="USF2" s="5"/>
      <c r="USG2" s="5"/>
      <c r="USH2" s="5"/>
      <c r="USI2" s="5"/>
      <c r="USJ2" s="5"/>
      <c r="USK2" s="5"/>
      <c r="USL2" s="5"/>
      <c r="USM2" s="5"/>
      <c r="USN2" s="5"/>
      <c r="USO2" s="5"/>
      <c r="USP2" s="5"/>
      <c r="USQ2" s="5"/>
      <c r="USR2" s="5"/>
      <c r="USS2" s="5"/>
      <c r="UST2" s="5"/>
      <c r="USU2" s="5"/>
      <c r="USV2" s="5"/>
      <c r="USW2" s="5"/>
      <c r="USX2" s="5"/>
      <c r="USY2" s="5"/>
      <c r="USZ2" s="5"/>
      <c r="UTA2" s="5"/>
      <c r="UTB2" s="5"/>
      <c r="UTC2" s="5"/>
      <c r="UTD2" s="5"/>
      <c r="UTE2" s="5"/>
      <c r="UTF2" s="5"/>
      <c r="UTG2" s="5"/>
      <c r="UTH2" s="5"/>
      <c r="UTI2" s="5"/>
      <c r="UTJ2" s="5"/>
      <c r="UTK2" s="5"/>
      <c r="UTL2" s="5"/>
      <c r="UTM2" s="5"/>
      <c r="UTN2" s="5"/>
      <c r="UTO2" s="5"/>
      <c r="UTP2" s="5"/>
      <c r="UTQ2" s="5"/>
      <c r="UTR2" s="5"/>
      <c r="UTS2" s="5"/>
      <c r="UTT2" s="5"/>
      <c r="UTU2" s="5"/>
      <c r="UTV2" s="5"/>
      <c r="UTW2" s="5"/>
      <c r="UTX2" s="5"/>
      <c r="UTY2" s="5"/>
      <c r="UTZ2" s="5"/>
      <c r="UUA2" s="5"/>
      <c r="UUB2" s="5"/>
      <c r="UUC2" s="5"/>
      <c r="UUD2" s="5"/>
      <c r="UUE2" s="5"/>
      <c r="UUF2" s="5"/>
      <c r="UUG2" s="5"/>
      <c r="UUH2" s="5"/>
      <c r="UUI2" s="5"/>
      <c r="UUJ2" s="5"/>
      <c r="UUK2" s="5"/>
      <c r="UUL2" s="5"/>
      <c r="UUM2" s="5"/>
      <c r="UUN2" s="5"/>
      <c r="UUO2" s="5"/>
      <c r="UUP2" s="5"/>
      <c r="UUQ2" s="5"/>
      <c r="UUR2" s="5"/>
      <c r="UUS2" s="5"/>
      <c r="UUT2" s="5"/>
      <c r="UUU2" s="5"/>
      <c r="UUV2" s="5"/>
      <c r="UUW2" s="5"/>
      <c r="UUX2" s="5"/>
      <c r="UUY2" s="5"/>
      <c r="UUZ2" s="5"/>
      <c r="UVA2" s="5"/>
      <c r="UVB2" s="5"/>
      <c r="UVC2" s="5"/>
      <c r="UVD2" s="5"/>
      <c r="UVE2" s="5"/>
      <c r="UVF2" s="5"/>
      <c r="UVG2" s="5"/>
      <c r="UVH2" s="5"/>
      <c r="UVI2" s="5"/>
      <c r="UVJ2" s="5"/>
      <c r="UVK2" s="5"/>
      <c r="UVL2" s="5"/>
      <c r="UVM2" s="5"/>
      <c r="UVN2" s="5"/>
      <c r="UVO2" s="5"/>
      <c r="UVP2" s="5"/>
      <c r="UVQ2" s="5"/>
      <c r="UVR2" s="5"/>
      <c r="UVS2" s="5"/>
      <c r="UVT2" s="5"/>
      <c r="UVU2" s="5"/>
      <c r="UVV2" s="5"/>
      <c r="UVW2" s="5"/>
      <c r="UVX2" s="5"/>
      <c r="UVY2" s="5"/>
      <c r="UVZ2" s="5"/>
      <c r="UWA2" s="5"/>
      <c r="UWB2" s="5"/>
      <c r="UWC2" s="5"/>
      <c r="UWD2" s="5"/>
      <c r="UWE2" s="5"/>
      <c r="UWF2" s="5"/>
      <c r="UWG2" s="5"/>
      <c r="UWH2" s="5"/>
      <c r="UWI2" s="5"/>
      <c r="UWJ2" s="5"/>
      <c r="UWK2" s="5"/>
      <c r="UWL2" s="5"/>
      <c r="UWM2" s="5"/>
      <c r="UWN2" s="5"/>
      <c r="UWO2" s="5"/>
      <c r="UWP2" s="5"/>
      <c r="UWQ2" s="5"/>
      <c r="UWR2" s="5"/>
      <c r="UWS2" s="5"/>
      <c r="UWT2" s="5"/>
      <c r="UWU2" s="5"/>
      <c r="UWV2" s="5"/>
      <c r="UWW2" s="5"/>
      <c r="UWX2" s="5"/>
      <c r="UWY2" s="5"/>
      <c r="UWZ2" s="5"/>
      <c r="UXA2" s="5"/>
      <c r="UXB2" s="5"/>
      <c r="UXC2" s="5"/>
      <c r="UXD2" s="5"/>
      <c r="UXE2" s="5"/>
      <c r="UXF2" s="5"/>
      <c r="UXG2" s="5"/>
      <c r="UXH2" s="5"/>
      <c r="UXI2" s="5"/>
      <c r="UXJ2" s="5"/>
      <c r="UXK2" s="5"/>
      <c r="UXL2" s="5"/>
      <c r="UXM2" s="5"/>
      <c r="UXN2" s="5"/>
      <c r="UXO2" s="5"/>
      <c r="UXP2" s="5"/>
      <c r="UXQ2" s="5"/>
      <c r="UXR2" s="5"/>
      <c r="UXS2" s="5"/>
      <c r="UXT2" s="5"/>
      <c r="UXU2" s="5"/>
      <c r="UXV2" s="5"/>
      <c r="UXW2" s="5"/>
      <c r="UXX2" s="5"/>
      <c r="UXY2" s="5"/>
      <c r="UXZ2" s="5"/>
      <c r="UYA2" s="5"/>
      <c r="UYB2" s="5"/>
      <c r="UYC2" s="5"/>
      <c r="UYD2" s="5"/>
      <c r="UYE2" s="5"/>
      <c r="UYF2" s="5"/>
      <c r="UYG2" s="5"/>
      <c r="UYH2" s="5"/>
      <c r="UYI2" s="5"/>
      <c r="UYJ2" s="5"/>
      <c r="UYK2" s="5"/>
      <c r="UYL2" s="5"/>
      <c r="UYM2" s="5"/>
      <c r="UYN2" s="5"/>
      <c r="UYO2" s="5"/>
      <c r="UYP2" s="5"/>
      <c r="UYQ2" s="5"/>
      <c r="UYR2" s="5"/>
      <c r="UYS2" s="5"/>
      <c r="UYT2" s="5"/>
      <c r="UYU2" s="5"/>
      <c r="UYV2" s="5"/>
      <c r="UYW2" s="5"/>
      <c r="UYX2" s="5"/>
      <c r="UYY2" s="5"/>
      <c r="UYZ2" s="5"/>
      <c r="UZA2" s="5"/>
      <c r="UZB2" s="5"/>
      <c r="UZC2" s="5"/>
      <c r="UZD2" s="5"/>
      <c r="UZE2" s="5"/>
      <c r="UZF2" s="5"/>
      <c r="UZG2" s="5"/>
      <c r="UZH2" s="5"/>
      <c r="UZI2" s="5"/>
      <c r="UZJ2" s="5"/>
      <c r="UZK2" s="5"/>
      <c r="UZL2" s="5"/>
      <c r="UZM2" s="5"/>
      <c r="UZN2" s="5"/>
      <c r="UZO2" s="5"/>
      <c r="UZP2" s="5"/>
      <c r="UZQ2" s="5"/>
      <c r="UZR2" s="5"/>
      <c r="UZS2" s="5"/>
      <c r="UZT2" s="5"/>
      <c r="UZU2" s="5"/>
      <c r="UZV2" s="5"/>
      <c r="UZW2" s="5"/>
      <c r="UZX2" s="5"/>
      <c r="UZY2" s="5"/>
      <c r="UZZ2" s="5"/>
      <c r="VAA2" s="5"/>
      <c r="VAB2" s="5"/>
      <c r="VAC2" s="5"/>
      <c r="VAD2" s="5"/>
      <c r="VAE2" s="5"/>
      <c r="VAF2" s="5"/>
      <c r="VAG2" s="5"/>
      <c r="VAH2" s="5"/>
      <c r="VAI2" s="5"/>
      <c r="VAJ2" s="5"/>
      <c r="VAK2" s="5"/>
      <c r="VAL2" s="5"/>
      <c r="VAM2" s="5"/>
      <c r="VAN2" s="5"/>
      <c r="VAO2" s="5"/>
      <c r="VAP2" s="5"/>
      <c r="VAQ2" s="5"/>
      <c r="VAR2" s="5"/>
      <c r="VAS2" s="5"/>
      <c r="VAT2" s="5"/>
      <c r="VAU2" s="5"/>
      <c r="VAV2" s="5"/>
      <c r="VAW2" s="5"/>
      <c r="VAX2" s="5"/>
      <c r="VAY2" s="5"/>
      <c r="VAZ2" s="5"/>
      <c r="VBA2" s="5"/>
      <c r="VBB2" s="5"/>
      <c r="VBC2" s="5"/>
      <c r="VBD2" s="5"/>
      <c r="VBE2" s="5"/>
      <c r="VBF2" s="5"/>
      <c r="VBG2" s="5"/>
      <c r="VBH2" s="5"/>
      <c r="VBI2" s="5"/>
      <c r="VBJ2" s="5"/>
      <c r="VBK2" s="5"/>
      <c r="VBL2" s="5"/>
      <c r="VBM2" s="5"/>
      <c r="VBN2" s="5"/>
      <c r="VBO2" s="5"/>
      <c r="VBP2" s="5"/>
      <c r="VBQ2" s="5"/>
      <c r="VBR2" s="5"/>
      <c r="VBS2" s="5"/>
      <c r="VBT2" s="5"/>
      <c r="VBU2" s="5"/>
      <c r="VBV2" s="5"/>
      <c r="VBW2" s="5"/>
      <c r="VBX2" s="5"/>
      <c r="VBY2" s="5"/>
      <c r="VBZ2" s="5"/>
      <c r="VCA2" s="5"/>
      <c r="VCB2" s="5"/>
      <c r="VCC2" s="5"/>
      <c r="VCD2" s="5"/>
      <c r="VCE2" s="5"/>
      <c r="VCF2" s="5"/>
      <c r="VCG2" s="5"/>
      <c r="VCH2" s="5"/>
      <c r="VCI2" s="5"/>
      <c r="VCJ2" s="5"/>
      <c r="VCK2" s="5"/>
      <c r="VCL2" s="5"/>
      <c r="VCM2" s="5"/>
      <c r="VCN2" s="5"/>
      <c r="VCO2" s="5"/>
      <c r="VCP2" s="5"/>
      <c r="VCQ2" s="5"/>
      <c r="VCR2" s="5"/>
      <c r="VCS2" s="5"/>
      <c r="VCT2" s="5"/>
      <c r="VCU2" s="5"/>
      <c r="VCV2" s="5"/>
      <c r="VCW2" s="5"/>
      <c r="VCX2" s="5"/>
      <c r="VCY2" s="5"/>
      <c r="VCZ2" s="5"/>
      <c r="VDA2" s="5"/>
      <c r="VDB2" s="5"/>
      <c r="VDC2" s="5"/>
      <c r="VDD2" s="5"/>
      <c r="VDE2" s="5"/>
      <c r="VDF2" s="5"/>
      <c r="VDG2" s="5"/>
      <c r="VDH2" s="5"/>
      <c r="VDI2" s="5"/>
      <c r="VDJ2" s="5"/>
      <c r="VDK2" s="5"/>
      <c r="VDL2" s="5"/>
      <c r="VDM2" s="5"/>
      <c r="VDN2" s="5"/>
      <c r="VDO2" s="5"/>
      <c r="VDP2" s="5"/>
      <c r="VDQ2" s="5"/>
      <c r="VDR2" s="5"/>
      <c r="VDS2" s="5"/>
      <c r="VDT2" s="5"/>
      <c r="VDU2" s="5"/>
      <c r="VDV2" s="5"/>
      <c r="VDW2" s="5"/>
      <c r="VDX2" s="5"/>
      <c r="VDY2" s="5"/>
      <c r="VDZ2" s="5"/>
      <c r="VEA2" s="5"/>
      <c r="VEB2" s="5"/>
      <c r="VEC2" s="5"/>
      <c r="VED2" s="5"/>
      <c r="VEE2" s="5"/>
      <c r="VEF2" s="5"/>
      <c r="VEG2" s="5"/>
      <c r="VEH2" s="5"/>
      <c r="VEI2" s="5"/>
      <c r="VEJ2" s="5"/>
      <c r="VEK2" s="5"/>
      <c r="VEL2" s="5"/>
      <c r="VEM2" s="5"/>
      <c r="VEN2" s="5"/>
      <c r="VEO2" s="5"/>
      <c r="VEP2" s="5"/>
      <c r="VEQ2" s="5"/>
      <c r="VER2" s="5"/>
      <c r="VES2" s="5"/>
      <c r="VET2" s="5"/>
      <c r="VEU2" s="5"/>
      <c r="VEV2" s="5"/>
      <c r="VEW2" s="5"/>
      <c r="VEX2" s="5"/>
      <c r="VEY2" s="5"/>
      <c r="VEZ2" s="5"/>
      <c r="VFA2" s="5"/>
      <c r="VFB2" s="5"/>
      <c r="VFC2" s="5"/>
      <c r="VFD2" s="5"/>
      <c r="VFE2" s="5"/>
      <c r="VFF2" s="5"/>
      <c r="VFG2" s="5"/>
      <c r="VFH2" s="5"/>
      <c r="VFI2" s="5"/>
      <c r="VFJ2" s="5"/>
      <c r="VFK2" s="5"/>
      <c r="VFL2" s="5"/>
      <c r="VFM2" s="5"/>
      <c r="VFN2" s="5"/>
      <c r="VFO2" s="5"/>
      <c r="VFP2" s="5"/>
      <c r="VFQ2" s="5"/>
      <c r="VFR2" s="5"/>
      <c r="VFS2" s="5"/>
      <c r="VFT2" s="5"/>
      <c r="VFU2" s="5"/>
      <c r="VFV2" s="5"/>
      <c r="VFW2" s="5"/>
      <c r="VFX2" s="5"/>
      <c r="VFY2" s="5"/>
      <c r="VFZ2" s="5"/>
      <c r="VGA2" s="5"/>
      <c r="VGB2" s="5"/>
      <c r="VGC2" s="5"/>
      <c r="VGD2" s="5"/>
      <c r="VGE2" s="5"/>
      <c r="VGF2" s="5"/>
      <c r="VGG2" s="5"/>
      <c r="VGH2" s="5"/>
      <c r="VGI2" s="5"/>
      <c r="VGJ2" s="5"/>
      <c r="VGK2" s="5"/>
      <c r="VGL2" s="5"/>
      <c r="VGM2" s="5"/>
      <c r="VGN2" s="5"/>
      <c r="VGO2" s="5"/>
      <c r="VGP2" s="5"/>
      <c r="VGQ2" s="5"/>
      <c r="VGR2" s="5"/>
      <c r="VGS2" s="5"/>
      <c r="VGT2" s="5"/>
      <c r="VGU2" s="5"/>
      <c r="VGV2" s="5"/>
      <c r="VGW2" s="5"/>
      <c r="VGX2" s="5"/>
      <c r="VGY2" s="5"/>
      <c r="VGZ2" s="5"/>
      <c r="VHA2" s="5"/>
      <c r="VHB2" s="5"/>
      <c r="VHC2" s="5"/>
      <c r="VHD2" s="5"/>
      <c r="VHE2" s="5"/>
      <c r="VHF2" s="5"/>
      <c r="VHG2" s="5"/>
      <c r="VHH2" s="5"/>
      <c r="VHI2" s="5"/>
      <c r="VHJ2" s="5"/>
      <c r="VHK2" s="5"/>
      <c r="VHL2" s="5"/>
      <c r="VHM2" s="5"/>
      <c r="VHN2" s="5"/>
      <c r="VHO2" s="5"/>
      <c r="VHP2" s="5"/>
      <c r="VHQ2" s="5"/>
      <c r="VHR2" s="5"/>
      <c r="VHS2" s="5"/>
      <c r="VHT2" s="5"/>
      <c r="VHU2" s="5"/>
      <c r="VHV2" s="5"/>
      <c r="VHW2" s="5"/>
      <c r="VHX2" s="5"/>
      <c r="VHY2" s="5"/>
      <c r="VHZ2" s="5"/>
      <c r="VIA2" s="5"/>
      <c r="VIB2" s="5"/>
      <c r="VIC2" s="5"/>
      <c r="VID2" s="5"/>
      <c r="VIE2" s="5"/>
      <c r="VIF2" s="5"/>
      <c r="VIG2" s="5"/>
      <c r="VIH2" s="5"/>
      <c r="VII2" s="5"/>
      <c r="VIJ2" s="5"/>
      <c r="VIK2" s="5"/>
      <c r="VIL2" s="5"/>
      <c r="VIM2" s="5"/>
      <c r="VIN2" s="5"/>
      <c r="VIO2" s="5"/>
      <c r="VIP2" s="5"/>
      <c r="VIQ2" s="5"/>
      <c r="VIR2" s="5"/>
      <c r="VIS2" s="5"/>
      <c r="VIT2" s="5"/>
      <c r="VIU2" s="5"/>
      <c r="VIV2" s="5"/>
      <c r="VIW2" s="5"/>
      <c r="VIX2" s="5"/>
      <c r="VIY2" s="5"/>
      <c r="VIZ2" s="5"/>
      <c r="VJA2" s="5"/>
      <c r="VJB2" s="5"/>
      <c r="VJC2" s="5"/>
      <c r="VJD2" s="5"/>
      <c r="VJE2" s="5"/>
      <c r="VJF2" s="5"/>
      <c r="VJG2" s="5"/>
      <c r="VJH2" s="5"/>
      <c r="VJI2" s="5"/>
      <c r="VJJ2" s="5"/>
      <c r="VJK2" s="5"/>
      <c r="VJL2" s="5"/>
      <c r="VJM2" s="5"/>
      <c r="VJN2" s="5"/>
      <c r="VJO2" s="5"/>
      <c r="VJP2" s="5"/>
      <c r="VJQ2" s="5"/>
      <c r="VJR2" s="5"/>
      <c r="VJS2" s="5"/>
      <c r="VJT2" s="5"/>
      <c r="VJU2" s="5"/>
      <c r="VJV2" s="5"/>
      <c r="VJW2" s="5"/>
      <c r="VJX2" s="5"/>
      <c r="VJY2" s="5"/>
      <c r="VJZ2" s="5"/>
      <c r="VKA2" s="5"/>
      <c r="VKB2" s="5"/>
      <c r="VKC2" s="5"/>
      <c r="VKD2" s="5"/>
      <c r="VKE2" s="5"/>
      <c r="VKF2" s="5"/>
      <c r="VKG2" s="5"/>
      <c r="VKH2" s="5"/>
      <c r="VKI2" s="5"/>
      <c r="VKJ2" s="5"/>
      <c r="VKK2" s="5"/>
      <c r="VKL2" s="5"/>
      <c r="VKM2" s="5"/>
      <c r="VKN2" s="5"/>
      <c r="VKO2" s="5"/>
      <c r="VKP2" s="5"/>
      <c r="VKQ2" s="5"/>
      <c r="VKR2" s="5"/>
      <c r="VKS2" s="5"/>
      <c r="VKT2" s="5"/>
      <c r="VKU2" s="5"/>
      <c r="VKV2" s="5"/>
      <c r="VKW2" s="5"/>
      <c r="VKX2" s="5"/>
      <c r="VKY2" s="5"/>
      <c r="VKZ2" s="5"/>
      <c r="VLA2" s="5"/>
      <c r="VLB2" s="5"/>
      <c r="VLC2" s="5"/>
      <c r="VLD2" s="5"/>
      <c r="VLE2" s="5"/>
      <c r="VLF2" s="5"/>
      <c r="VLG2" s="5"/>
      <c r="VLH2" s="5"/>
      <c r="VLI2" s="5"/>
      <c r="VLJ2" s="5"/>
      <c r="VLK2" s="5"/>
      <c r="VLL2" s="5"/>
      <c r="VLM2" s="5"/>
      <c r="VLN2" s="5"/>
      <c r="VLO2" s="5"/>
      <c r="VLP2" s="5"/>
      <c r="VLQ2" s="5"/>
      <c r="VLR2" s="5"/>
      <c r="VLS2" s="5"/>
      <c r="VLT2" s="5"/>
      <c r="VLU2" s="5"/>
      <c r="VLV2" s="5"/>
      <c r="VLW2" s="5"/>
      <c r="VLX2" s="5"/>
      <c r="VLY2" s="5"/>
      <c r="VLZ2" s="5"/>
      <c r="VMA2" s="5"/>
      <c r="VMB2" s="5"/>
      <c r="VMC2" s="5"/>
      <c r="VMD2" s="5"/>
      <c r="VME2" s="5"/>
      <c r="VMF2" s="5"/>
      <c r="VMG2" s="5"/>
      <c r="VMH2" s="5"/>
      <c r="VMI2" s="5"/>
      <c r="VMJ2" s="5"/>
      <c r="VMK2" s="5"/>
      <c r="VML2" s="5"/>
      <c r="VMM2" s="5"/>
      <c r="VMN2" s="5"/>
      <c r="VMO2" s="5"/>
      <c r="VMP2" s="5"/>
      <c r="VMQ2" s="5"/>
      <c r="VMR2" s="5"/>
      <c r="VMS2" s="5"/>
      <c r="VMT2" s="5"/>
      <c r="VMU2" s="5"/>
      <c r="VMV2" s="5"/>
      <c r="VMW2" s="5"/>
      <c r="VMX2" s="5"/>
      <c r="VMY2" s="5"/>
      <c r="VMZ2" s="5"/>
      <c r="VNA2" s="5"/>
      <c r="VNB2" s="5"/>
      <c r="VNC2" s="5"/>
      <c r="VND2" s="5"/>
      <c r="VNE2" s="5"/>
      <c r="VNF2" s="5"/>
      <c r="VNG2" s="5"/>
      <c r="VNH2" s="5"/>
      <c r="VNI2" s="5"/>
      <c r="VNJ2" s="5"/>
      <c r="VNK2" s="5"/>
      <c r="VNL2" s="5"/>
      <c r="VNM2" s="5"/>
      <c r="VNN2" s="5"/>
      <c r="VNO2" s="5"/>
      <c r="VNP2" s="5"/>
      <c r="VNQ2" s="5"/>
      <c r="VNR2" s="5"/>
      <c r="VNS2" s="5"/>
      <c r="VNT2" s="5"/>
      <c r="VNU2" s="5"/>
      <c r="VNV2" s="5"/>
      <c r="VNW2" s="5"/>
      <c r="VNX2" s="5"/>
      <c r="VNY2" s="5"/>
      <c r="VNZ2" s="5"/>
      <c r="VOA2" s="5"/>
      <c r="VOB2" s="5"/>
      <c r="VOC2" s="5"/>
      <c r="VOD2" s="5"/>
      <c r="VOE2" s="5"/>
      <c r="VOF2" s="5"/>
      <c r="VOG2" s="5"/>
      <c r="VOH2" s="5"/>
      <c r="VOI2" s="5"/>
      <c r="VOJ2" s="5"/>
      <c r="VOK2" s="5"/>
      <c r="VOL2" s="5"/>
      <c r="VOM2" s="5"/>
      <c r="VON2" s="5"/>
      <c r="VOO2" s="5"/>
      <c r="VOP2" s="5"/>
      <c r="VOQ2" s="5"/>
      <c r="VOR2" s="5"/>
      <c r="VOS2" s="5"/>
      <c r="VOT2" s="5"/>
      <c r="VOU2" s="5"/>
      <c r="VOV2" s="5"/>
      <c r="VOW2" s="5"/>
      <c r="VOX2" s="5"/>
      <c r="VOY2" s="5"/>
      <c r="VOZ2" s="5"/>
      <c r="VPA2" s="5"/>
      <c r="VPB2" s="5"/>
      <c r="VPC2" s="5"/>
      <c r="VPD2" s="5"/>
      <c r="VPE2" s="5"/>
      <c r="VPF2" s="5"/>
      <c r="VPG2" s="5"/>
      <c r="VPH2" s="5"/>
      <c r="VPI2" s="5"/>
      <c r="VPJ2" s="5"/>
      <c r="VPK2" s="5"/>
      <c r="VPL2" s="5"/>
      <c r="VPM2" s="5"/>
      <c r="VPN2" s="5"/>
      <c r="VPO2" s="5"/>
      <c r="VPP2" s="5"/>
      <c r="VPQ2" s="5"/>
      <c r="VPR2" s="5"/>
      <c r="VPS2" s="5"/>
      <c r="VPT2" s="5"/>
      <c r="VPU2" s="5"/>
      <c r="VPV2" s="5"/>
      <c r="VPW2" s="5"/>
      <c r="VPX2" s="5"/>
      <c r="VPY2" s="5"/>
      <c r="VPZ2" s="5"/>
      <c r="VQA2" s="5"/>
      <c r="VQB2" s="5"/>
      <c r="VQC2" s="5"/>
      <c r="VQD2" s="5"/>
      <c r="VQE2" s="5"/>
      <c r="VQF2" s="5"/>
      <c r="VQG2" s="5"/>
      <c r="VQH2" s="5"/>
      <c r="VQI2" s="5"/>
      <c r="VQJ2" s="5"/>
      <c r="VQK2" s="5"/>
      <c r="VQL2" s="5"/>
      <c r="VQM2" s="5"/>
      <c r="VQN2" s="5"/>
      <c r="VQO2" s="5"/>
      <c r="VQP2" s="5"/>
      <c r="VQQ2" s="5"/>
      <c r="VQR2" s="5"/>
      <c r="VQS2" s="5"/>
      <c r="VQT2" s="5"/>
      <c r="VQU2" s="5"/>
      <c r="VQV2" s="5"/>
      <c r="VQW2" s="5"/>
      <c r="VQX2" s="5"/>
      <c r="VQY2" s="5"/>
      <c r="VQZ2" s="5"/>
      <c r="VRA2" s="5"/>
      <c r="VRB2" s="5"/>
      <c r="VRC2" s="5"/>
      <c r="VRD2" s="5"/>
      <c r="VRE2" s="5"/>
      <c r="VRF2" s="5"/>
      <c r="VRG2" s="5"/>
      <c r="VRH2" s="5"/>
      <c r="VRI2" s="5"/>
      <c r="VRJ2" s="5"/>
      <c r="VRK2" s="5"/>
      <c r="VRL2" s="5"/>
      <c r="VRM2" s="5"/>
      <c r="VRN2" s="5"/>
      <c r="VRO2" s="5"/>
      <c r="VRP2" s="5"/>
      <c r="VRQ2" s="5"/>
      <c r="VRR2" s="5"/>
      <c r="VRS2" s="5"/>
      <c r="VRT2" s="5"/>
      <c r="VRU2" s="5"/>
      <c r="VRV2" s="5"/>
      <c r="VRW2" s="5"/>
      <c r="VRX2" s="5"/>
      <c r="VRY2" s="5"/>
      <c r="VRZ2" s="5"/>
      <c r="VSA2" s="5"/>
      <c r="VSB2" s="5"/>
      <c r="VSC2" s="5"/>
      <c r="VSD2" s="5"/>
      <c r="VSE2" s="5"/>
      <c r="VSF2" s="5"/>
      <c r="VSG2" s="5"/>
      <c r="VSH2" s="5"/>
      <c r="VSI2" s="5"/>
      <c r="VSJ2" s="5"/>
      <c r="VSK2" s="5"/>
      <c r="VSL2" s="5"/>
      <c r="VSM2" s="5"/>
      <c r="VSN2" s="5"/>
      <c r="VSO2" s="5"/>
      <c r="VSP2" s="5"/>
      <c r="VSQ2" s="5"/>
      <c r="VSR2" s="5"/>
      <c r="VSS2" s="5"/>
      <c r="VST2" s="5"/>
      <c r="VSU2" s="5"/>
      <c r="VSV2" s="5"/>
      <c r="VSW2" s="5"/>
      <c r="VSX2" s="5"/>
      <c r="VSY2" s="5"/>
      <c r="VSZ2" s="5"/>
      <c r="VTA2" s="5"/>
      <c r="VTB2" s="5"/>
      <c r="VTC2" s="5"/>
      <c r="VTD2" s="5"/>
      <c r="VTE2" s="5"/>
      <c r="VTF2" s="5"/>
      <c r="VTG2" s="5"/>
      <c r="VTH2" s="5"/>
      <c r="VTI2" s="5"/>
      <c r="VTJ2" s="5"/>
      <c r="VTK2" s="5"/>
      <c r="VTL2" s="5"/>
      <c r="VTM2" s="5"/>
      <c r="VTN2" s="5"/>
      <c r="VTO2" s="5"/>
      <c r="VTP2" s="5"/>
      <c r="VTQ2" s="5"/>
      <c r="VTR2" s="5"/>
      <c r="VTS2" s="5"/>
      <c r="VTT2" s="5"/>
      <c r="VTU2" s="5"/>
      <c r="VTV2" s="5"/>
      <c r="VTW2" s="5"/>
      <c r="VTX2" s="5"/>
      <c r="VTY2" s="5"/>
      <c r="VTZ2" s="5"/>
      <c r="VUA2" s="5"/>
      <c r="VUB2" s="5"/>
      <c r="VUC2" s="5"/>
      <c r="VUD2" s="5"/>
      <c r="VUE2" s="5"/>
      <c r="VUF2" s="5"/>
      <c r="VUG2" s="5"/>
      <c r="VUH2" s="5"/>
      <c r="VUI2" s="5"/>
      <c r="VUJ2" s="5"/>
      <c r="VUK2" s="5"/>
      <c r="VUL2" s="5"/>
      <c r="VUM2" s="5"/>
      <c r="VUN2" s="5"/>
      <c r="VUO2" s="5"/>
      <c r="VUP2" s="5"/>
      <c r="VUQ2" s="5"/>
      <c r="VUR2" s="5"/>
      <c r="VUS2" s="5"/>
      <c r="VUT2" s="5"/>
      <c r="VUU2" s="5"/>
      <c r="VUV2" s="5"/>
      <c r="VUW2" s="5"/>
      <c r="VUX2" s="5"/>
      <c r="VUY2" s="5"/>
      <c r="VUZ2" s="5"/>
      <c r="VVA2" s="5"/>
      <c r="VVB2" s="5"/>
      <c r="VVC2" s="5"/>
      <c r="VVD2" s="5"/>
      <c r="VVE2" s="5"/>
      <c r="VVF2" s="5"/>
      <c r="VVG2" s="5"/>
      <c r="VVH2" s="5"/>
      <c r="VVI2" s="5"/>
      <c r="VVJ2" s="5"/>
      <c r="VVK2" s="5"/>
      <c r="VVL2" s="5"/>
      <c r="VVM2" s="5"/>
      <c r="VVN2" s="5"/>
      <c r="VVO2" s="5"/>
      <c r="VVP2" s="5"/>
      <c r="VVQ2" s="5"/>
      <c r="VVR2" s="5"/>
      <c r="VVS2" s="5"/>
      <c r="VVT2" s="5"/>
      <c r="VVU2" s="5"/>
      <c r="VVV2" s="5"/>
      <c r="VVW2" s="5"/>
      <c r="VVX2" s="5"/>
      <c r="VVY2" s="5"/>
      <c r="VVZ2" s="5"/>
      <c r="VWA2" s="5"/>
      <c r="VWB2" s="5"/>
      <c r="VWC2" s="5"/>
      <c r="VWD2" s="5"/>
      <c r="VWE2" s="5"/>
      <c r="VWF2" s="5"/>
      <c r="VWG2" s="5"/>
      <c r="VWH2" s="5"/>
      <c r="VWI2" s="5"/>
      <c r="VWJ2" s="5"/>
      <c r="VWK2" s="5"/>
      <c r="VWL2" s="5"/>
      <c r="VWM2" s="5"/>
      <c r="VWN2" s="5"/>
      <c r="VWO2" s="5"/>
      <c r="VWP2" s="5"/>
      <c r="VWQ2" s="5"/>
      <c r="VWR2" s="5"/>
      <c r="VWS2" s="5"/>
      <c r="VWT2" s="5"/>
      <c r="VWU2" s="5"/>
      <c r="VWV2" s="5"/>
      <c r="VWW2" s="5"/>
      <c r="VWX2" s="5"/>
      <c r="VWY2" s="5"/>
      <c r="VWZ2" s="5"/>
      <c r="VXA2" s="5"/>
      <c r="VXB2" s="5"/>
      <c r="VXC2" s="5"/>
      <c r="VXD2" s="5"/>
      <c r="VXE2" s="5"/>
      <c r="VXF2" s="5"/>
      <c r="VXG2" s="5"/>
      <c r="VXH2" s="5"/>
      <c r="VXI2" s="5"/>
      <c r="VXJ2" s="5"/>
      <c r="VXK2" s="5"/>
      <c r="VXL2" s="5"/>
      <c r="VXM2" s="5"/>
      <c r="VXN2" s="5"/>
      <c r="VXO2" s="5"/>
      <c r="VXP2" s="5"/>
      <c r="VXQ2" s="5"/>
      <c r="VXR2" s="5"/>
      <c r="VXS2" s="5"/>
      <c r="VXT2" s="5"/>
      <c r="VXU2" s="5"/>
      <c r="VXV2" s="5"/>
      <c r="VXW2" s="5"/>
      <c r="VXX2" s="5"/>
      <c r="VXY2" s="5"/>
      <c r="VXZ2" s="5"/>
      <c r="VYA2" s="5"/>
      <c r="VYB2" s="5"/>
      <c r="VYC2" s="5"/>
      <c r="VYD2" s="5"/>
      <c r="VYE2" s="5"/>
      <c r="VYF2" s="5"/>
      <c r="VYG2" s="5"/>
      <c r="VYH2" s="5"/>
      <c r="VYI2" s="5"/>
      <c r="VYJ2" s="5"/>
      <c r="VYK2" s="5"/>
      <c r="VYL2" s="5"/>
      <c r="VYM2" s="5"/>
      <c r="VYN2" s="5"/>
      <c r="VYO2" s="5"/>
      <c r="VYP2" s="5"/>
      <c r="VYQ2" s="5"/>
      <c r="VYR2" s="5"/>
      <c r="VYS2" s="5"/>
      <c r="VYT2" s="5"/>
      <c r="VYU2" s="5"/>
      <c r="VYV2" s="5"/>
      <c r="VYW2" s="5"/>
      <c r="VYX2" s="5"/>
      <c r="VYY2" s="5"/>
      <c r="VYZ2" s="5"/>
      <c r="VZA2" s="5"/>
      <c r="VZB2" s="5"/>
      <c r="VZC2" s="5"/>
      <c r="VZD2" s="5"/>
      <c r="VZE2" s="5"/>
      <c r="VZF2" s="5"/>
      <c r="VZG2" s="5"/>
      <c r="VZH2" s="5"/>
      <c r="VZI2" s="5"/>
      <c r="VZJ2" s="5"/>
      <c r="VZK2" s="5"/>
      <c r="VZL2" s="5"/>
      <c r="VZM2" s="5"/>
      <c r="VZN2" s="5"/>
      <c r="VZO2" s="5"/>
      <c r="VZP2" s="5"/>
      <c r="VZQ2" s="5"/>
      <c r="VZR2" s="5"/>
      <c r="VZS2" s="5"/>
      <c r="VZT2" s="5"/>
      <c r="VZU2" s="5"/>
      <c r="VZV2" s="5"/>
      <c r="VZW2" s="5"/>
      <c r="VZX2" s="5"/>
      <c r="VZY2" s="5"/>
      <c r="VZZ2" s="5"/>
      <c r="WAA2" s="5"/>
      <c r="WAB2" s="5"/>
      <c r="WAC2" s="5"/>
      <c r="WAD2" s="5"/>
      <c r="WAE2" s="5"/>
      <c r="WAF2" s="5"/>
      <c r="WAG2" s="5"/>
      <c r="WAH2" s="5"/>
      <c r="WAI2" s="5"/>
      <c r="WAJ2" s="5"/>
      <c r="WAK2" s="5"/>
      <c r="WAL2" s="5"/>
      <c r="WAM2" s="5"/>
      <c r="WAN2" s="5"/>
      <c r="WAO2" s="5"/>
      <c r="WAP2" s="5"/>
      <c r="WAQ2" s="5"/>
      <c r="WAR2" s="5"/>
      <c r="WAS2" s="5"/>
      <c r="WAT2" s="5"/>
      <c r="WAU2" s="5"/>
      <c r="WAV2" s="5"/>
      <c r="WAW2" s="5"/>
      <c r="WAX2" s="5"/>
      <c r="WAY2" s="5"/>
      <c r="WAZ2" s="5"/>
      <c r="WBA2" s="5"/>
      <c r="WBB2" s="5"/>
      <c r="WBC2" s="5"/>
      <c r="WBD2" s="5"/>
      <c r="WBE2" s="5"/>
      <c r="WBF2" s="5"/>
      <c r="WBG2" s="5"/>
      <c r="WBH2" s="5"/>
      <c r="WBI2" s="5"/>
      <c r="WBJ2" s="5"/>
      <c r="WBK2" s="5"/>
      <c r="WBL2" s="5"/>
      <c r="WBM2" s="5"/>
      <c r="WBN2" s="5"/>
      <c r="WBO2" s="5"/>
      <c r="WBP2" s="5"/>
      <c r="WBQ2" s="5"/>
      <c r="WBR2" s="5"/>
      <c r="WBS2" s="5"/>
      <c r="WBT2" s="5"/>
      <c r="WBU2" s="5"/>
      <c r="WBV2" s="5"/>
      <c r="WBW2" s="5"/>
      <c r="WBX2" s="5"/>
      <c r="WBY2" s="5"/>
      <c r="WBZ2" s="5"/>
      <c r="WCA2" s="5"/>
      <c r="WCB2" s="5"/>
      <c r="WCC2" s="5"/>
      <c r="WCD2" s="5"/>
      <c r="WCE2" s="5"/>
      <c r="WCF2" s="5"/>
      <c r="WCG2" s="5"/>
      <c r="WCH2" s="5"/>
      <c r="WCI2" s="5"/>
      <c r="WCJ2" s="5"/>
      <c r="WCK2" s="5"/>
      <c r="WCL2" s="5"/>
      <c r="WCM2" s="5"/>
      <c r="WCN2" s="5"/>
      <c r="WCO2" s="5"/>
      <c r="WCP2" s="5"/>
      <c r="WCQ2" s="5"/>
      <c r="WCR2" s="5"/>
      <c r="WCS2" s="5"/>
      <c r="WCT2" s="5"/>
      <c r="WCU2" s="5"/>
      <c r="WCV2" s="5"/>
      <c r="WCW2" s="5"/>
      <c r="WCX2" s="5"/>
      <c r="WCY2" s="5"/>
      <c r="WCZ2" s="5"/>
      <c r="WDA2" s="5"/>
      <c r="WDB2" s="5"/>
      <c r="WDC2" s="5"/>
      <c r="WDD2" s="5"/>
      <c r="WDE2" s="5"/>
      <c r="WDF2" s="5"/>
      <c r="WDG2" s="5"/>
      <c r="WDH2" s="5"/>
      <c r="WDI2" s="5"/>
      <c r="WDJ2" s="5"/>
      <c r="WDK2" s="5"/>
      <c r="WDL2" s="5"/>
      <c r="WDM2" s="5"/>
      <c r="WDN2" s="5"/>
      <c r="WDO2" s="5"/>
      <c r="WDP2" s="5"/>
      <c r="WDQ2" s="5"/>
      <c r="WDR2" s="5"/>
      <c r="WDS2" s="5"/>
      <c r="WDT2" s="5"/>
      <c r="WDU2" s="5"/>
      <c r="WDV2" s="5"/>
      <c r="WDW2" s="5"/>
      <c r="WDX2" s="5"/>
      <c r="WDY2" s="5"/>
      <c r="WDZ2" s="5"/>
      <c r="WEA2" s="5"/>
      <c r="WEB2" s="5"/>
      <c r="WEC2" s="5"/>
      <c r="WED2" s="5"/>
      <c r="WEE2" s="5"/>
      <c r="WEF2" s="5"/>
      <c r="WEG2" s="5"/>
      <c r="WEH2" s="5"/>
      <c r="WEI2" s="5"/>
      <c r="WEJ2" s="5"/>
      <c r="WEK2" s="5"/>
      <c r="WEL2" s="5"/>
      <c r="WEM2" s="5"/>
      <c r="WEN2" s="5"/>
      <c r="WEO2" s="5"/>
      <c r="WEP2" s="5"/>
      <c r="WEQ2" s="5"/>
      <c r="WER2" s="5"/>
      <c r="WES2" s="5"/>
      <c r="WET2" s="5"/>
      <c r="WEU2" s="5"/>
      <c r="WEV2" s="5"/>
      <c r="WEW2" s="5"/>
      <c r="WEX2" s="5"/>
      <c r="WEY2" s="5"/>
      <c r="WEZ2" s="5"/>
      <c r="WFA2" s="5"/>
      <c r="WFB2" s="5"/>
      <c r="WFC2" s="5"/>
      <c r="WFD2" s="5"/>
      <c r="WFE2" s="5"/>
      <c r="WFF2" s="5"/>
      <c r="WFG2" s="5"/>
      <c r="WFH2" s="5"/>
      <c r="WFI2" s="5"/>
      <c r="WFJ2" s="5"/>
      <c r="WFK2" s="5"/>
      <c r="WFL2" s="5"/>
      <c r="WFM2" s="5"/>
      <c r="WFN2" s="5"/>
      <c r="WFO2" s="5"/>
      <c r="WFP2" s="5"/>
      <c r="WFQ2" s="5"/>
      <c r="WFR2" s="5"/>
      <c r="WFS2" s="5"/>
      <c r="WFT2" s="5"/>
      <c r="WFU2" s="5"/>
      <c r="WFV2" s="5"/>
      <c r="WFW2" s="5"/>
      <c r="WFX2" s="5"/>
      <c r="WFY2" s="5"/>
      <c r="WFZ2" s="5"/>
      <c r="WGA2" s="5"/>
      <c r="WGB2" s="5"/>
      <c r="WGC2" s="5"/>
      <c r="WGD2" s="5"/>
      <c r="WGE2" s="5"/>
      <c r="WGF2" s="5"/>
      <c r="WGG2" s="5"/>
      <c r="WGH2" s="5"/>
      <c r="WGI2" s="5"/>
      <c r="WGJ2" s="5"/>
      <c r="WGK2" s="5"/>
      <c r="WGL2" s="5"/>
      <c r="WGM2" s="5"/>
      <c r="WGN2" s="5"/>
      <c r="WGO2" s="5"/>
      <c r="WGP2" s="5"/>
      <c r="WGQ2" s="5"/>
      <c r="WGR2" s="5"/>
      <c r="WGS2" s="5"/>
      <c r="WGT2" s="5"/>
      <c r="WGU2" s="5"/>
      <c r="WGV2" s="5"/>
      <c r="WGW2" s="5"/>
      <c r="WGX2" s="5"/>
      <c r="WGY2" s="5"/>
      <c r="WGZ2" s="5"/>
      <c r="WHA2" s="5"/>
      <c r="WHB2" s="5"/>
      <c r="WHC2" s="5"/>
      <c r="WHD2" s="5"/>
      <c r="WHE2" s="5"/>
      <c r="WHF2" s="5"/>
      <c r="WHG2" s="5"/>
      <c r="WHH2" s="5"/>
      <c r="WHI2" s="5"/>
      <c r="WHJ2" s="5"/>
      <c r="WHK2" s="5"/>
      <c r="WHL2" s="5"/>
      <c r="WHM2" s="5"/>
      <c r="WHN2" s="5"/>
      <c r="WHO2" s="5"/>
      <c r="WHP2" s="5"/>
      <c r="WHQ2" s="5"/>
      <c r="WHR2" s="5"/>
      <c r="WHS2" s="5"/>
      <c r="WHT2" s="5"/>
      <c r="WHU2" s="5"/>
      <c r="WHV2" s="5"/>
      <c r="WHW2" s="5"/>
      <c r="WHX2" s="5"/>
      <c r="WHY2" s="5"/>
      <c r="WHZ2" s="5"/>
      <c r="WIA2" s="5"/>
      <c r="WIB2" s="5"/>
      <c r="WIC2" s="5"/>
      <c r="WID2" s="5"/>
      <c r="WIE2" s="5"/>
      <c r="WIF2" s="5"/>
      <c r="WIG2" s="5"/>
      <c r="WIH2" s="5"/>
      <c r="WII2" s="5"/>
      <c r="WIJ2" s="5"/>
      <c r="WIK2" s="5"/>
      <c r="WIL2" s="5"/>
      <c r="WIM2" s="5"/>
      <c r="WIN2" s="5"/>
      <c r="WIO2" s="5"/>
      <c r="WIP2" s="5"/>
      <c r="WIQ2" s="5"/>
      <c r="WIR2" s="5"/>
      <c r="WIS2" s="5"/>
      <c r="WIT2" s="5"/>
      <c r="WIU2" s="5"/>
      <c r="WIV2" s="5"/>
      <c r="WIW2" s="5"/>
      <c r="WIX2" s="5"/>
      <c r="WIY2" s="5"/>
      <c r="WIZ2" s="5"/>
      <c r="WJA2" s="5"/>
      <c r="WJB2" s="5"/>
      <c r="WJC2" s="5"/>
      <c r="WJD2" s="5"/>
      <c r="WJE2" s="5"/>
      <c r="WJF2" s="5"/>
      <c r="WJG2" s="5"/>
      <c r="WJH2" s="5"/>
      <c r="WJI2" s="5"/>
      <c r="WJJ2" s="5"/>
      <c r="WJK2" s="5"/>
      <c r="WJL2" s="5"/>
      <c r="WJM2" s="5"/>
      <c r="WJN2" s="5"/>
      <c r="WJO2" s="5"/>
      <c r="WJP2" s="5"/>
      <c r="WJQ2" s="5"/>
      <c r="WJR2" s="5"/>
      <c r="WJS2" s="5"/>
      <c r="WJT2" s="5"/>
      <c r="WJU2" s="5"/>
      <c r="WJV2" s="5"/>
      <c r="WJW2" s="5"/>
      <c r="WJX2" s="5"/>
      <c r="WJY2" s="5"/>
      <c r="WJZ2" s="5"/>
      <c r="WKA2" s="5"/>
      <c r="WKB2" s="5"/>
      <c r="WKC2" s="5"/>
      <c r="WKD2" s="5"/>
      <c r="WKE2" s="5"/>
      <c r="WKF2" s="5"/>
      <c r="WKG2" s="5"/>
      <c r="WKH2" s="5"/>
      <c r="WKI2" s="5"/>
      <c r="WKJ2" s="5"/>
      <c r="WKK2" s="5"/>
      <c r="WKL2" s="5"/>
      <c r="WKM2" s="5"/>
      <c r="WKN2" s="5"/>
      <c r="WKO2" s="5"/>
      <c r="WKP2" s="5"/>
      <c r="WKQ2" s="5"/>
      <c r="WKR2" s="5"/>
      <c r="WKS2" s="5"/>
      <c r="WKT2" s="5"/>
      <c r="WKU2" s="5"/>
      <c r="WKV2" s="5"/>
      <c r="WKW2" s="5"/>
      <c r="WKX2" s="5"/>
      <c r="WKY2" s="5"/>
      <c r="WKZ2" s="5"/>
      <c r="WLA2" s="5"/>
      <c r="WLB2" s="5"/>
      <c r="WLC2" s="5"/>
      <c r="WLD2" s="5"/>
      <c r="WLE2" s="5"/>
      <c r="WLF2" s="5"/>
      <c r="WLG2" s="5"/>
      <c r="WLH2" s="5"/>
      <c r="WLI2" s="5"/>
      <c r="WLJ2" s="5"/>
      <c r="WLK2" s="5"/>
      <c r="WLL2" s="5"/>
      <c r="WLM2" s="5"/>
      <c r="WLN2" s="5"/>
      <c r="WLO2" s="5"/>
      <c r="WLP2" s="5"/>
      <c r="WLQ2" s="5"/>
      <c r="WLR2" s="5"/>
      <c r="WLS2" s="5"/>
      <c r="WLT2" s="5"/>
      <c r="WLU2" s="5"/>
      <c r="WLV2" s="5"/>
      <c r="WLW2" s="5"/>
      <c r="WLX2" s="5"/>
      <c r="WLY2" s="5"/>
      <c r="WLZ2" s="5"/>
      <c r="WMA2" s="5"/>
      <c r="WMB2" s="5"/>
      <c r="WMC2" s="5"/>
      <c r="WMD2" s="5"/>
      <c r="WME2" s="5"/>
      <c r="WMF2" s="5"/>
      <c r="WMG2" s="5"/>
      <c r="WMH2" s="5"/>
      <c r="WMI2" s="5"/>
      <c r="WMJ2" s="5"/>
      <c r="WMK2" s="5"/>
      <c r="WML2" s="5"/>
      <c r="WMM2" s="5"/>
      <c r="WMN2" s="5"/>
      <c r="WMO2" s="5"/>
      <c r="WMP2" s="5"/>
      <c r="WMQ2" s="5"/>
      <c r="WMR2" s="5"/>
      <c r="WMS2" s="5"/>
      <c r="WMT2" s="5"/>
      <c r="WMU2" s="5"/>
      <c r="WMV2" s="5"/>
      <c r="WMW2" s="5"/>
      <c r="WMX2" s="5"/>
      <c r="WMY2" s="5"/>
      <c r="WMZ2" s="5"/>
      <c r="WNA2" s="5"/>
      <c r="WNB2" s="5"/>
      <c r="WNC2" s="5"/>
      <c r="WND2" s="5"/>
      <c r="WNE2" s="5"/>
      <c r="WNF2" s="5"/>
      <c r="WNG2" s="5"/>
      <c r="WNH2" s="5"/>
      <c r="WNI2" s="5"/>
      <c r="WNJ2" s="5"/>
      <c r="WNK2" s="5"/>
      <c r="WNL2" s="5"/>
      <c r="WNM2" s="5"/>
      <c r="WNN2" s="5"/>
      <c r="WNO2" s="5"/>
      <c r="WNP2" s="5"/>
      <c r="WNQ2" s="5"/>
      <c r="WNR2" s="5"/>
      <c r="WNS2" s="5"/>
      <c r="WNT2" s="5"/>
      <c r="WNU2" s="5"/>
      <c r="WNV2" s="5"/>
      <c r="WNW2" s="5"/>
      <c r="WNX2" s="5"/>
      <c r="WNY2" s="5"/>
      <c r="WNZ2" s="5"/>
      <c r="WOA2" s="5"/>
      <c r="WOB2" s="5"/>
      <c r="WOC2" s="5"/>
      <c r="WOD2" s="5"/>
      <c r="WOE2" s="5"/>
      <c r="WOF2" s="5"/>
      <c r="WOG2" s="5"/>
      <c r="WOH2" s="5"/>
      <c r="WOI2" s="5"/>
      <c r="WOJ2" s="5"/>
      <c r="WOK2" s="5"/>
      <c r="WOL2" s="5"/>
      <c r="WOM2" s="5"/>
      <c r="WON2" s="5"/>
      <c r="WOO2" s="5"/>
      <c r="WOP2" s="5"/>
      <c r="WOQ2" s="5"/>
      <c r="WOR2" s="5"/>
      <c r="WOS2" s="5"/>
      <c r="WOT2" s="5"/>
      <c r="WOU2" s="5"/>
      <c r="WOV2" s="5"/>
      <c r="WOW2" s="5"/>
      <c r="WOX2" s="5"/>
      <c r="WOY2" s="5"/>
      <c r="WOZ2" s="5"/>
      <c r="WPA2" s="5"/>
      <c r="WPB2" s="5"/>
      <c r="WPC2" s="5"/>
      <c r="WPD2" s="5"/>
      <c r="WPE2" s="5"/>
      <c r="WPF2" s="5"/>
      <c r="WPG2" s="5"/>
      <c r="WPH2" s="5"/>
      <c r="WPI2" s="5"/>
      <c r="WPJ2" s="5"/>
      <c r="WPK2" s="5"/>
      <c r="WPL2" s="5"/>
      <c r="WPM2" s="5"/>
      <c r="WPN2" s="5"/>
      <c r="WPO2" s="5"/>
      <c r="WPP2" s="5"/>
      <c r="WPQ2" s="5"/>
      <c r="WPR2" s="5"/>
      <c r="WPS2" s="5"/>
      <c r="WPT2" s="5"/>
      <c r="WPU2" s="5"/>
      <c r="WPV2" s="5"/>
      <c r="WPW2" s="5"/>
      <c r="WPX2" s="5"/>
      <c r="WPY2" s="5"/>
      <c r="WPZ2" s="5"/>
      <c r="WQA2" s="5"/>
      <c r="WQB2" s="5"/>
      <c r="WQC2" s="5"/>
      <c r="WQD2" s="5"/>
      <c r="WQE2" s="5"/>
      <c r="WQF2" s="5"/>
      <c r="WQG2" s="5"/>
      <c r="WQH2" s="5"/>
      <c r="WQI2" s="5"/>
      <c r="WQJ2" s="5"/>
      <c r="WQK2" s="5"/>
      <c r="WQL2" s="5"/>
      <c r="WQM2" s="5"/>
      <c r="WQN2" s="5"/>
      <c r="WQO2" s="5"/>
      <c r="WQP2" s="5"/>
      <c r="WQQ2" s="5"/>
      <c r="WQR2" s="5"/>
      <c r="WQS2" s="5"/>
      <c r="WQT2" s="5"/>
      <c r="WQU2" s="5"/>
      <c r="WQV2" s="5"/>
      <c r="WQW2" s="5"/>
      <c r="WQX2" s="5"/>
      <c r="WQY2" s="5"/>
      <c r="WQZ2" s="5"/>
      <c r="WRA2" s="5"/>
      <c r="WRB2" s="5"/>
      <c r="WRC2" s="5"/>
      <c r="WRD2" s="5"/>
      <c r="WRE2" s="5"/>
      <c r="WRF2" s="5"/>
      <c r="WRG2" s="5"/>
      <c r="WRH2" s="5"/>
      <c r="WRI2" s="5"/>
      <c r="WRJ2" s="5"/>
      <c r="WRK2" s="5"/>
      <c r="WRL2" s="5"/>
      <c r="WRM2" s="5"/>
      <c r="WRN2" s="5"/>
      <c r="WRO2" s="5"/>
      <c r="WRP2" s="5"/>
      <c r="WRQ2" s="5"/>
      <c r="WRR2" s="5"/>
      <c r="WRS2" s="5"/>
      <c r="WRT2" s="5"/>
      <c r="WRU2" s="5"/>
      <c r="WRV2" s="5"/>
      <c r="WRW2" s="5"/>
      <c r="WRX2" s="5"/>
      <c r="WRY2" s="5"/>
      <c r="WRZ2" s="5"/>
      <c r="WSA2" s="5"/>
      <c r="WSB2" s="5"/>
      <c r="WSC2" s="5"/>
      <c r="WSD2" s="5"/>
      <c r="WSE2" s="5"/>
      <c r="WSF2" s="5"/>
      <c r="WSG2" s="5"/>
      <c r="WSH2" s="5"/>
      <c r="WSI2" s="5"/>
      <c r="WSJ2" s="5"/>
      <c r="WSK2" s="5"/>
      <c r="WSL2" s="5"/>
      <c r="WSM2" s="5"/>
      <c r="WSN2" s="5"/>
      <c r="WSO2" s="5"/>
      <c r="WSP2" s="5"/>
      <c r="WSQ2" s="5"/>
      <c r="WSR2" s="5"/>
      <c r="WSS2" s="5"/>
      <c r="WST2" s="5"/>
      <c r="WSU2" s="5"/>
      <c r="WSV2" s="5"/>
      <c r="WSW2" s="5"/>
      <c r="WSX2" s="5"/>
      <c r="WSY2" s="5"/>
      <c r="WSZ2" s="5"/>
      <c r="WTA2" s="5"/>
      <c r="WTB2" s="5"/>
      <c r="WTC2" s="5"/>
      <c r="WTD2" s="5"/>
      <c r="WTE2" s="5"/>
      <c r="WTF2" s="5"/>
      <c r="WTG2" s="5"/>
      <c r="WTH2" s="5"/>
      <c r="WTI2" s="5"/>
      <c r="WTJ2" s="5"/>
      <c r="WTK2" s="5"/>
      <c r="WTL2" s="5"/>
      <c r="WTM2" s="5"/>
      <c r="WTN2" s="5"/>
      <c r="WTO2" s="5"/>
      <c r="WTP2" s="5"/>
      <c r="WTQ2" s="5"/>
      <c r="WTR2" s="5"/>
      <c r="WTS2" s="5"/>
      <c r="WTT2" s="5"/>
      <c r="WTU2" s="5"/>
      <c r="WTV2" s="5"/>
      <c r="WTW2" s="5"/>
      <c r="WTX2" s="5"/>
      <c r="WTY2" s="5"/>
      <c r="WTZ2" s="5"/>
      <c r="WUA2" s="5"/>
      <c r="WUB2" s="5"/>
      <c r="WUC2" s="5"/>
      <c r="WUD2" s="5"/>
      <c r="WUE2" s="5"/>
      <c r="WUF2" s="5"/>
      <c r="WUG2" s="5"/>
      <c r="WUH2" s="5"/>
      <c r="WUI2" s="5"/>
      <c r="WUJ2" s="5"/>
      <c r="WUK2" s="5"/>
      <c r="WUL2" s="5"/>
      <c r="WUM2" s="5"/>
      <c r="WUN2" s="5"/>
      <c r="WUO2" s="5"/>
      <c r="WUP2" s="5"/>
      <c r="WUQ2" s="5"/>
      <c r="WUR2" s="5"/>
      <c r="WUS2" s="5"/>
      <c r="WUT2" s="5"/>
      <c r="WUU2" s="5"/>
      <c r="WUV2" s="5"/>
      <c r="WUW2" s="5"/>
      <c r="WUX2" s="5"/>
      <c r="WUY2" s="5"/>
      <c r="WUZ2" s="5"/>
      <c r="WVA2" s="5"/>
      <c r="WVB2" s="5"/>
      <c r="WVC2" s="5"/>
      <c r="WVD2" s="5"/>
      <c r="WVE2" s="5"/>
      <c r="WVF2" s="5"/>
      <c r="WVG2" s="5"/>
      <c r="WVH2" s="5"/>
      <c r="WVI2" s="5"/>
      <c r="WVJ2" s="5"/>
      <c r="WVK2" s="5"/>
      <c r="WVL2" s="5"/>
      <c r="WVM2" s="5"/>
      <c r="WVN2" s="5"/>
      <c r="WVO2" s="5"/>
      <c r="WVP2" s="5"/>
      <c r="WVQ2" s="5"/>
      <c r="WVR2" s="5"/>
      <c r="WVS2" s="5"/>
      <c r="WVT2" s="5"/>
      <c r="WVU2" s="5"/>
    </row>
    <row r="3" spans="1:16141" ht="15">
      <c r="A3" s="1"/>
      <c r="B3" s="26" t="s">
        <v>517</v>
      </c>
      <c r="C3" s="26"/>
      <c r="D3" s="27"/>
      <c r="E3" s="24"/>
      <c r="F3" s="24"/>
      <c r="G3" s="24"/>
      <c r="H3" s="9"/>
      <c r="I3" s="25"/>
      <c r="J3" s="1"/>
      <c r="K3" s="30"/>
      <c r="O3" s="4"/>
      <c r="P3" s="255"/>
    </row>
    <row r="4" spans="1:16141" ht="15">
      <c r="A4" s="1"/>
      <c r="B4" s="26" t="s">
        <v>497</v>
      </c>
      <c r="C4" s="26"/>
      <c r="D4" s="27"/>
      <c r="E4" s="24"/>
      <c r="F4" s="24"/>
      <c r="G4" s="24"/>
      <c r="H4" s="9"/>
      <c r="I4" s="25"/>
      <c r="J4" s="1"/>
      <c r="K4" s="30"/>
      <c r="O4" s="4"/>
      <c r="P4" s="255"/>
    </row>
    <row r="5" spans="1:16141" ht="15">
      <c r="A5" s="1"/>
      <c r="B5" s="49" t="s">
        <v>518</v>
      </c>
      <c r="C5" s="49"/>
      <c r="D5" s="28"/>
      <c r="E5" s="24"/>
      <c r="F5" s="24"/>
      <c r="G5" s="24"/>
      <c r="H5" s="9"/>
      <c r="I5" s="25"/>
      <c r="J5" s="1"/>
      <c r="K5" s="30"/>
      <c r="O5" s="4"/>
      <c r="P5" s="255"/>
    </row>
    <row r="6" spans="1:16141" ht="36">
      <c r="A6" s="1"/>
      <c r="B6" s="140" t="s">
        <v>59</v>
      </c>
      <c r="C6" s="579"/>
      <c r="D6" s="35"/>
      <c r="E6" s="142"/>
      <c r="F6" s="35" t="s">
        <v>516</v>
      </c>
      <c r="G6" s="36"/>
      <c r="H6" s="37"/>
      <c r="I6" s="141" t="s">
        <v>130</v>
      </c>
      <c r="J6" s="1"/>
      <c r="K6" s="553">
        <f>L6/M6*5</f>
        <v>1</v>
      </c>
      <c r="L6" s="554">
        <f>COUNTA(B7:B11)</f>
        <v>1</v>
      </c>
      <c r="M6" s="554">
        <f>COUNTA(D7:D11)</f>
        <v>5</v>
      </c>
      <c r="O6" s="4"/>
      <c r="P6" s="255"/>
    </row>
    <row r="7" spans="1:16141" ht="27" customHeight="1">
      <c r="A7" s="1"/>
      <c r="B7" s="29" t="s">
        <v>123</v>
      </c>
      <c r="C7" s="588" t="s">
        <v>639</v>
      </c>
      <c r="D7" s="642" t="s">
        <v>669</v>
      </c>
      <c r="E7" s="642"/>
      <c r="F7" s="642"/>
      <c r="G7" s="642"/>
      <c r="H7" s="643"/>
      <c r="I7" s="38" t="str">
        <f>IF(L6=0,"",IF(L6&lt;=1,"Level 1",IF(L6&lt;=2,"Level 2",IF(L6&lt;=3,"Level 3",IF(L6&lt;=4,"Level 4",IF(L6&lt;=5,"Level 5",""))))))</f>
        <v>Level 1</v>
      </c>
      <c r="J7" s="1"/>
      <c r="K7" s="30"/>
      <c r="L7" s="555">
        <f t="shared" ref="L7:L11" si="0">COUNTA(B7)</f>
        <v>1</v>
      </c>
      <c r="O7" s="4"/>
      <c r="P7" s="258"/>
    </row>
    <row r="8" spans="1:16141" ht="27" customHeight="1">
      <c r="A8" s="1"/>
      <c r="B8" s="29"/>
      <c r="C8" s="588" t="s">
        <v>640</v>
      </c>
      <c r="D8" s="642" t="s">
        <v>670</v>
      </c>
      <c r="E8" s="642"/>
      <c r="F8" s="642"/>
      <c r="G8" s="642"/>
      <c r="H8" s="643"/>
      <c r="I8" s="557"/>
      <c r="J8" s="1"/>
      <c r="K8" s="30"/>
      <c r="L8" s="555">
        <f t="shared" si="0"/>
        <v>0</v>
      </c>
      <c r="O8" s="4"/>
      <c r="P8" s="258"/>
    </row>
    <row r="9" spans="1:16141" ht="27" customHeight="1">
      <c r="A9" s="1"/>
      <c r="B9" s="29"/>
      <c r="C9" s="588" t="s">
        <v>641</v>
      </c>
      <c r="D9" s="642" t="s">
        <v>671</v>
      </c>
      <c r="E9" s="642"/>
      <c r="F9" s="642"/>
      <c r="G9" s="642"/>
      <c r="H9" s="643"/>
      <c r="I9" s="39"/>
      <c r="J9" s="1"/>
      <c r="K9" s="30"/>
      <c r="L9" s="555">
        <f t="shared" si="0"/>
        <v>0</v>
      </c>
      <c r="O9" s="4"/>
      <c r="P9" s="258"/>
    </row>
    <row r="10" spans="1:16141" ht="27" customHeight="1">
      <c r="A10" s="1"/>
      <c r="B10" s="29"/>
      <c r="C10" s="588" t="s">
        <v>642</v>
      </c>
      <c r="D10" s="642" t="s">
        <v>672</v>
      </c>
      <c r="E10" s="642"/>
      <c r="F10" s="642"/>
      <c r="G10" s="642"/>
      <c r="H10" s="643"/>
      <c r="I10" s="39"/>
      <c r="J10" s="1"/>
      <c r="K10" s="30"/>
      <c r="L10" s="555">
        <f t="shared" si="0"/>
        <v>0</v>
      </c>
      <c r="O10" s="4"/>
      <c r="P10" s="258"/>
    </row>
    <row r="11" spans="1:16141" ht="27" customHeight="1">
      <c r="A11" s="1"/>
      <c r="B11" s="29"/>
      <c r="C11" s="588" t="s">
        <v>643</v>
      </c>
      <c r="D11" s="642" t="s">
        <v>525</v>
      </c>
      <c r="E11" s="642"/>
      <c r="F11" s="642"/>
      <c r="G11" s="642"/>
      <c r="H11" s="643"/>
      <c r="I11" s="39"/>
      <c r="J11" s="1"/>
      <c r="K11" s="30"/>
      <c r="L11" s="555">
        <f t="shared" si="0"/>
        <v>0</v>
      </c>
      <c r="O11" s="4"/>
      <c r="P11" s="258"/>
    </row>
    <row r="12" spans="1:16141" s="11" customFormat="1">
      <c r="A12" s="1"/>
      <c r="B12" s="43"/>
      <c r="C12" s="44"/>
      <c r="D12" s="44"/>
      <c r="E12" s="45"/>
      <c r="F12" s="47" t="str">
        <f>I6&amp;""</f>
        <v>TINGKAT KOMPETENSI</v>
      </c>
      <c r="G12" s="47"/>
      <c r="H12" s="44"/>
      <c r="I12" s="46"/>
      <c r="J12" s="1"/>
      <c r="K12" s="30"/>
      <c r="L12" s="10"/>
      <c r="M12" s="10"/>
      <c r="N12" s="10"/>
      <c r="O12" s="10"/>
      <c r="P12" s="258"/>
    </row>
    <row r="13" spans="1:16141" s="11" customFormat="1" ht="20.25" customHeight="1" thickBot="1">
      <c r="A13" s="1"/>
      <c r="B13" s="640" t="s">
        <v>9</v>
      </c>
      <c r="C13" s="641"/>
      <c r="D13" s="41" t="s">
        <v>500</v>
      </c>
      <c r="E13" s="42" t="s">
        <v>505</v>
      </c>
      <c r="F13" s="41" t="s">
        <v>506</v>
      </c>
      <c r="G13" s="41" t="s">
        <v>507</v>
      </c>
      <c r="H13" s="41" t="s">
        <v>508</v>
      </c>
      <c r="I13" s="14" t="s">
        <v>1</v>
      </c>
      <c r="J13" s="1"/>
      <c r="K13" s="30"/>
      <c r="L13" s="10"/>
      <c r="M13" s="10"/>
      <c r="N13" s="10"/>
      <c r="O13" s="10"/>
      <c r="P13" s="258"/>
    </row>
    <row r="14" spans="1:16141" s="11" customFormat="1" ht="18.75" customHeight="1" thickTop="1" thickBot="1">
      <c r="A14" s="1"/>
      <c r="B14" s="15">
        <v>1</v>
      </c>
      <c r="C14" s="648" t="s">
        <v>673</v>
      </c>
      <c r="D14" s="16" t="str">
        <f>IF(I7="Level 1","v","")</f>
        <v>v</v>
      </c>
      <c r="E14" s="16" t="str">
        <f>IF(I7="Level 2","v","")</f>
        <v/>
      </c>
      <c r="F14" s="16" t="str">
        <f>IF(I7="Level 3","v","")</f>
        <v/>
      </c>
      <c r="G14" s="16" t="str">
        <f>IF(I7="Level 4","v","")</f>
        <v/>
      </c>
      <c r="H14" s="16" t="str">
        <f>IF(I7="Level 5","v","")</f>
        <v/>
      </c>
      <c r="I14" s="57"/>
      <c r="J14" s="1"/>
      <c r="K14" s="556">
        <f>K6</f>
        <v>1</v>
      </c>
      <c r="L14" s="10"/>
      <c r="M14" s="10"/>
      <c r="N14" s="10"/>
      <c r="O14" s="10"/>
      <c r="P14" s="10"/>
    </row>
    <row r="15" spans="1:16141" s="11" customFormat="1" ht="124.5" customHeight="1" thickTop="1">
      <c r="A15" s="1"/>
      <c r="B15" s="17"/>
      <c r="C15" s="649"/>
      <c r="D15" s="23" t="s">
        <v>521</v>
      </c>
      <c r="E15" s="23" t="s">
        <v>522</v>
      </c>
      <c r="F15" s="23" t="s">
        <v>523</v>
      </c>
      <c r="G15" s="23" t="s">
        <v>524</v>
      </c>
      <c r="H15" s="23" t="s">
        <v>525</v>
      </c>
      <c r="I15" s="18"/>
      <c r="J15" s="1"/>
      <c r="K15" s="30"/>
      <c r="P15" s="259"/>
    </row>
    <row r="16" spans="1:16141" s="11" customFormat="1">
      <c r="A16" s="1"/>
      <c r="B16" s="21"/>
      <c r="C16" s="21"/>
      <c r="D16" s="48"/>
      <c r="E16" s="48"/>
      <c r="F16" s="48"/>
      <c r="G16" s="48"/>
      <c r="H16" s="48"/>
      <c r="I16" s="50"/>
      <c r="J16" s="1"/>
      <c r="K16" s="30"/>
      <c r="P16" s="259"/>
    </row>
    <row r="17" spans="1:16" ht="15">
      <c r="A17" s="1"/>
      <c r="B17" s="26" t="s">
        <v>497</v>
      </c>
      <c r="C17" s="26"/>
      <c r="D17" s="27"/>
      <c r="E17" s="24"/>
      <c r="F17" s="24"/>
      <c r="G17" s="24"/>
      <c r="H17" s="9"/>
      <c r="I17" s="25"/>
      <c r="J17" s="1"/>
      <c r="K17" s="30"/>
      <c r="O17" s="4"/>
      <c r="P17" s="258"/>
    </row>
    <row r="18" spans="1:16" ht="15">
      <c r="A18" s="1"/>
      <c r="B18" s="49" t="s">
        <v>519</v>
      </c>
      <c r="C18" s="49"/>
      <c r="D18" s="28"/>
      <c r="E18" s="24"/>
      <c r="F18" s="24"/>
      <c r="G18" s="24"/>
      <c r="H18" s="9"/>
      <c r="I18" s="25"/>
      <c r="J18" s="1"/>
      <c r="K18" s="30"/>
      <c r="O18" s="4"/>
      <c r="P18" s="258"/>
    </row>
    <row r="19" spans="1:16" ht="36">
      <c r="A19" s="1"/>
      <c r="B19" s="140" t="s">
        <v>59</v>
      </c>
      <c r="C19" s="579"/>
      <c r="D19" s="35"/>
      <c r="E19" s="142"/>
      <c r="F19" s="35" t="s">
        <v>516</v>
      </c>
      <c r="G19" s="36"/>
      <c r="H19" s="37"/>
      <c r="I19" s="141" t="s">
        <v>130</v>
      </c>
      <c r="J19" s="1"/>
      <c r="K19" s="553">
        <f>L19/M19*5</f>
        <v>0</v>
      </c>
      <c r="L19" s="554">
        <f>COUNTA(B20:B24)</f>
        <v>0</v>
      </c>
      <c r="M19" s="554">
        <f>COUNTA(D20:D24)</f>
        <v>5</v>
      </c>
      <c r="O19" s="4"/>
      <c r="P19" s="255"/>
    </row>
    <row r="20" spans="1:16" ht="27" customHeight="1">
      <c r="A20" s="1"/>
      <c r="B20" s="29"/>
      <c r="C20" s="589" t="s">
        <v>663</v>
      </c>
      <c r="D20" s="644" t="s">
        <v>526</v>
      </c>
      <c r="E20" s="644"/>
      <c r="F20" s="644"/>
      <c r="G20" s="644"/>
      <c r="H20" s="645"/>
      <c r="I20" s="38" t="str">
        <f>IF(L19=0,"",IF(L19&lt;=1,"Level 1",IF(L19&lt;=2,"Level 2",IF(L19&lt;=3,"Level 3",IF(L19&lt;=4,"Level 4",IF(L19&lt;=5,"Level 5",""))))))</f>
        <v/>
      </c>
      <c r="J20" s="1"/>
      <c r="K20" s="30"/>
      <c r="L20" s="555">
        <f t="shared" ref="L20:L24" si="1">COUNTA(B20)</f>
        <v>0</v>
      </c>
      <c r="O20" s="4"/>
      <c r="P20" s="258"/>
    </row>
    <row r="21" spans="1:16" ht="27" customHeight="1">
      <c r="A21" s="1"/>
      <c r="B21" s="29"/>
      <c r="C21" s="589" t="s">
        <v>645</v>
      </c>
      <c r="D21" s="644" t="s">
        <v>527</v>
      </c>
      <c r="E21" s="644"/>
      <c r="F21" s="644"/>
      <c r="G21" s="644"/>
      <c r="H21" s="645"/>
      <c r="I21" s="39"/>
      <c r="J21" s="1"/>
      <c r="K21" s="30"/>
      <c r="L21" s="555">
        <f t="shared" si="1"/>
        <v>0</v>
      </c>
      <c r="O21" s="4"/>
      <c r="P21" s="258"/>
    </row>
    <row r="22" spans="1:16" ht="27" customHeight="1">
      <c r="A22" s="1"/>
      <c r="B22" s="29"/>
      <c r="C22" s="589" t="s">
        <v>647</v>
      </c>
      <c r="D22" s="644" t="s">
        <v>674</v>
      </c>
      <c r="E22" s="644"/>
      <c r="F22" s="644"/>
      <c r="G22" s="644"/>
      <c r="H22" s="645"/>
      <c r="I22" s="39"/>
      <c r="J22" s="1"/>
      <c r="K22" s="30"/>
      <c r="L22" s="555">
        <f t="shared" si="1"/>
        <v>0</v>
      </c>
      <c r="O22" s="4"/>
      <c r="P22" s="258"/>
    </row>
    <row r="23" spans="1:16" ht="27" customHeight="1">
      <c r="A23" s="1"/>
      <c r="B23" s="29"/>
      <c r="C23" s="589" t="s">
        <v>649</v>
      </c>
      <c r="D23" s="644" t="s">
        <v>529</v>
      </c>
      <c r="E23" s="644"/>
      <c r="F23" s="644"/>
      <c r="G23" s="644"/>
      <c r="H23" s="645"/>
      <c r="I23" s="39"/>
      <c r="J23" s="1"/>
      <c r="K23" s="30"/>
      <c r="L23" s="555">
        <f t="shared" si="1"/>
        <v>0</v>
      </c>
      <c r="O23" s="4"/>
      <c r="P23" s="258"/>
    </row>
    <row r="24" spans="1:16" ht="27" customHeight="1">
      <c r="A24" s="1"/>
      <c r="B24" s="29"/>
      <c r="C24" s="589" t="s">
        <v>651</v>
      </c>
      <c r="D24" s="644" t="s">
        <v>675</v>
      </c>
      <c r="E24" s="644"/>
      <c r="F24" s="644"/>
      <c r="G24" s="644"/>
      <c r="H24" s="645"/>
      <c r="I24" s="40"/>
      <c r="J24" s="1"/>
      <c r="K24" s="30"/>
      <c r="L24" s="555">
        <f t="shared" si="1"/>
        <v>0</v>
      </c>
      <c r="O24" s="4"/>
      <c r="P24" s="258"/>
    </row>
    <row r="25" spans="1:16" s="11" customFormat="1">
      <c r="A25" s="1"/>
      <c r="B25" s="43"/>
      <c r="C25" s="44"/>
      <c r="D25" s="44"/>
      <c r="E25" s="45"/>
      <c r="F25" s="47" t="str">
        <f>I19&amp;""</f>
        <v>TINGKAT KOMPETENSI</v>
      </c>
      <c r="G25" s="47"/>
      <c r="H25" s="44"/>
      <c r="I25" s="46"/>
      <c r="J25" s="1"/>
      <c r="K25" s="30"/>
      <c r="L25" s="10"/>
      <c r="M25" s="10"/>
      <c r="N25" s="10"/>
      <c r="O25" s="10"/>
      <c r="P25" s="258"/>
    </row>
    <row r="26" spans="1:16" s="11" customFormat="1" ht="20.25" customHeight="1" thickBot="1">
      <c r="A26" s="1"/>
      <c r="B26" s="640" t="s">
        <v>9</v>
      </c>
      <c r="C26" s="641"/>
      <c r="D26" s="41" t="s">
        <v>500</v>
      </c>
      <c r="E26" s="42" t="s">
        <v>505</v>
      </c>
      <c r="F26" s="41" t="s">
        <v>506</v>
      </c>
      <c r="G26" s="41" t="s">
        <v>507</v>
      </c>
      <c r="H26" s="41" t="s">
        <v>508</v>
      </c>
      <c r="I26" s="14" t="s">
        <v>1</v>
      </c>
      <c r="J26" s="1"/>
      <c r="K26" s="30"/>
      <c r="L26" s="10"/>
      <c r="M26" s="10"/>
      <c r="N26" s="10"/>
      <c r="O26" s="10"/>
      <c r="P26" s="258"/>
    </row>
    <row r="27" spans="1:16" s="11" customFormat="1" ht="18.75" customHeight="1" thickTop="1" thickBot="1">
      <c r="A27" s="1"/>
      <c r="B27" s="15" t="s">
        <v>132</v>
      </c>
      <c r="C27" s="648" t="s">
        <v>673</v>
      </c>
      <c r="D27" s="16" t="str">
        <f>IF(I20="Level 1","v","")</f>
        <v/>
      </c>
      <c r="E27" s="16" t="str">
        <f>IF(I20="Level 2","v","")</f>
        <v/>
      </c>
      <c r="F27" s="16" t="str">
        <f>IF(I20="Level 3","v","")</f>
        <v/>
      </c>
      <c r="G27" s="16" t="str">
        <f>IF(I20="Level 4","v","")</f>
        <v/>
      </c>
      <c r="H27" s="16" t="str">
        <f>IF(I20="Level 5","v","")</f>
        <v/>
      </c>
      <c r="I27" s="58" t="str">
        <f>IF(I20="Berkembang",1,IF(I20="Layak",2,IF(I20="Cakap",3,IF(I20="Mahir",4,""))))</f>
        <v/>
      </c>
      <c r="J27" s="1"/>
      <c r="K27" s="556">
        <f>K19</f>
        <v>0</v>
      </c>
      <c r="L27" s="10"/>
      <c r="M27" s="10"/>
      <c r="N27" s="10"/>
      <c r="O27" s="10"/>
      <c r="P27" s="258"/>
    </row>
    <row r="28" spans="1:16" s="11" customFormat="1" ht="103.5" customHeight="1" thickTop="1">
      <c r="A28" s="1"/>
      <c r="B28" s="17"/>
      <c r="C28" s="649"/>
      <c r="D28" s="23" t="s">
        <v>526</v>
      </c>
      <c r="E28" s="23" t="s">
        <v>527</v>
      </c>
      <c r="F28" s="23" t="s">
        <v>528</v>
      </c>
      <c r="G28" s="23" t="s">
        <v>529</v>
      </c>
      <c r="H28" s="23" t="s">
        <v>530</v>
      </c>
      <c r="I28" s="18"/>
      <c r="J28" s="1"/>
      <c r="K28" s="30"/>
      <c r="P28" s="259"/>
    </row>
    <row r="29" spans="1:16" ht="15">
      <c r="A29" s="1"/>
      <c r="B29" s="51"/>
      <c r="C29" s="51"/>
      <c r="D29" s="51"/>
      <c r="E29" s="52"/>
      <c r="F29" s="52"/>
      <c r="G29" s="52"/>
      <c r="H29" s="53"/>
      <c r="I29" s="54"/>
      <c r="J29" s="1"/>
      <c r="K29" s="30"/>
      <c r="O29" s="4"/>
      <c r="P29" s="259"/>
    </row>
    <row r="30" spans="1:16" ht="15">
      <c r="A30" s="1"/>
      <c r="B30" s="26" t="s">
        <v>497</v>
      </c>
      <c r="C30" s="26"/>
      <c r="D30" s="27"/>
      <c r="E30" s="24"/>
      <c r="F30" s="24"/>
      <c r="G30" s="24"/>
      <c r="H30" s="9"/>
      <c r="I30" s="25"/>
      <c r="J30" s="1"/>
      <c r="K30" s="30"/>
      <c r="O30" s="4"/>
      <c r="P30" s="258"/>
    </row>
    <row r="31" spans="1:16" ht="15">
      <c r="A31" s="1"/>
      <c r="B31" s="49" t="s">
        <v>520</v>
      </c>
      <c r="C31" s="49"/>
      <c r="D31" s="28"/>
      <c r="E31" s="24"/>
      <c r="F31" s="24"/>
      <c r="G31" s="24"/>
      <c r="H31" s="9"/>
      <c r="I31" s="25"/>
      <c r="J31" s="1"/>
      <c r="K31" s="30"/>
      <c r="O31" s="4"/>
      <c r="P31" s="258"/>
    </row>
    <row r="32" spans="1:16" ht="36">
      <c r="A32" s="1"/>
      <c r="B32" s="140" t="s">
        <v>59</v>
      </c>
      <c r="C32" s="579"/>
      <c r="D32" s="35"/>
      <c r="E32" s="142"/>
      <c r="F32" s="35" t="s">
        <v>516</v>
      </c>
      <c r="G32" s="36"/>
      <c r="H32" s="37"/>
      <c r="I32" s="141" t="s">
        <v>130</v>
      </c>
      <c r="J32" s="1"/>
      <c r="K32" s="553">
        <f>L32/M32*5</f>
        <v>0</v>
      </c>
      <c r="L32" s="554">
        <f>COUNTA(B33:B37)</f>
        <v>0</v>
      </c>
      <c r="M32" s="554">
        <f>COUNTA(D33:D37)</f>
        <v>5</v>
      </c>
      <c r="O32" s="4"/>
      <c r="P32" s="255"/>
    </row>
    <row r="33" spans="1:16141" ht="27" customHeight="1">
      <c r="A33" s="1"/>
      <c r="B33" s="29"/>
      <c r="C33" s="590" t="s">
        <v>665</v>
      </c>
      <c r="D33" s="642" t="s">
        <v>666</v>
      </c>
      <c r="E33" s="642"/>
      <c r="F33" s="642"/>
      <c r="G33" s="642"/>
      <c r="H33" s="643"/>
      <c r="I33" s="38" t="str">
        <f>IF(L32=0,"",IF(L32&lt;=1,"Level 1",IF(L32&lt;=2,"Level 2",IF(L32&lt;=3,"Level 3",IF(L32&lt;=4,"Level 4",IF(L32&lt;=5,"Level 5",""))))))</f>
        <v/>
      </c>
      <c r="J33" s="1"/>
      <c r="K33" s="30"/>
      <c r="L33" s="555">
        <f t="shared" ref="L33:L37" si="2">COUNTA(B33)</f>
        <v>0</v>
      </c>
      <c r="O33" s="4"/>
      <c r="P33" s="258"/>
    </row>
    <row r="34" spans="1:16141" ht="27" customHeight="1">
      <c r="A34" s="1"/>
      <c r="B34" s="29"/>
      <c r="C34" s="590" t="s">
        <v>646</v>
      </c>
      <c r="D34" s="642" t="s">
        <v>532</v>
      </c>
      <c r="E34" s="642"/>
      <c r="F34" s="642"/>
      <c r="G34" s="642"/>
      <c r="H34" s="643"/>
      <c r="I34" s="39"/>
      <c r="J34" s="1"/>
      <c r="K34" s="30"/>
      <c r="L34" s="555">
        <f t="shared" si="2"/>
        <v>0</v>
      </c>
      <c r="O34" s="4"/>
      <c r="P34" s="258"/>
    </row>
    <row r="35" spans="1:16141" ht="27" customHeight="1">
      <c r="A35" s="1"/>
      <c r="B35" s="29"/>
      <c r="C35" s="590" t="s">
        <v>648</v>
      </c>
      <c r="D35" s="642" t="s">
        <v>533</v>
      </c>
      <c r="E35" s="642"/>
      <c r="F35" s="642"/>
      <c r="G35" s="642"/>
      <c r="H35" s="643"/>
      <c r="I35" s="39"/>
      <c r="J35" s="1"/>
      <c r="K35" s="30"/>
      <c r="L35" s="555">
        <f t="shared" si="2"/>
        <v>0</v>
      </c>
      <c r="O35" s="4"/>
      <c r="P35" s="258"/>
    </row>
    <row r="36" spans="1:16141" ht="27" customHeight="1">
      <c r="A36" s="1"/>
      <c r="B36" s="29"/>
      <c r="C36" s="590" t="s">
        <v>650</v>
      </c>
      <c r="D36" s="642" t="s">
        <v>534</v>
      </c>
      <c r="E36" s="642"/>
      <c r="F36" s="642"/>
      <c r="G36" s="642"/>
      <c r="H36" s="643"/>
      <c r="I36" s="39"/>
      <c r="J36" s="1"/>
      <c r="K36" s="30"/>
      <c r="L36" s="555">
        <f t="shared" si="2"/>
        <v>0</v>
      </c>
      <c r="O36" s="4"/>
      <c r="P36" s="258"/>
    </row>
    <row r="37" spans="1:16141" ht="27" customHeight="1">
      <c r="A37" s="1"/>
      <c r="B37" s="29"/>
      <c r="C37" s="590" t="s">
        <v>644</v>
      </c>
      <c r="D37" s="642" t="s">
        <v>676</v>
      </c>
      <c r="E37" s="642"/>
      <c r="F37" s="642"/>
      <c r="G37" s="642"/>
      <c r="H37" s="643"/>
      <c r="I37" s="40"/>
      <c r="J37" s="1"/>
      <c r="K37" s="30"/>
      <c r="L37" s="555">
        <f t="shared" si="2"/>
        <v>0</v>
      </c>
      <c r="O37" s="4"/>
      <c r="P37" s="258"/>
    </row>
    <row r="38" spans="1:16141" s="11" customFormat="1">
      <c r="A38" s="1"/>
      <c r="B38" s="43"/>
      <c r="C38" s="44"/>
      <c r="D38" s="44"/>
      <c r="E38" s="45"/>
      <c r="F38" s="47" t="str">
        <f>I32&amp;""</f>
        <v>TINGKAT KOMPETENSI</v>
      </c>
      <c r="G38" s="47"/>
      <c r="H38" s="44"/>
      <c r="I38" s="46"/>
      <c r="J38" s="1"/>
      <c r="K38" s="30"/>
      <c r="L38" s="10"/>
      <c r="M38" s="10"/>
      <c r="N38" s="10"/>
      <c r="O38" s="10"/>
      <c r="P38" s="258"/>
    </row>
    <row r="39" spans="1:16141" s="11" customFormat="1" ht="20.25" customHeight="1" thickBot="1">
      <c r="A39" s="1"/>
      <c r="B39" s="640" t="s">
        <v>9</v>
      </c>
      <c r="C39" s="641"/>
      <c r="D39" s="41" t="s">
        <v>500</v>
      </c>
      <c r="E39" s="42" t="s">
        <v>505</v>
      </c>
      <c r="F39" s="41" t="s">
        <v>506</v>
      </c>
      <c r="G39" s="41" t="s">
        <v>507</v>
      </c>
      <c r="H39" s="41" t="s">
        <v>508</v>
      </c>
      <c r="I39" s="14" t="s">
        <v>1</v>
      </c>
      <c r="J39" s="1"/>
      <c r="K39" s="30"/>
      <c r="L39" s="10"/>
      <c r="M39" s="10"/>
      <c r="N39" s="10"/>
      <c r="O39" s="10"/>
      <c r="P39" s="258"/>
    </row>
    <row r="40" spans="1:16141" s="11" customFormat="1" ht="18.75" customHeight="1" thickTop="1" thickBot="1">
      <c r="A40" s="1"/>
      <c r="B40" s="15" t="s">
        <v>133</v>
      </c>
      <c r="C40" s="648" t="s">
        <v>673</v>
      </c>
      <c r="D40" s="16" t="str">
        <f>IF(I33="Level 1","v","")</f>
        <v/>
      </c>
      <c r="E40" s="16" t="str">
        <f>IF(I33="Level 2","v","")</f>
        <v/>
      </c>
      <c r="F40" s="16" t="str">
        <f>IF(I33="Level 3","v","")</f>
        <v/>
      </c>
      <c r="G40" s="16" t="str">
        <f>IF(I33="Level 4","v","")</f>
        <v/>
      </c>
      <c r="H40" s="16" t="str">
        <f>IF(I33="Level 5","v","")</f>
        <v/>
      </c>
      <c r="I40" s="58" t="str">
        <f>IF(I33="Berkembang",1,IF(I33="Layak",2,IF(I33="Cakap",3,IF(I33="Mahir",4,""))))</f>
        <v/>
      </c>
      <c r="J40" s="1"/>
      <c r="K40" s="556">
        <f>K32</f>
        <v>0</v>
      </c>
      <c r="L40" s="10"/>
      <c r="M40" s="10"/>
      <c r="N40" s="10"/>
      <c r="O40" s="10"/>
      <c r="P40" s="258"/>
    </row>
    <row r="41" spans="1:16141" s="11" customFormat="1" ht="110.25" customHeight="1" thickTop="1">
      <c r="A41" s="1"/>
      <c r="B41" s="17"/>
      <c r="C41" s="649"/>
      <c r="D41" s="23" t="s">
        <v>531</v>
      </c>
      <c r="E41" s="23" t="s">
        <v>532</v>
      </c>
      <c r="F41" s="23" t="s">
        <v>533</v>
      </c>
      <c r="G41" s="23" t="s">
        <v>534</v>
      </c>
      <c r="H41" s="23" t="s">
        <v>535</v>
      </c>
      <c r="I41" s="18"/>
      <c r="J41" s="1"/>
      <c r="K41" s="30"/>
      <c r="P41" s="259"/>
    </row>
    <row r="42" spans="1:16141" ht="15">
      <c r="A42" s="1"/>
      <c r="B42" s="22"/>
      <c r="C42" s="22"/>
      <c r="D42" s="22"/>
      <c r="E42" s="24"/>
      <c r="F42" s="24"/>
      <c r="G42" s="24"/>
      <c r="H42" s="9"/>
      <c r="I42" s="55"/>
      <c r="J42" s="1"/>
      <c r="K42" s="30"/>
      <c r="O42" s="4"/>
      <c r="P42" s="259"/>
    </row>
    <row r="43" spans="1:16141" s="4" customFormat="1" ht="31.5" customHeight="1">
      <c r="A43" s="1"/>
      <c r="B43" s="2"/>
      <c r="C43" s="2"/>
      <c r="D43" s="1"/>
      <c r="E43" s="1"/>
      <c r="F43" s="1"/>
      <c r="G43" s="1"/>
      <c r="H43" s="1"/>
      <c r="I43" s="3"/>
      <c r="J43" s="1"/>
      <c r="K43" s="30"/>
      <c r="P43" s="468"/>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row>
    <row r="44" spans="1:16141">
      <c r="O44" s="468"/>
      <c r="P44" s="469"/>
    </row>
    <row r="45" spans="1:16141">
      <c r="O45" s="468"/>
      <c r="P45" s="469"/>
    </row>
    <row r="46" spans="1:16141">
      <c r="O46" s="468"/>
      <c r="P46" s="469"/>
    </row>
    <row r="47" spans="1:16141">
      <c r="O47" s="468"/>
      <c r="P47" s="469"/>
    </row>
    <row r="48" spans="1:16141">
      <c r="O48" s="468"/>
      <c r="P48" s="469"/>
    </row>
    <row r="49" spans="15:16">
      <c r="O49" s="468"/>
      <c r="P49" s="469"/>
    </row>
    <row r="50" spans="15:16">
      <c r="O50" s="468"/>
      <c r="P50" s="469"/>
    </row>
    <row r="51" spans="15:16">
      <c r="O51" s="468"/>
      <c r="P51" s="469"/>
    </row>
    <row r="52" spans="15:16">
      <c r="O52" s="468"/>
      <c r="P52" s="469"/>
    </row>
    <row r="53" spans="15:16">
      <c r="O53" s="468"/>
      <c r="P53" s="469"/>
    </row>
    <row r="54" spans="15:16">
      <c r="O54" s="468"/>
      <c r="P54" s="469"/>
    </row>
    <row r="55" spans="15:16">
      <c r="O55" s="468"/>
      <c r="P55" s="469"/>
    </row>
  </sheetData>
  <sheetProtection password="CC3D" sheet="1" objects="1" scenarios="1"/>
  <protectedRanges>
    <protectedRange sqref="B7:B11 B20:B24 B33:B37" name="Range4_1_6"/>
  </protectedRanges>
  <mergeCells count="21">
    <mergeCell ref="D20:H20"/>
    <mergeCell ref="D21:H21"/>
    <mergeCell ref="D22:H22"/>
    <mergeCell ref="D23:H23"/>
    <mergeCell ref="D24:H24"/>
    <mergeCell ref="D7:H7"/>
    <mergeCell ref="D8:H8"/>
    <mergeCell ref="D9:H9"/>
    <mergeCell ref="D10:H10"/>
    <mergeCell ref="D11:H11"/>
    <mergeCell ref="D33:H33"/>
    <mergeCell ref="D34:H34"/>
    <mergeCell ref="D35:H35"/>
    <mergeCell ref="D36:H36"/>
    <mergeCell ref="D37:H37"/>
    <mergeCell ref="C40:C41"/>
    <mergeCell ref="B13:C13"/>
    <mergeCell ref="C14:C15"/>
    <mergeCell ref="B26:C26"/>
    <mergeCell ref="C27:C28"/>
    <mergeCell ref="B39:C39"/>
  </mergeCells>
  <conditionalFormatting sqref="B20:C24 B33:C37 B7:C11">
    <cfRule type="cellIs" dxfId="250" priority="14" operator="between">
      <formula>"v"</formula>
      <formula>"v"</formula>
    </cfRule>
  </conditionalFormatting>
  <conditionalFormatting sqref="E14">
    <cfRule type="cellIs" dxfId="249" priority="20" operator="between">
      <formula>"v"</formula>
      <formula>"v"</formula>
    </cfRule>
  </conditionalFormatting>
  <conditionalFormatting sqref="D14">
    <cfRule type="cellIs" dxfId="248" priority="22" operator="between">
      <formula>"v"</formula>
      <formula>"v"</formula>
    </cfRule>
  </conditionalFormatting>
  <conditionalFormatting sqref="F14:G14">
    <cfRule type="cellIs" dxfId="247" priority="19" operator="between">
      <formula>"v"</formula>
      <formula>"v"</formula>
    </cfRule>
  </conditionalFormatting>
  <conditionalFormatting sqref="H14">
    <cfRule type="cellIs" dxfId="246" priority="18" operator="between">
      <formula>"v"</formula>
      <formula>"v"</formula>
    </cfRule>
  </conditionalFormatting>
  <conditionalFormatting sqref="H27">
    <cfRule type="cellIs" dxfId="245" priority="10" operator="between">
      <formula>"v"</formula>
      <formula>"v"</formula>
    </cfRule>
  </conditionalFormatting>
  <conditionalFormatting sqref="D27">
    <cfRule type="cellIs" dxfId="244" priority="13" operator="between">
      <formula>"v"</formula>
      <formula>"v"</formula>
    </cfRule>
  </conditionalFormatting>
  <conditionalFormatting sqref="E27">
    <cfRule type="cellIs" dxfId="243" priority="12" operator="between">
      <formula>"v"</formula>
      <formula>"v"</formula>
    </cfRule>
  </conditionalFormatting>
  <conditionalFormatting sqref="F27:G27">
    <cfRule type="cellIs" dxfId="242" priority="11" operator="between">
      <formula>"v"</formula>
      <formula>"v"</formula>
    </cfRule>
  </conditionalFormatting>
  <conditionalFormatting sqref="D40">
    <cfRule type="cellIs" dxfId="241" priority="5" operator="between">
      <formula>"v"</formula>
      <formula>"v"</formula>
    </cfRule>
  </conditionalFormatting>
  <conditionalFormatting sqref="E40">
    <cfRule type="cellIs" dxfId="240" priority="4" operator="between">
      <formula>"v"</formula>
      <formula>"v"</formula>
    </cfRule>
  </conditionalFormatting>
  <conditionalFormatting sqref="F40:G40">
    <cfRule type="cellIs" dxfId="239" priority="3" operator="between">
      <formula>"v"</formula>
      <formula>"v"</formula>
    </cfRule>
  </conditionalFormatting>
  <conditionalFormatting sqref="H40">
    <cfRule type="cellIs" dxfId="238" priority="2" operator="between">
      <formula>"v"</formula>
      <formula>"v"</formula>
    </cfRule>
  </conditionalFormatting>
  <hyperlinks>
    <hyperlink ref="J15" location="'A1'!A1" display="A1"/>
    <hyperlink ref="J28" location="'A1'!A1" display="A1"/>
    <hyperlink ref="J42" location="'A1'!A1" display="A1"/>
  </hyperlinks>
  <printOptions horizontalCentered="1"/>
  <pageMargins left="0.78740157480314965" right="0.59055118110236227" top="0.59055118110236227" bottom="0.59055118110236227" header="0.39370078740157483" footer="0.39370078740157483"/>
  <pageSetup paperSize="9" scale="65" orientation="portrait" horizontalDpi="4294967293" verticalDpi="300" r:id="rId1"/>
  <headerFooter alignWithMargins="0">
    <oddFooter>&amp;LINSTRUMEN PENILAIAN&amp;CKOMPETENSI DAN PENGEMBANGAN PROFESI GURU&amp;RHal.  &amp;P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WVU43"/>
  <sheetViews>
    <sheetView showGridLines="0" zoomScaleNormal="100" zoomScaleSheetLayoutView="70" workbookViewId="0">
      <pane xSplit="3" ySplit="3" topLeftCell="D4" activePane="bottomRight" state="frozen"/>
      <selection pane="topRight" activeCell="D1" sqref="D1"/>
      <selection pane="bottomLeft" activeCell="A4" sqref="A4"/>
      <selection pane="bottomRight"/>
    </sheetView>
  </sheetViews>
  <sheetFormatPr defaultRowHeight="12.75"/>
  <cols>
    <col min="1" max="1" width="5.28515625" style="5" customWidth="1"/>
    <col min="2" max="3" width="6.28515625" style="7" customWidth="1"/>
    <col min="4" max="7" width="19.85546875" style="5" customWidth="1"/>
    <col min="8" max="8" width="19.85546875" style="8" customWidth="1"/>
    <col min="9" max="9" width="13.5703125" style="5" customWidth="1"/>
    <col min="10" max="10" width="7" style="32" customWidth="1"/>
    <col min="11" max="13" width="5.85546875" style="4" hidden="1" customWidth="1"/>
    <col min="14" max="14" width="5.85546875" style="4" customWidth="1"/>
    <col min="15" max="15" width="2.140625" style="257" customWidth="1"/>
    <col min="16" max="16" width="76.140625" style="256" customWidth="1"/>
    <col min="17" max="238" width="9.140625" style="5"/>
    <col min="239" max="239" width="5.28515625" style="5" customWidth="1"/>
    <col min="240" max="256" width="5.85546875" style="5" customWidth="1"/>
    <col min="257" max="257" width="0" style="5" hidden="1" customWidth="1"/>
    <col min="258" max="258" width="5.85546875" style="5" customWidth="1"/>
    <col min="259" max="259" width="4" style="5" customWidth="1"/>
    <col min="260" max="494" width="9.140625" style="5"/>
    <col min="495" max="495" width="5.28515625" style="5" customWidth="1"/>
    <col min="496" max="512" width="5.85546875" style="5" customWidth="1"/>
    <col min="513" max="513" width="0" style="5" hidden="1" customWidth="1"/>
    <col min="514" max="514" width="5.85546875" style="5" customWidth="1"/>
    <col min="515" max="515" width="4" style="5" customWidth="1"/>
    <col min="516" max="750" width="9.140625" style="5"/>
    <col min="751" max="751" width="5.28515625" style="5" customWidth="1"/>
    <col min="752" max="768" width="5.85546875" style="5" customWidth="1"/>
    <col min="769" max="769" width="0" style="5" hidden="1" customWidth="1"/>
    <col min="770" max="770" width="5.85546875" style="5" customWidth="1"/>
    <col min="771" max="771" width="4" style="5" customWidth="1"/>
    <col min="772" max="1006" width="9.140625" style="5"/>
    <col min="1007" max="1007" width="5.28515625" style="5" customWidth="1"/>
    <col min="1008" max="1024" width="5.85546875" style="5" customWidth="1"/>
    <col min="1025" max="1025" width="0" style="5" hidden="1" customWidth="1"/>
    <col min="1026" max="1026" width="5.85546875" style="5" customWidth="1"/>
    <col min="1027" max="1027" width="4" style="5" customWidth="1"/>
    <col min="1028" max="1262" width="9.140625" style="5"/>
    <col min="1263" max="1263" width="5.28515625" style="5" customWidth="1"/>
    <col min="1264" max="1280" width="5.85546875" style="5" customWidth="1"/>
    <col min="1281" max="1281" width="0" style="5" hidden="1" customWidth="1"/>
    <col min="1282" max="1282" width="5.85546875" style="5" customWidth="1"/>
    <col min="1283" max="1283" width="4" style="5" customWidth="1"/>
    <col min="1284" max="1518" width="9.140625" style="5"/>
    <col min="1519" max="1519" width="5.28515625" style="5" customWidth="1"/>
    <col min="1520" max="1536" width="5.85546875" style="5" customWidth="1"/>
    <col min="1537" max="1537" width="0" style="5" hidden="1" customWidth="1"/>
    <col min="1538" max="1538" width="5.85546875" style="5" customWidth="1"/>
    <col min="1539" max="1539" width="4" style="5" customWidth="1"/>
    <col min="1540" max="1774" width="9.140625" style="5"/>
    <col min="1775" max="1775" width="5.28515625" style="5" customWidth="1"/>
    <col min="1776" max="1792" width="5.85546875" style="5" customWidth="1"/>
    <col min="1793" max="1793" width="0" style="5" hidden="1" customWidth="1"/>
    <col min="1794" max="1794" width="5.85546875" style="5" customWidth="1"/>
    <col min="1795" max="1795" width="4" style="5" customWidth="1"/>
    <col min="1796" max="2030" width="9.140625" style="5"/>
    <col min="2031" max="2031" width="5.28515625" style="5" customWidth="1"/>
    <col min="2032" max="2048" width="5.85546875" style="5" customWidth="1"/>
    <col min="2049" max="2049" width="0" style="5" hidden="1" customWidth="1"/>
    <col min="2050" max="2050" width="5.85546875" style="5" customWidth="1"/>
    <col min="2051" max="2051" width="4" style="5" customWidth="1"/>
    <col min="2052" max="2286" width="9.140625" style="5"/>
    <col min="2287" max="2287" width="5.28515625" style="5" customWidth="1"/>
    <col min="2288" max="2304" width="5.85546875" style="5" customWidth="1"/>
    <col min="2305" max="2305" width="0" style="5" hidden="1" customWidth="1"/>
    <col min="2306" max="2306" width="5.85546875" style="5" customWidth="1"/>
    <col min="2307" max="2307" width="4" style="5" customWidth="1"/>
    <col min="2308" max="2542" width="9.140625" style="5"/>
    <col min="2543" max="2543" width="5.28515625" style="5" customWidth="1"/>
    <col min="2544" max="2560" width="5.85546875" style="5" customWidth="1"/>
    <col min="2561" max="2561" width="0" style="5" hidden="1" customWidth="1"/>
    <col min="2562" max="2562" width="5.85546875" style="5" customWidth="1"/>
    <col min="2563" max="2563" width="4" style="5" customWidth="1"/>
    <col min="2564" max="2798" width="9.140625" style="5"/>
    <col min="2799" max="2799" width="5.28515625" style="5" customWidth="1"/>
    <col min="2800" max="2816" width="5.85546875" style="5" customWidth="1"/>
    <col min="2817" max="2817" width="0" style="5" hidden="1" customWidth="1"/>
    <col min="2818" max="2818" width="5.85546875" style="5" customWidth="1"/>
    <col min="2819" max="2819" width="4" style="5" customWidth="1"/>
    <col min="2820" max="3054" width="9.140625" style="5"/>
    <col min="3055" max="3055" width="5.28515625" style="5" customWidth="1"/>
    <col min="3056" max="3072" width="5.85546875" style="5" customWidth="1"/>
    <col min="3073" max="3073" width="0" style="5" hidden="1" customWidth="1"/>
    <col min="3074" max="3074" width="5.85546875" style="5" customWidth="1"/>
    <col min="3075" max="3075" width="4" style="5" customWidth="1"/>
    <col min="3076" max="3310" width="9.140625" style="5"/>
    <col min="3311" max="3311" width="5.28515625" style="5" customWidth="1"/>
    <col min="3312" max="3328" width="5.85546875" style="5" customWidth="1"/>
    <col min="3329" max="3329" width="0" style="5" hidden="1" customWidth="1"/>
    <col min="3330" max="3330" width="5.85546875" style="5" customWidth="1"/>
    <col min="3331" max="3331" width="4" style="5" customWidth="1"/>
    <col min="3332" max="3566" width="9.140625" style="5"/>
    <col min="3567" max="3567" width="5.28515625" style="5" customWidth="1"/>
    <col min="3568" max="3584" width="5.85546875" style="5" customWidth="1"/>
    <col min="3585" max="3585" width="0" style="5" hidden="1" customWidth="1"/>
    <col min="3586" max="3586" width="5.85546875" style="5" customWidth="1"/>
    <col min="3587" max="3587" width="4" style="5" customWidth="1"/>
    <col min="3588" max="3822" width="9.140625" style="5"/>
    <col min="3823" max="3823" width="5.28515625" style="5" customWidth="1"/>
    <col min="3824" max="3840" width="5.85546875" style="5" customWidth="1"/>
    <col min="3841" max="3841" width="0" style="5" hidden="1" customWidth="1"/>
    <col min="3842" max="3842" width="5.85546875" style="5" customWidth="1"/>
    <col min="3843" max="3843" width="4" style="5" customWidth="1"/>
    <col min="3844" max="4078" width="9.140625" style="5"/>
    <col min="4079" max="4079" width="5.28515625" style="5" customWidth="1"/>
    <col min="4080" max="4096" width="5.85546875" style="5" customWidth="1"/>
    <col min="4097" max="4097" width="0" style="5" hidden="1" customWidth="1"/>
    <col min="4098" max="4098" width="5.85546875" style="5" customWidth="1"/>
    <col min="4099" max="4099" width="4" style="5" customWidth="1"/>
    <col min="4100" max="4334" width="9.140625" style="5"/>
    <col min="4335" max="4335" width="5.28515625" style="5" customWidth="1"/>
    <col min="4336" max="4352" width="5.85546875" style="5" customWidth="1"/>
    <col min="4353" max="4353" width="0" style="5" hidden="1" customWidth="1"/>
    <col min="4354" max="4354" width="5.85546875" style="5" customWidth="1"/>
    <col min="4355" max="4355" width="4" style="5" customWidth="1"/>
    <col min="4356" max="4590" width="9.140625" style="5"/>
    <col min="4591" max="4591" width="5.28515625" style="5" customWidth="1"/>
    <col min="4592" max="4608" width="5.85546875" style="5" customWidth="1"/>
    <col min="4609" max="4609" width="0" style="5" hidden="1" customWidth="1"/>
    <col min="4610" max="4610" width="5.85546875" style="5" customWidth="1"/>
    <col min="4611" max="4611" width="4" style="5" customWidth="1"/>
    <col min="4612" max="4846" width="9.140625" style="5"/>
    <col min="4847" max="4847" width="5.28515625" style="5" customWidth="1"/>
    <col min="4848" max="4864" width="5.85546875" style="5" customWidth="1"/>
    <col min="4865" max="4865" width="0" style="5" hidden="1" customWidth="1"/>
    <col min="4866" max="4866" width="5.85546875" style="5" customWidth="1"/>
    <col min="4867" max="4867" width="4" style="5" customWidth="1"/>
    <col min="4868" max="5102" width="9.140625" style="5"/>
    <col min="5103" max="5103" width="5.28515625" style="5" customWidth="1"/>
    <col min="5104" max="5120" width="5.85546875" style="5" customWidth="1"/>
    <col min="5121" max="5121" width="0" style="5" hidden="1" customWidth="1"/>
    <col min="5122" max="5122" width="5.85546875" style="5" customWidth="1"/>
    <col min="5123" max="5123" width="4" style="5" customWidth="1"/>
    <col min="5124" max="5358" width="9.140625" style="5"/>
    <col min="5359" max="5359" width="5.28515625" style="5" customWidth="1"/>
    <col min="5360" max="5376" width="5.85546875" style="5" customWidth="1"/>
    <col min="5377" max="5377" width="0" style="5" hidden="1" customWidth="1"/>
    <col min="5378" max="5378" width="5.85546875" style="5" customWidth="1"/>
    <col min="5379" max="5379" width="4" style="5" customWidth="1"/>
    <col min="5380" max="5614" width="9.140625" style="5"/>
    <col min="5615" max="5615" width="5.28515625" style="5" customWidth="1"/>
    <col min="5616" max="5632" width="5.85546875" style="5" customWidth="1"/>
    <col min="5633" max="5633" width="0" style="5" hidden="1" customWidth="1"/>
    <col min="5634" max="5634" width="5.85546875" style="5" customWidth="1"/>
    <col min="5635" max="5635" width="4" style="5" customWidth="1"/>
    <col min="5636" max="5870" width="9.140625" style="5"/>
    <col min="5871" max="5871" width="5.28515625" style="5" customWidth="1"/>
    <col min="5872" max="5888" width="5.85546875" style="5" customWidth="1"/>
    <col min="5889" max="5889" width="0" style="5" hidden="1" customWidth="1"/>
    <col min="5890" max="5890" width="5.85546875" style="5" customWidth="1"/>
    <col min="5891" max="5891" width="4" style="5" customWidth="1"/>
    <col min="5892" max="6126" width="9.140625" style="5"/>
    <col min="6127" max="6127" width="5.28515625" style="5" customWidth="1"/>
    <col min="6128" max="6144" width="5.85546875" style="5" customWidth="1"/>
    <col min="6145" max="6145" width="0" style="5" hidden="1" customWidth="1"/>
    <col min="6146" max="6146" width="5.85546875" style="5" customWidth="1"/>
    <col min="6147" max="6147" width="4" style="5" customWidth="1"/>
    <col min="6148" max="6382" width="9.140625" style="5"/>
    <col min="6383" max="6383" width="5.28515625" style="5" customWidth="1"/>
    <col min="6384" max="6400" width="5.85546875" style="5" customWidth="1"/>
    <col min="6401" max="6401" width="0" style="5" hidden="1" customWidth="1"/>
    <col min="6402" max="6402" width="5.85546875" style="5" customWidth="1"/>
    <col min="6403" max="6403" width="4" style="5" customWidth="1"/>
    <col min="6404" max="6638" width="9.140625" style="5"/>
    <col min="6639" max="6639" width="5.28515625" style="5" customWidth="1"/>
    <col min="6640" max="6656" width="5.85546875" style="5" customWidth="1"/>
    <col min="6657" max="6657" width="0" style="5" hidden="1" customWidth="1"/>
    <col min="6658" max="6658" width="5.85546875" style="5" customWidth="1"/>
    <col min="6659" max="6659" width="4" style="5" customWidth="1"/>
    <col min="6660" max="6894" width="9.140625" style="5"/>
    <col min="6895" max="6895" width="5.28515625" style="5" customWidth="1"/>
    <col min="6896" max="6912" width="5.85546875" style="5" customWidth="1"/>
    <col min="6913" max="6913" width="0" style="5" hidden="1" customWidth="1"/>
    <col min="6914" max="6914" width="5.85546875" style="5" customWidth="1"/>
    <col min="6915" max="6915" width="4" style="5" customWidth="1"/>
    <col min="6916" max="7150" width="9.140625" style="5"/>
    <col min="7151" max="7151" width="5.28515625" style="5" customWidth="1"/>
    <col min="7152" max="7168" width="5.85546875" style="5" customWidth="1"/>
    <col min="7169" max="7169" width="0" style="5" hidden="1" customWidth="1"/>
    <col min="7170" max="7170" width="5.85546875" style="5" customWidth="1"/>
    <col min="7171" max="7171" width="4" style="5" customWidth="1"/>
    <col min="7172" max="7406" width="9.140625" style="5"/>
    <col min="7407" max="7407" width="5.28515625" style="5" customWidth="1"/>
    <col min="7408" max="7424" width="5.85546875" style="5" customWidth="1"/>
    <col min="7425" max="7425" width="0" style="5" hidden="1" customWidth="1"/>
    <col min="7426" max="7426" width="5.85546875" style="5" customWidth="1"/>
    <col min="7427" max="7427" width="4" style="5" customWidth="1"/>
    <col min="7428" max="7662" width="9.140625" style="5"/>
    <col min="7663" max="7663" width="5.28515625" style="5" customWidth="1"/>
    <col min="7664" max="7680" width="5.85546875" style="5" customWidth="1"/>
    <col min="7681" max="7681" width="0" style="5" hidden="1" customWidth="1"/>
    <col min="7682" max="7682" width="5.85546875" style="5" customWidth="1"/>
    <col min="7683" max="7683" width="4" style="5" customWidth="1"/>
    <col min="7684" max="7918" width="9.140625" style="5"/>
    <col min="7919" max="7919" width="5.28515625" style="5" customWidth="1"/>
    <col min="7920" max="7936" width="5.85546875" style="5" customWidth="1"/>
    <col min="7937" max="7937" width="0" style="5" hidden="1" customWidth="1"/>
    <col min="7938" max="7938" width="5.85546875" style="5" customWidth="1"/>
    <col min="7939" max="7939" width="4" style="5" customWidth="1"/>
    <col min="7940" max="8174" width="9.140625" style="5"/>
    <col min="8175" max="8175" width="5.28515625" style="5" customWidth="1"/>
    <col min="8176" max="8192" width="5.85546875" style="5" customWidth="1"/>
    <col min="8193" max="8193" width="0" style="5" hidden="1" customWidth="1"/>
    <col min="8194" max="8194" width="5.85546875" style="5" customWidth="1"/>
    <col min="8195" max="8195" width="4" style="5" customWidth="1"/>
    <col min="8196" max="8430" width="9.140625" style="5"/>
    <col min="8431" max="8431" width="5.28515625" style="5" customWidth="1"/>
    <col min="8432" max="8448" width="5.85546875" style="5" customWidth="1"/>
    <col min="8449" max="8449" width="0" style="5" hidden="1" customWidth="1"/>
    <col min="8450" max="8450" width="5.85546875" style="5" customWidth="1"/>
    <col min="8451" max="8451" width="4" style="5" customWidth="1"/>
    <col min="8452" max="8686" width="9.140625" style="5"/>
    <col min="8687" max="8687" width="5.28515625" style="5" customWidth="1"/>
    <col min="8688" max="8704" width="5.85546875" style="5" customWidth="1"/>
    <col min="8705" max="8705" width="0" style="5" hidden="1" customWidth="1"/>
    <col min="8706" max="8706" width="5.85546875" style="5" customWidth="1"/>
    <col min="8707" max="8707" width="4" style="5" customWidth="1"/>
    <col min="8708" max="8942" width="9.140625" style="5"/>
    <col min="8943" max="8943" width="5.28515625" style="5" customWidth="1"/>
    <col min="8944" max="8960" width="5.85546875" style="5" customWidth="1"/>
    <col min="8961" max="8961" width="0" style="5" hidden="1" customWidth="1"/>
    <col min="8962" max="8962" width="5.85546875" style="5" customWidth="1"/>
    <col min="8963" max="8963" width="4" style="5" customWidth="1"/>
    <col min="8964" max="9198" width="9.140625" style="5"/>
    <col min="9199" max="9199" width="5.28515625" style="5" customWidth="1"/>
    <col min="9200" max="9216" width="5.85546875" style="5" customWidth="1"/>
    <col min="9217" max="9217" width="0" style="5" hidden="1" customWidth="1"/>
    <col min="9218" max="9218" width="5.85546875" style="5" customWidth="1"/>
    <col min="9219" max="9219" width="4" style="5" customWidth="1"/>
    <col min="9220" max="9454" width="9.140625" style="5"/>
    <col min="9455" max="9455" width="5.28515625" style="5" customWidth="1"/>
    <col min="9456" max="9472" width="5.85546875" style="5" customWidth="1"/>
    <col min="9473" max="9473" width="0" style="5" hidden="1" customWidth="1"/>
    <col min="9474" max="9474" width="5.85546875" style="5" customWidth="1"/>
    <col min="9475" max="9475" width="4" style="5" customWidth="1"/>
    <col min="9476" max="9710" width="9.140625" style="5"/>
    <col min="9711" max="9711" width="5.28515625" style="5" customWidth="1"/>
    <col min="9712" max="9728" width="5.85546875" style="5" customWidth="1"/>
    <col min="9729" max="9729" width="0" style="5" hidden="1" customWidth="1"/>
    <col min="9730" max="9730" width="5.85546875" style="5" customWidth="1"/>
    <col min="9731" max="9731" width="4" style="5" customWidth="1"/>
    <col min="9732" max="9966" width="9.140625" style="5"/>
    <col min="9967" max="9967" width="5.28515625" style="5" customWidth="1"/>
    <col min="9968" max="9984" width="5.85546875" style="5" customWidth="1"/>
    <col min="9985" max="9985" width="0" style="5" hidden="1" customWidth="1"/>
    <col min="9986" max="9986" width="5.85546875" style="5" customWidth="1"/>
    <col min="9987" max="9987" width="4" style="5" customWidth="1"/>
    <col min="9988" max="10222" width="9.140625" style="5"/>
    <col min="10223" max="10223" width="5.28515625" style="5" customWidth="1"/>
    <col min="10224" max="10240" width="5.85546875" style="5" customWidth="1"/>
    <col min="10241" max="10241" width="0" style="5" hidden="1" customWidth="1"/>
    <col min="10242" max="10242" width="5.85546875" style="5" customWidth="1"/>
    <col min="10243" max="10243" width="4" style="5" customWidth="1"/>
    <col min="10244" max="10478" width="9.140625" style="5"/>
    <col min="10479" max="10479" width="5.28515625" style="5" customWidth="1"/>
    <col min="10480" max="10496" width="5.85546875" style="5" customWidth="1"/>
    <col min="10497" max="10497" width="0" style="5" hidden="1" customWidth="1"/>
    <col min="10498" max="10498" width="5.85546875" style="5" customWidth="1"/>
    <col min="10499" max="10499" width="4" style="5" customWidth="1"/>
    <col min="10500" max="10734" width="9.140625" style="5"/>
    <col min="10735" max="10735" width="5.28515625" style="5" customWidth="1"/>
    <col min="10736" max="10752" width="5.85546875" style="5" customWidth="1"/>
    <col min="10753" max="10753" width="0" style="5" hidden="1" customWidth="1"/>
    <col min="10754" max="10754" width="5.85546875" style="5" customWidth="1"/>
    <col min="10755" max="10755" width="4" style="5" customWidth="1"/>
    <col min="10756" max="10990" width="9.140625" style="5"/>
    <col min="10991" max="10991" width="5.28515625" style="5" customWidth="1"/>
    <col min="10992" max="11008" width="5.85546875" style="5" customWidth="1"/>
    <col min="11009" max="11009" width="0" style="5" hidden="1" customWidth="1"/>
    <col min="11010" max="11010" width="5.85546875" style="5" customWidth="1"/>
    <col min="11011" max="11011" width="4" style="5" customWidth="1"/>
    <col min="11012" max="11246" width="9.140625" style="5"/>
    <col min="11247" max="11247" width="5.28515625" style="5" customWidth="1"/>
    <col min="11248" max="11264" width="5.85546875" style="5" customWidth="1"/>
    <col min="11265" max="11265" width="0" style="5" hidden="1" customWidth="1"/>
    <col min="11266" max="11266" width="5.85546875" style="5" customWidth="1"/>
    <col min="11267" max="11267" width="4" style="5" customWidth="1"/>
    <col min="11268" max="11502" width="9.140625" style="5"/>
    <col min="11503" max="11503" width="5.28515625" style="5" customWidth="1"/>
    <col min="11504" max="11520" width="5.85546875" style="5" customWidth="1"/>
    <col min="11521" max="11521" width="0" style="5" hidden="1" customWidth="1"/>
    <col min="11522" max="11522" width="5.85546875" style="5" customWidth="1"/>
    <col min="11523" max="11523" width="4" style="5" customWidth="1"/>
    <col min="11524" max="11758" width="9.140625" style="5"/>
    <col min="11759" max="11759" width="5.28515625" style="5" customWidth="1"/>
    <col min="11760" max="11776" width="5.85546875" style="5" customWidth="1"/>
    <col min="11777" max="11777" width="0" style="5" hidden="1" customWidth="1"/>
    <col min="11778" max="11778" width="5.85546875" style="5" customWidth="1"/>
    <col min="11779" max="11779" width="4" style="5" customWidth="1"/>
    <col min="11780" max="12014" width="9.140625" style="5"/>
    <col min="12015" max="12015" width="5.28515625" style="5" customWidth="1"/>
    <col min="12016" max="12032" width="5.85546875" style="5" customWidth="1"/>
    <col min="12033" max="12033" width="0" style="5" hidden="1" customWidth="1"/>
    <col min="12034" max="12034" width="5.85546875" style="5" customWidth="1"/>
    <col min="12035" max="12035" width="4" style="5" customWidth="1"/>
    <col min="12036" max="12270" width="9.140625" style="5"/>
    <col min="12271" max="12271" width="5.28515625" style="5" customWidth="1"/>
    <col min="12272" max="12288" width="5.85546875" style="5" customWidth="1"/>
    <col min="12289" max="12289" width="0" style="5" hidden="1" customWidth="1"/>
    <col min="12290" max="12290" width="5.85546875" style="5" customWidth="1"/>
    <col min="12291" max="12291" width="4" style="5" customWidth="1"/>
    <col min="12292" max="12526" width="9.140625" style="5"/>
    <col min="12527" max="12527" width="5.28515625" style="5" customWidth="1"/>
    <col min="12528" max="12544" width="5.85546875" style="5" customWidth="1"/>
    <col min="12545" max="12545" width="0" style="5" hidden="1" customWidth="1"/>
    <col min="12546" max="12546" width="5.85546875" style="5" customWidth="1"/>
    <col min="12547" max="12547" width="4" style="5" customWidth="1"/>
    <col min="12548" max="12782" width="9.140625" style="5"/>
    <col min="12783" max="12783" width="5.28515625" style="5" customWidth="1"/>
    <col min="12784" max="12800" width="5.85546875" style="5" customWidth="1"/>
    <col min="12801" max="12801" width="0" style="5" hidden="1" customWidth="1"/>
    <col min="12802" max="12802" width="5.85546875" style="5" customWidth="1"/>
    <col min="12803" max="12803" width="4" style="5" customWidth="1"/>
    <col min="12804" max="13038" width="9.140625" style="5"/>
    <col min="13039" max="13039" width="5.28515625" style="5" customWidth="1"/>
    <col min="13040" max="13056" width="5.85546875" style="5" customWidth="1"/>
    <col min="13057" max="13057" width="0" style="5" hidden="1" customWidth="1"/>
    <col min="13058" max="13058" width="5.85546875" style="5" customWidth="1"/>
    <col min="13059" max="13059" width="4" style="5" customWidth="1"/>
    <col min="13060" max="13294" width="9.140625" style="5"/>
    <col min="13295" max="13295" width="5.28515625" style="5" customWidth="1"/>
    <col min="13296" max="13312" width="5.85546875" style="5" customWidth="1"/>
    <col min="13313" max="13313" width="0" style="5" hidden="1" customWidth="1"/>
    <col min="13314" max="13314" width="5.85546875" style="5" customWidth="1"/>
    <col min="13315" max="13315" width="4" style="5" customWidth="1"/>
    <col min="13316" max="13550" width="9.140625" style="5"/>
    <col min="13551" max="13551" width="5.28515625" style="5" customWidth="1"/>
    <col min="13552" max="13568" width="5.85546875" style="5" customWidth="1"/>
    <col min="13569" max="13569" width="0" style="5" hidden="1" customWidth="1"/>
    <col min="13570" max="13570" width="5.85546875" style="5" customWidth="1"/>
    <col min="13571" max="13571" width="4" style="5" customWidth="1"/>
    <col min="13572" max="13806" width="9.140625" style="5"/>
    <col min="13807" max="13807" width="5.28515625" style="5" customWidth="1"/>
    <col min="13808" max="13824" width="5.85546875" style="5" customWidth="1"/>
    <col min="13825" max="13825" width="0" style="5" hidden="1" customWidth="1"/>
    <col min="13826" max="13826" width="5.85546875" style="5" customWidth="1"/>
    <col min="13827" max="13827" width="4" style="5" customWidth="1"/>
    <col min="13828" max="14062" width="9.140625" style="5"/>
    <col min="14063" max="14063" width="5.28515625" style="5" customWidth="1"/>
    <col min="14064" max="14080" width="5.85546875" style="5" customWidth="1"/>
    <col min="14081" max="14081" width="0" style="5" hidden="1" customWidth="1"/>
    <col min="14082" max="14082" width="5.85546875" style="5" customWidth="1"/>
    <col min="14083" max="14083" width="4" style="5" customWidth="1"/>
    <col min="14084" max="14318" width="9.140625" style="5"/>
    <col min="14319" max="14319" width="5.28515625" style="5" customWidth="1"/>
    <col min="14320" max="14336" width="5.85546875" style="5" customWidth="1"/>
    <col min="14337" max="14337" width="0" style="5" hidden="1" customWidth="1"/>
    <col min="14338" max="14338" width="5.85546875" style="5" customWidth="1"/>
    <col min="14339" max="14339" width="4" style="5" customWidth="1"/>
    <col min="14340" max="14574" width="9.140625" style="5"/>
    <col min="14575" max="14575" width="5.28515625" style="5" customWidth="1"/>
    <col min="14576" max="14592" width="5.85546875" style="5" customWidth="1"/>
    <col min="14593" max="14593" width="0" style="5" hidden="1" customWidth="1"/>
    <col min="14594" max="14594" width="5.85546875" style="5" customWidth="1"/>
    <col min="14595" max="14595" width="4" style="5" customWidth="1"/>
    <col min="14596" max="14830" width="9.140625" style="5"/>
    <col min="14831" max="14831" width="5.28515625" style="5" customWidth="1"/>
    <col min="14832" max="14848" width="5.85546875" style="5" customWidth="1"/>
    <col min="14849" max="14849" width="0" style="5" hidden="1" customWidth="1"/>
    <col min="14850" max="14850" width="5.85546875" style="5" customWidth="1"/>
    <col min="14851" max="14851" width="4" style="5" customWidth="1"/>
    <col min="14852" max="15086" width="9.140625" style="5"/>
    <col min="15087" max="15087" width="5.28515625" style="5" customWidth="1"/>
    <col min="15088" max="15104" width="5.85546875" style="5" customWidth="1"/>
    <col min="15105" max="15105" width="0" style="5" hidden="1" customWidth="1"/>
    <col min="15106" max="15106" width="5.85546875" style="5" customWidth="1"/>
    <col min="15107" max="15107" width="4" style="5" customWidth="1"/>
    <col min="15108" max="15342" width="9.140625" style="5"/>
    <col min="15343" max="15343" width="5.28515625" style="5" customWidth="1"/>
    <col min="15344" max="15360" width="5.85546875" style="5" customWidth="1"/>
    <col min="15361" max="15361" width="0" style="5" hidden="1" customWidth="1"/>
    <col min="15362" max="15362" width="5.85546875" style="5" customWidth="1"/>
    <col min="15363" max="15363" width="4" style="5" customWidth="1"/>
    <col min="15364" max="15598" width="9.140625" style="5"/>
    <col min="15599" max="15599" width="5.28515625" style="5" customWidth="1"/>
    <col min="15600" max="15616" width="5.85546875" style="5" customWidth="1"/>
    <col min="15617" max="15617" width="0" style="5" hidden="1" customWidth="1"/>
    <col min="15618" max="15618" width="5.85546875" style="5" customWidth="1"/>
    <col min="15619" max="15619" width="4" style="5" customWidth="1"/>
    <col min="15620" max="15854" width="9.140625" style="5"/>
    <col min="15855" max="15855" width="5.28515625" style="5" customWidth="1"/>
    <col min="15856" max="15872" width="5.85546875" style="5" customWidth="1"/>
    <col min="15873" max="15873" width="0" style="5" hidden="1" customWidth="1"/>
    <col min="15874" max="15874" width="5.85546875" style="5" customWidth="1"/>
    <col min="15875" max="15875" width="4" style="5" customWidth="1"/>
    <col min="15876" max="16110" width="9.140625" style="5"/>
    <col min="16111" max="16111" width="5.28515625" style="5" customWidth="1"/>
    <col min="16112" max="16128" width="5.85546875" style="5" customWidth="1"/>
    <col min="16129" max="16129" width="0" style="5" hidden="1" customWidth="1"/>
    <col min="16130" max="16130" width="5.85546875" style="5" customWidth="1"/>
    <col min="16131" max="16131" width="4" style="5" customWidth="1"/>
    <col min="16132" max="16384" width="9.140625" style="5"/>
  </cols>
  <sheetData>
    <row r="1" spans="1:16141" s="6" customFormat="1" ht="22.5" customHeight="1">
      <c r="A1" s="1"/>
      <c r="B1" s="2"/>
      <c r="C1" s="2"/>
      <c r="D1" s="1"/>
      <c r="E1" s="1"/>
      <c r="F1" s="1"/>
      <c r="G1" s="1"/>
      <c r="H1" s="3"/>
      <c r="I1" s="1"/>
      <c r="J1" s="1"/>
      <c r="K1" s="30"/>
      <c r="L1" s="4"/>
      <c r="M1" s="4"/>
      <c r="N1" s="4"/>
      <c r="O1" s="255"/>
      <c r="P1" s="256"/>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c r="IW1" s="5"/>
      <c r="IX1" s="5"/>
      <c r="IY1" s="5"/>
      <c r="IZ1" s="5"/>
      <c r="JA1" s="5"/>
      <c r="JB1" s="5"/>
      <c r="JC1" s="5"/>
      <c r="JD1" s="5"/>
      <c r="JE1" s="5"/>
      <c r="JF1" s="5"/>
      <c r="JG1" s="5"/>
      <c r="JH1" s="5"/>
      <c r="JI1" s="5"/>
      <c r="JJ1" s="5"/>
      <c r="JK1" s="5"/>
      <c r="JL1" s="5"/>
      <c r="JM1" s="5"/>
      <c r="JN1" s="5"/>
      <c r="JO1" s="5"/>
      <c r="JP1" s="5"/>
      <c r="JQ1" s="5"/>
      <c r="JR1" s="5"/>
      <c r="JS1" s="5"/>
      <c r="JT1" s="5"/>
      <c r="JU1" s="5"/>
      <c r="JV1" s="5"/>
      <c r="JW1" s="5"/>
      <c r="JX1" s="5"/>
      <c r="JY1" s="5"/>
      <c r="JZ1" s="5"/>
      <c r="KA1" s="5"/>
      <c r="KB1" s="5"/>
      <c r="KC1" s="5"/>
      <c r="KD1" s="5"/>
      <c r="KE1" s="5"/>
      <c r="KF1" s="5"/>
      <c r="KG1" s="5"/>
      <c r="KH1" s="5"/>
      <c r="KI1" s="5"/>
      <c r="KJ1" s="5"/>
      <c r="KK1" s="5"/>
      <c r="KL1" s="5"/>
      <c r="KM1" s="5"/>
      <c r="KN1" s="5"/>
      <c r="KO1" s="5"/>
      <c r="KP1" s="5"/>
      <c r="KQ1" s="5"/>
      <c r="KR1" s="5"/>
      <c r="KS1" s="5"/>
      <c r="KT1" s="5"/>
      <c r="KU1" s="5"/>
      <c r="KV1" s="5"/>
      <c r="KW1" s="5"/>
      <c r="KX1" s="5"/>
      <c r="KY1" s="5"/>
      <c r="KZ1" s="5"/>
      <c r="LA1" s="5"/>
      <c r="LB1" s="5"/>
      <c r="LC1" s="5"/>
      <c r="LD1" s="5"/>
      <c r="LE1" s="5"/>
      <c r="LF1" s="5"/>
      <c r="LG1" s="5"/>
      <c r="LH1" s="5"/>
      <c r="LI1" s="5"/>
      <c r="LJ1" s="5"/>
      <c r="LK1" s="5"/>
      <c r="LL1" s="5"/>
      <c r="LM1" s="5"/>
      <c r="LN1" s="5"/>
      <c r="LO1" s="5"/>
      <c r="LP1" s="5"/>
      <c r="LQ1" s="5"/>
      <c r="LR1" s="5"/>
      <c r="LS1" s="5"/>
      <c r="LT1" s="5"/>
      <c r="LU1" s="5"/>
      <c r="LV1" s="5"/>
      <c r="LW1" s="5"/>
      <c r="LX1" s="5"/>
      <c r="LY1" s="5"/>
      <c r="LZ1" s="5"/>
      <c r="MA1" s="5"/>
      <c r="MB1" s="5"/>
      <c r="MC1" s="5"/>
      <c r="MD1" s="5"/>
      <c r="ME1" s="5"/>
      <c r="MF1" s="5"/>
      <c r="MG1" s="5"/>
      <c r="MH1" s="5"/>
      <c r="MI1" s="5"/>
      <c r="MJ1" s="5"/>
      <c r="MK1" s="5"/>
      <c r="ML1" s="5"/>
      <c r="MM1" s="5"/>
      <c r="MN1" s="5"/>
      <c r="MO1" s="5"/>
      <c r="MP1" s="5"/>
      <c r="MQ1" s="5"/>
      <c r="MR1" s="5"/>
      <c r="MS1" s="5"/>
      <c r="MT1" s="5"/>
      <c r="MU1" s="5"/>
      <c r="MV1" s="5"/>
      <c r="MW1" s="5"/>
      <c r="MX1" s="5"/>
      <c r="MY1" s="5"/>
      <c r="MZ1" s="5"/>
      <c r="NA1" s="5"/>
      <c r="NB1" s="5"/>
      <c r="NC1" s="5"/>
      <c r="ND1" s="5"/>
      <c r="NE1" s="5"/>
      <c r="NF1" s="5"/>
      <c r="NG1" s="5"/>
      <c r="NH1" s="5"/>
      <c r="NI1" s="5"/>
      <c r="NJ1" s="5"/>
      <c r="NK1" s="5"/>
      <c r="NL1" s="5"/>
      <c r="NM1" s="5"/>
      <c r="NN1" s="5"/>
      <c r="NO1" s="5"/>
      <c r="NP1" s="5"/>
      <c r="NQ1" s="5"/>
      <c r="NR1" s="5"/>
      <c r="NS1" s="5"/>
      <c r="NT1" s="5"/>
      <c r="NU1" s="5"/>
      <c r="NV1" s="5"/>
      <c r="NW1" s="5"/>
      <c r="NX1" s="5"/>
      <c r="NY1" s="5"/>
      <c r="NZ1" s="5"/>
      <c r="OA1" s="5"/>
      <c r="OB1" s="5"/>
      <c r="OC1" s="5"/>
      <c r="OD1" s="5"/>
      <c r="OE1" s="5"/>
      <c r="OF1" s="5"/>
      <c r="OG1" s="5"/>
      <c r="OH1" s="5"/>
      <c r="OI1" s="5"/>
      <c r="OJ1" s="5"/>
      <c r="OK1" s="5"/>
      <c r="OL1" s="5"/>
      <c r="OM1" s="5"/>
      <c r="ON1" s="5"/>
      <c r="OO1" s="5"/>
      <c r="OP1" s="5"/>
      <c r="OQ1" s="5"/>
      <c r="OR1" s="5"/>
      <c r="OS1" s="5"/>
      <c r="OT1" s="5"/>
      <c r="OU1" s="5"/>
      <c r="OV1" s="5"/>
      <c r="OW1" s="5"/>
      <c r="OX1" s="5"/>
      <c r="OY1" s="5"/>
      <c r="OZ1" s="5"/>
      <c r="PA1" s="5"/>
      <c r="PB1" s="5"/>
      <c r="PC1" s="5"/>
      <c r="PD1" s="5"/>
      <c r="PE1" s="5"/>
      <c r="PF1" s="5"/>
      <c r="PG1" s="5"/>
      <c r="PH1" s="5"/>
      <c r="PI1" s="5"/>
      <c r="PJ1" s="5"/>
      <c r="PK1" s="5"/>
      <c r="PL1" s="5"/>
      <c r="PM1" s="5"/>
      <c r="PN1" s="5"/>
      <c r="PO1" s="5"/>
      <c r="PP1" s="5"/>
      <c r="PQ1" s="5"/>
      <c r="PR1" s="5"/>
      <c r="PS1" s="5"/>
      <c r="PT1" s="5"/>
      <c r="PU1" s="5"/>
      <c r="PV1" s="5"/>
      <c r="PW1" s="5"/>
      <c r="PX1" s="5"/>
      <c r="PY1" s="5"/>
      <c r="PZ1" s="5"/>
      <c r="QA1" s="5"/>
      <c r="QB1" s="5"/>
      <c r="QC1" s="5"/>
      <c r="QD1" s="5"/>
      <c r="QE1" s="5"/>
      <c r="QF1" s="5"/>
      <c r="QG1" s="5"/>
      <c r="QH1" s="5"/>
      <c r="QI1" s="5"/>
      <c r="QJ1" s="5"/>
      <c r="QK1" s="5"/>
      <c r="QL1" s="5"/>
      <c r="QM1" s="5"/>
      <c r="QN1" s="5"/>
      <c r="QO1" s="5"/>
      <c r="QP1" s="5"/>
      <c r="QQ1" s="5"/>
      <c r="QR1" s="5"/>
      <c r="QS1" s="5"/>
      <c r="QT1" s="5"/>
      <c r="QU1" s="5"/>
      <c r="QV1" s="5"/>
      <c r="QW1" s="5"/>
      <c r="QX1" s="5"/>
      <c r="QY1" s="5"/>
      <c r="QZ1" s="5"/>
      <c r="RA1" s="5"/>
      <c r="RB1" s="5"/>
      <c r="RC1" s="5"/>
      <c r="RD1" s="5"/>
      <c r="RE1" s="5"/>
      <c r="RF1" s="5"/>
      <c r="RG1" s="5"/>
      <c r="RH1" s="5"/>
      <c r="RI1" s="5"/>
      <c r="RJ1" s="5"/>
      <c r="RK1" s="5"/>
      <c r="RL1" s="5"/>
      <c r="RM1" s="5"/>
      <c r="RN1" s="5"/>
      <c r="RO1" s="5"/>
      <c r="RP1" s="5"/>
      <c r="RQ1" s="5"/>
      <c r="RR1" s="5"/>
      <c r="RS1" s="5"/>
      <c r="RT1" s="5"/>
      <c r="RU1" s="5"/>
      <c r="RV1" s="5"/>
      <c r="RW1" s="5"/>
      <c r="RX1" s="5"/>
      <c r="RY1" s="5"/>
      <c r="RZ1" s="5"/>
      <c r="SA1" s="5"/>
      <c r="SB1" s="5"/>
      <c r="SC1" s="5"/>
      <c r="SD1" s="5"/>
      <c r="SE1" s="5"/>
      <c r="SF1" s="5"/>
      <c r="SG1" s="5"/>
      <c r="SH1" s="5"/>
      <c r="SI1" s="5"/>
      <c r="SJ1" s="5"/>
      <c r="SK1" s="5"/>
      <c r="SL1" s="5"/>
      <c r="SM1" s="5"/>
      <c r="SN1" s="5"/>
      <c r="SO1" s="5"/>
      <c r="SP1" s="5"/>
      <c r="SQ1" s="5"/>
      <c r="SR1" s="5"/>
      <c r="SS1" s="5"/>
      <c r="ST1" s="5"/>
      <c r="SU1" s="5"/>
      <c r="SV1" s="5"/>
      <c r="SW1" s="5"/>
      <c r="SX1" s="5"/>
      <c r="SY1" s="5"/>
      <c r="SZ1" s="5"/>
      <c r="TA1" s="5"/>
      <c r="TB1" s="5"/>
      <c r="TC1" s="5"/>
      <c r="TD1" s="5"/>
      <c r="TE1" s="5"/>
      <c r="TF1" s="5"/>
      <c r="TG1" s="5"/>
      <c r="TH1" s="5"/>
      <c r="TI1" s="5"/>
      <c r="TJ1" s="5"/>
      <c r="TK1" s="5"/>
      <c r="TL1" s="5"/>
      <c r="TM1" s="5"/>
      <c r="TN1" s="5"/>
      <c r="TO1" s="5"/>
      <c r="TP1" s="5"/>
      <c r="TQ1" s="5"/>
      <c r="TR1" s="5"/>
      <c r="TS1" s="5"/>
      <c r="TT1" s="5"/>
      <c r="TU1" s="5"/>
      <c r="TV1" s="5"/>
      <c r="TW1" s="5"/>
      <c r="TX1" s="5"/>
      <c r="TY1" s="5"/>
      <c r="TZ1" s="5"/>
      <c r="UA1" s="5"/>
      <c r="UB1" s="5"/>
      <c r="UC1" s="5"/>
      <c r="UD1" s="5"/>
      <c r="UE1" s="5"/>
      <c r="UF1" s="5"/>
      <c r="UG1" s="5"/>
      <c r="UH1" s="5"/>
      <c r="UI1" s="5"/>
      <c r="UJ1" s="5"/>
      <c r="UK1" s="5"/>
      <c r="UL1" s="5"/>
      <c r="UM1" s="5"/>
      <c r="UN1" s="5"/>
      <c r="UO1" s="5"/>
      <c r="UP1" s="5"/>
      <c r="UQ1" s="5"/>
      <c r="UR1" s="5"/>
      <c r="US1" s="5"/>
      <c r="UT1" s="5"/>
      <c r="UU1" s="5"/>
      <c r="UV1" s="5"/>
      <c r="UW1" s="5"/>
      <c r="UX1" s="5"/>
      <c r="UY1" s="5"/>
      <c r="UZ1" s="5"/>
      <c r="VA1" s="5"/>
      <c r="VB1" s="5"/>
      <c r="VC1" s="5"/>
      <c r="VD1" s="5"/>
      <c r="VE1" s="5"/>
      <c r="VF1" s="5"/>
      <c r="VG1" s="5"/>
      <c r="VH1" s="5"/>
      <c r="VI1" s="5"/>
      <c r="VJ1" s="5"/>
      <c r="VK1" s="5"/>
      <c r="VL1" s="5"/>
      <c r="VM1" s="5"/>
      <c r="VN1" s="5"/>
      <c r="VO1" s="5"/>
      <c r="VP1" s="5"/>
      <c r="VQ1" s="5"/>
      <c r="VR1" s="5"/>
      <c r="VS1" s="5"/>
      <c r="VT1" s="5"/>
      <c r="VU1" s="5"/>
      <c r="VV1" s="5"/>
      <c r="VW1" s="5"/>
      <c r="VX1" s="5"/>
      <c r="VY1" s="5"/>
      <c r="VZ1" s="5"/>
      <c r="WA1" s="5"/>
      <c r="WB1" s="5"/>
      <c r="WC1" s="5"/>
      <c r="WD1" s="5"/>
      <c r="WE1" s="5"/>
      <c r="WF1" s="5"/>
      <c r="WG1" s="5"/>
      <c r="WH1" s="5"/>
      <c r="WI1" s="5"/>
      <c r="WJ1" s="5"/>
      <c r="WK1" s="5"/>
      <c r="WL1" s="5"/>
      <c r="WM1" s="5"/>
      <c r="WN1" s="5"/>
      <c r="WO1" s="5"/>
      <c r="WP1" s="5"/>
      <c r="WQ1" s="5"/>
      <c r="WR1" s="5"/>
      <c r="WS1" s="5"/>
      <c r="WT1" s="5"/>
      <c r="WU1" s="5"/>
      <c r="WV1" s="5"/>
      <c r="WW1" s="5"/>
      <c r="WX1" s="5"/>
      <c r="WY1" s="5"/>
      <c r="WZ1" s="5"/>
      <c r="XA1" s="5"/>
      <c r="XB1" s="5"/>
      <c r="XC1" s="5"/>
      <c r="XD1" s="5"/>
      <c r="XE1" s="5"/>
      <c r="XF1" s="5"/>
      <c r="XG1" s="5"/>
      <c r="XH1" s="5"/>
      <c r="XI1" s="5"/>
      <c r="XJ1" s="5"/>
      <c r="XK1" s="5"/>
      <c r="XL1" s="5"/>
      <c r="XM1" s="5"/>
      <c r="XN1" s="5"/>
      <c r="XO1" s="5"/>
      <c r="XP1" s="5"/>
      <c r="XQ1" s="5"/>
      <c r="XR1" s="5"/>
      <c r="XS1" s="5"/>
      <c r="XT1" s="5"/>
      <c r="XU1" s="5"/>
      <c r="XV1" s="5"/>
      <c r="XW1" s="5"/>
      <c r="XX1" s="5"/>
      <c r="XY1" s="5"/>
      <c r="XZ1" s="5"/>
      <c r="YA1" s="5"/>
      <c r="YB1" s="5"/>
      <c r="YC1" s="5"/>
      <c r="YD1" s="5"/>
      <c r="YE1" s="5"/>
      <c r="YF1" s="5"/>
      <c r="YG1" s="5"/>
      <c r="YH1" s="5"/>
      <c r="YI1" s="5"/>
      <c r="YJ1" s="5"/>
      <c r="YK1" s="5"/>
      <c r="YL1" s="5"/>
      <c r="YM1" s="5"/>
      <c r="YN1" s="5"/>
      <c r="YO1" s="5"/>
      <c r="YP1" s="5"/>
      <c r="YQ1" s="5"/>
      <c r="YR1" s="5"/>
      <c r="YS1" s="5"/>
      <c r="YT1" s="5"/>
      <c r="YU1" s="5"/>
      <c r="YV1" s="5"/>
      <c r="YW1" s="5"/>
      <c r="YX1" s="5"/>
      <c r="YY1" s="5"/>
      <c r="YZ1" s="5"/>
      <c r="ZA1" s="5"/>
      <c r="ZB1" s="5"/>
      <c r="ZC1" s="5"/>
      <c r="ZD1" s="5"/>
      <c r="ZE1" s="5"/>
      <c r="ZF1" s="5"/>
      <c r="ZG1" s="5"/>
      <c r="ZH1" s="5"/>
      <c r="ZI1" s="5"/>
      <c r="ZJ1" s="5"/>
      <c r="ZK1" s="5"/>
      <c r="ZL1" s="5"/>
      <c r="ZM1" s="5"/>
      <c r="ZN1" s="5"/>
      <c r="ZO1" s="5"/>
      <c r="ZP1" s="5"/>
      <c r="ZQ1" s="5"/>
      <c r="ZR1" s="5"/>
      <c r="ZS1" s="5"/>
      <c r="ZT1" s="5"/>
      <c r="ZU1" s="5"/>
      <c r="ZV1" s="5"/>
      <c r="ZW1" s="5"/>
      <c r="ZX1" s="5"/>
      <c r="ZY1" s="5"/>
      <c r="ZZ1" s="5"/>
      <c r="AAA1" s="5"/>
      <c r="AAB1" s="5"/>
      <c r="AAC1" s="5"/>
      <c r="AAD1" s="5"/>
      <c r="AAE1" s="5"/>
      <c r="AAF1" s="5"/>
      <c r="AAG1" s="5"/>
      <c r="AAH1" s="5"/>
      <c r="AAI1" s="5"/>
      <c r="AAJ1" s="5"/>
      <c r="AAK1" s="5"/>
      <c r="AAL1" s="5"/>
      <c r="AAM1" s="5"/>
      <c r="AAN1" s="5"/>
      <c r="AAO1" s="5"/>
      <c r="AAP1" s="5"/>
      <c r="AAQ1" s="5"/>
      <c r="AAR1" s="5"/>
      <c r="AAS1" s="5"/>
      <c r="AAT1" s="5"/>
      <c r="AAU1" s="5"/>
      <c r="AAV1" s="5"/>
      <c r="AAW1" s="5"/>
      <c r="AAX1" s="5"/>
      <c r="AAY1" s="5"/>
      <c r="AAZ1" s="5"/>
      <c r="ABA1" s="5"/>
      <c r="ABB1" s="5"/>
      <c r="ABC1" s="5"/>
      <c r="ABD1" s="5"/>
      <c r="ABE1" s="5"/>
      <c r="ABF1" s="5"/>
      <c r="ABG1" s="5"/>
      <c r="ABH1" s="5"/>
      <c r="ABI1" s="5"/>
      <c r="ABJ1" s="5"/>
      <c r="ABK1" s="5"/>
      <c r="ABL1" s="5"/>
      <c r="ABM1" s="5"/>
      <c r="ABN1" s="5"/>
      <c r="ABO1" s="5"/>
      <c r="ABP1" s="5"/>
      <c r="ABQ1" s="5"/>
      <c r="ABR1" s="5"/>
      <c r="ABS1" s="5"/>
      <c r="ABT1" s="5"/>
      <c r="ABU1" s="5"/>
      <c r="ABV1" s="5"/>
      <c r="ABW1" s="5"/>
      <c r="ABX1" s="5"/>
      <c r="ABY1" s="5"/>
      <c r="ABZ1" s="5"/>
      <c r="ACA1" s="5"/>
      <c r="ACB1" s="5"/>
      <c r="ACC1" s="5"/>
      <c r="ACD1" s="5"/>
      <c r="ACE1" s="5"/>
      <c r="ACF1" s="5"/>
      <c r="ACG1" s="5"/>
      <c r="ACH1" s="5"/>
      <c r="ACI1" s="5"/>
      <c r="ACJ1" s="5"/>
      <c r="ACK1" s="5"/>
      <c r="ACL1" s="5"/>
      <c r="ACM1" s="5"/>
      <c r="ACN1" s="5"/>
      <c r="ACO1" s="5"/>
      <c r="ACP1" s="5"/>
      <c r="ACQ1" s="5"/>
      <c r="ACR1" s="5"/>
      <c r="ACS1" s="5"/>
      <c r="ACT1" s="5"/>
      <c r="ACU1" s="5"/>
      <c r="ACV1" s="5"/>
      <c r="ACW1" s="5"/>
      <c r="ACX1" s="5"/>
      <c r="ACY1" s="5"/>
      <c r="ACZ1" s="5"/>
      <c r="ADA1" s="5"/>
      <c r="ADB1" s="5"/>
      <c r="ADC1" s="5"/>
      <c r="ADD1" s="5"/>
      <c r="ADE1" s="5"/>
      <c r="ADF1" s="5"/>
      <c r="ADG1" s="5"/>
      <c r="ADH1" s="5"/>
      <c r="ADI1" s="5"/>
      <c r="ADJ1" s="5"/>
      <c r="ADK1" s="5"/>
      <c r="ADL1" s="5"/>
      <c r="ADM1" s="5"/>
      <c r="ADN1" s="5"/>
      <c r="ADO1" s="5"/>
      <c r="ADP1" s="5"/>
      <c r="ADQ1" s="5"/>
      <c r="ADR1" s="5"/>
      <c r="ADS1" s="5"/>
      <c r="ADT1" s="5"/>
      <c r="ADU1" s="5"/>
      <c r="ADV1" s="5"/>
      <c r="ADW1" s="5"/>
      <c r="ADX1" s="5"/>
      <c r="ADY1" s="5"/>
      <c r="ADZ1" s="5"/>
      <c r="AEA1" s="5"/>
      <c r="AEB1" s="5"/>
      <c r="AEC1" s="5"/>
      <c r="AED1" s="5"/>
      <c r="AEE1" s="5"/>
      <c r="AEF1" s="5"/>
      <c r="AEG1" s="5"/>
      <c r="AEH1" s="5"/>
      <c r="AEI1" s="5"/>
      <c r="AEJ1" s="5"/>
      <c r="AEK1" s="5"/>
      <c r="AEL1" s="5"/>
      <c r="AEM1" s="5"/>
      <c r="AEN1" s="5"/>
      <c r="AEO1" s="5"/>
      <c r="AEP1" s="5"/>
      <c r="AEQ1" s="5"/>
      <c r="AER1" s="5"/>
      <c r="AES1" s="5"/>
      <c r="AET1" s="5"/>
      <c r="AEU1" s="5"/>
      <c r="AEV1" s="5"/>
      <c r="AEW1" s="5"/>
      <c r="AEX1" s="5"/>
      <c r="AEY1" s="5"/>
      <c r="AEZ1" s="5"/>
      <c r="AFA1" s="5"/>
      <c r="AFB1" s="5"/>
      <c r="AFC1" s="5"/>
      <c r="AFD1" s="5"/>
      <c r="AFE1" s="5"/>
      <c r="AFF1" s="5"/>
      <c r="AFG1" s="5"/>
      <c r="AFH1" s="5"/>
      <c r="AFI1" s="5"/>
      <c r="AFJ1" s="5"/>
      <c r="AFK1" s="5"/>
      <c r="AFL1" s="5"/>
      <c r="AFM1" s="5"/>
      <c r="AFN1" s="5"/>
      <c r="AFO1" s="5"/>
      <c r="AFP1" s="5"/>
      <c r="AFQ1" s="5"/>
      <c r="AFR1" s="5"/>
      <c r="AFS1" s="5"/>
      <c r="AFT1" s="5"/>
      <c r="AFU1" s="5"/>
      <c r="AFV1" s="5"/>
      <c r="AFW1" s="5"/>
      <c r="AFX1" s="5"/>
      <c r="AFY1" s="5"/>
      <c r="AFZ1" s="5"/>
      <c r="AGA1" s="5"/>
      <c r="AGB1" s="5"/>
      <c r="AGC1" s="5"/>
      <c r="AGD1" s="5"/>
      <c r="AGE1" s="5"/>
      <c r="AGF1" s="5"/>
      <c r="AGG1" s="5"/>
      <c r="AGH1" s="5"/>
      <c r="AGI1" s="5"/>
      <c r="AGJ1" s="5"/>
      <c r="AGK1" s="5"/>
      <c r="AGL1" s="5"/>
      <c r="AGM1" s="5"/>
      <c r="AGN1" s="5"/>
      <c r="AGO1" s="5"/>
      <c r="AGP1" s="5"/>
      <c r="AGQ1" s="5"/>
      <c r="AGR1" s="5"/>
      <c r="AGS1" s="5"/>
      <c r="AGT1" s="5"/>
      <c r="AGU1" s="5"/>
      <c r="AGV1" s="5"/>
      <c r="AGW1" s="5"/>
      <c r="AGX1" s="5"/>
      <c r="AGY1" s="5"/>
      <c r="AGZ1" s="5"/>
      <c r="AHA1" s="5"/>
      <c r="AHB1" s="5"/>
      <c r="AHC1" s="5"/>
      <c r="AHD1" s="5"/>
      <c r="AHE1" s="5"/>
      <c r="AHF1" s="5"/>
      <c r="AHG1" s="5"/>
      <c r="AHH1" s="5"/>
      <c r="AHI1" s="5"/>
      <c r="AHJ1" s="5"/>
      <c r="AHK1" s="5"/>
      <c r="AHL1" s="5"/>
      <c r="AHM1" s="5"/>
      <c r="AHN1" s="5"/>
      <c r="AHO1" s="5"/>
      <c r="AHP1" s="5"/>
      <c r="AHQ1" s="5"/>
      <c r="AHR1" s="5"/>
      <c r="AHS1" s="5"/>
      <c r="AHT1" s="5"/>
      <c r="AHU1" s="5"/>
      <c r="AHV1" s="5"/>
      <c r="AHW1" s="5"/>
      <c r="AHX1" s="5"/>
      <c r="AHY1" s="5"/>
      <c r="AHZ1" s="5"/>
      <c r="AIA1" s="5"/>
      <c r="AIB1" s="5"/>
      <c r="AIC1" s="5"/>
      <c r="AID1" s="5"/>
      <c r="AIE1" s="5"/>
      <c r="AIF1" s="5"/>
      <c r="AIG1" s="5"/>
      <c r="AIH1" s="5"/>
      <c r="AII1" s="5"/>
      <c r="AIJ1" s="5"/>
      <c r="AIK1" s="5"/>
      <c r="AIL1" s="5"/>
      <c r="AIM1" s="5"/>
      <c r="AIN1" s="5"/>
      <c r="AIO1" s="5"/>
      <c r="AIP1" s="5"/>
      <c r="AIQ1" s="5"/>
      <c r="AIR1" s="5"/>
      <c r="AIS1" s="5"/>
      <c r="AIT1" s="5"/>
      <c r="AIU1" s="5"/>
      <c r="AIV1" s="5"/>
      <c r="AIW1" s="5"/>
      <c r="AIX1" s="5"/>
      <c r="AIY1" s="5"/>
      <c r="AIZ1" s="5"/>
      <c r="AJA1" s="5"/>
      <c r="AJB1" s="5"/>
      <c r="AJC1" s="5"/>
      <c r="AJD1" s="5"/>
      <c r="AJE1" s="5"/>
      <c r="AJF1" s="5"/>
      <c r="AJG1" s="5"/>
      <c r="AJH1" s="5"/>
      <c r="AJI1" s="5"/>
      <c r="AJJ1" s="5"/>
      <c r="AJK1" s="5"/>
      <c r="AJL1" s="5"/>
      <c r="AJM1" s="5"/>
      <c r="AJN1" s="5"/>
      <c r="AJO1" s="5"/>
      <c r="AJP1" s="5"/>
      <c r="AJQ1" s="5"/>
      <c r="AJR1" s="5"/>
      <c r="AJS1" s="5"/>
      <c r="AJT1" s="5"/>
      <c r="AJU1" s="5"/>
      <c r="AJV1" s="5"/>
      <c r="AJW1" s="5"/>
      <c r="AJX1" s="5"/>
      <c r="AJY1" s="5"/>
      <c r="AJZ1" s="5"/>
      <c r="AKA1" s="5"/>
      <c r="AKB1" s="5"/>
      <c r="AKC1" s="5"/>
      <c r="AKD1" s="5"/>
      <c r="AKE1" s="5"/>
      <c r="AKF1" s="5"/>
      <c r="AKG1" s="5"/>
      <c r="AKH1" s="5"/>
      <c r="AKI1" s="5"/>
      <c r="AKJ1" s="5"/>
      <c r="AKK1" s="5"/>
      <c r="AKL1" s="5"/>
      <c r="AKM1" s="5"/>
      <c r="AKN1" s="5"/>
      <c r="AKO1" s="5"/>
      <c r="AKP1" s="5"/>
      <c r="AKQ1" s="5"/>
      <c r="AKR1" s="5"/>
      <c r="AKS1" s="5"/>
      <c r="AKT1" s="5"/>
      <c r="AKU1" s="5"/>
      <c r="AKV1" s="5"/>
      <c r="AKW1" s="5"/>
      <c r="AKX1" s="5"/>
      <c r="AKY1" s="5"/>
      <c r="AKZ1" s="5"/>
      <c r="ALA1" s="5"/>
      <c r="ALB1" s="5"/>
      <c r="ALC1" s="5"/>
      <c r="ALD1" s="5"/>
      <c r="ALE1" s="5"/>
      <c r="ALF1" s="5"/>
      <c r="ALG1" s="5"/>
      <c r="ALH1" s="5"/>
      <c r="ALI1" s="5"/>
      <c r="ALJ1" s="5"/>
      <c r="ALK1" s="5"/>
      <c r="ALL1" s="5"/>
      <c r="ALM1" s="5"/>
      <c r="ALN1" s="5"/>
      <c r="ALO1" s="5"/>
      <c r="ALP1" s="5"/>
      <c r="ALQ1" s="5"/>
      <c r="ALR1" s="5"/>
      <c r="ALS1" s="5"/>
      <c r="ALT1" s="5"/>
      <c r="ALU1" s="5"/>
      <c r="ALV1" s="5"/>
      <c r="ALW1" s="5"/>
      <c r="ALX1" s="5"/>
      <c r="ALY1" s="5"/>
      <c r="ALZ1" s="5"/>
      <c r="AMA1" s="5"/>
      <c r="AMB1" s="5"/>
      <c r="AMC1" s="5"/>
      <c r="AMD1" s="5"/>
      <c r="AME1" s="5"/>
      <c r="AMF1" s="5"/>
      <c r="AMG1" s="5"/>
      <c r="AMH1" s="5"/>
      <c r="AMI1" s="5"/>
      <c r="AMJ1" s="5"/>
      <c r="AMK1" s="5"/>
      <c r="AML1" s="5"/>
      <c r="AMM1" s="5"/>
      <c r="AMN1" s="5"/>
      <c r="AMO1" s="5"/>
      <c r="AMP1" s="5"/>
      <c r="AMQ1" s="5"/>
      <c r="AMR1" s="5"/>
      <c r="AMS1" s="5"/>
      <c r="AMT1" s="5"/>
      <c r="AMU1" s="5"/>
      <c r="AMV1" s="5"/>
      <c r="AMW1" s="5"/>
      <c r="AMX1" s="5"/>
      <c r="AMY1" s="5"/>
      <c r="AMZ1" s="5"/>
      <c r="ANA1" s="5"/>
      <c r="ANB1" s="5"/>
      <c r="ANC1" s="5"/>
      <c r="AND1" s="5"/>
      <c r="ANE1" s="5"/>
      <c r="ANF1" s="5"/>
      <c r="ANG1" s="5"/>
      <c r="ANH1" s="5"/>
      <c r="ANI1" s="5"/>
      <c r="ANJ1" s="5"/>
      <c r="ANK1" s="5"/>
      <c r="ANL1" s="5"/>
      <c r="ANM1" s="5"/>
      <c r="ANN1" s="5"/>
      <c r="ANO1" s="5"/>
      <c r="ANP1" s="5"/>
      <c r="ANQ1" s="5"/>
      <c r="ANR1" s="5"/>
      <c r="ANS1" s="5"/>
      <c r="ANT1" s="5"/>
      <c r="ANU1" s="5"/>
      <c r="ANV1" s="5"/>
      <c r="ANW1" s="5"/>
      <c r="ANX1" s="5"/>
      <c r="ANY1" s="5"/>
      <c r="ANZ1" s="5"/>
      <c r="AOA1" s="5"/>
      <c r="AOB1" s="5"/>
      <c r="AOC1" s="5"/>
      <c r="AOD1" s="5"/>
      <c r="AOE1" s="5"/>
      <c r="AOF1" s="5"/>
      <c r="AOG1" s="5"/>
      <c r="AOH1" s="5"/>
      <c r="AOI1" s="5"/>
      <c r="AOJ1" s="5"/>
      <c r="AOK1" s="5"/>
      <c r="AOL1" s="5"/>
      <c r="AOM1" s="5"/>
      <c r="AON1" s="5"/>
      <c r="AOO1" s="5"/>
      <c r="AOP1" s="5"/>
      <c r="AOQ1" s="5"/>
      <c r="AOR1" s="5"/>
      <c r="AOS1" s="5"/>
      <c r="AOT1" s="5"/>
      <c r="AOU1" s="5"/>
      <c r="AOV1" s="5"/>
      <c r="AOW1" s="5"/>
      <c r="AOX1" s="5"/>
      <c r="AOY1" s="5"/>
      <c r="AOZ1" s="5"/>
      <c r="APA1" s="5"/>
      <c r="APB1" s="5"/>
      <c r="APC1" s="5"/>
      <c r="APD1" s="5"/>
      <c r="APE1" s="5"/>
      <c r="APF1" s="5"/>
      <c r="APG1" s="5"/>
      <c r="APH1" s="5"/>
      <c r="API1" s="5"/>
      <c r="APJ1" s="5"/>
      <c r="APK1" s="5"/>
      <c r="APL1" s="5"/>
      <c r="APM1" s="5"/>
      <c r="APN1" s="5"/>
      <c r="APO1" s="5"/>
      <c r="APP1" s="5"/>
      <c r="APQ1" s="5"/>
      <c r="APR1" s="5"/>
      <c r="APS1" s="5"/>
      <c r="APT1" s="5"/>
      <c r="APU1" s="5"/>
      <c r="APV1" s="5"/>
      <c r="APW1" s="5"/>
      <c r="APX1" s="5"/>
      <c r="APY1" s="5"/>
      <c r="APZ1" s="5"/>
      <c r="AQA1" s="5"/>
      <c r="AQB1" s="5"/>
      <c r="AQC1" s="5"/>
      <c r="AQD1" s="5"/>
      <c r="AQE1" s="5"/>
      <c r="AQF1" s="5"/>
      <c r="AQG1" s="5"/>
      <c r="AQH1" s="5"/>
      <c r="AQI1" s="5"/>
      <c r="AQJ1" s="5"/>
      <c r="AQK1" s="5"/>
      <c r="AQL1" s="5"/>
      <c r="AQM1" s="5"/>
      <c r="AQN1" s="5"/>
      <c r="AQO1" s="5"/>
      <c r="AQP1" s="5"/>
      <c r="AQQ1" s="5"/>
      <c r="AQR1" s="5"/>
      <c r="AQS1" s="5"/>
      <c r="AQT1" s="5"/>
      <c r="AQU1" s="5"/>
      <c r="AQV1" s="5"/>
      <c r="AQW1" s="5"/>
      <c r="AQX1" s="5"/>
      <c r="AQY1" s="5"/>
      <c r="AQZ1" s="5"/>
      <c r="ARA1" s="5"/>
      <c r="ARB1" s="5"/>
      <c r="ARC1" s="5"/>
      <c r="ARD1" s="5"/>
      <c r="ARE1" s="5"/>
      <c r="ARF1" s="5"/>
      <c r="ARG1" s="5"/>
      <c r="ARH1" s="5"/>
      <c r="ARI1" s="5"/>
      <c r="ARJ1" s="5"/>
      <c r="ARK1" s="5"/>
      <c r="ARL1" s="5"/>
      <c r="ARM1" s="5"/>
      <c r="ARN1" s="5"/>
      <c r="ARO1" s="5"/>
      <c r="ARP1" s="5"/>
      <c r="ARQ1" s="5"/>
      <c r="ARR1" s="5"/>
      <c r="ARS1" s="5"/>
      <c r="ART1" s="5"/>
      <c r="ARU1" s="5"/>
      <c r="ARV1" s="5"/>
      <c r="ARW1" s="5"/>
      <c r="ARX1" s="5"/>
      <c r="ARY1" s="5"/>
      <c r="ARZ1" s="5"/>
      <c r="ASA1" s="5"/>
      <c r="ASB1" s="5"/>
      <c r="ASC1" s="5"/>
      <c r="ASD1" s="5"/>
      <c r="ASE1" s="5"/>
      <c r="ASF1" s="5"/>
      <c r="ASG1" s="5"/>
      <c r="ASH1" s="5"/>
      <c r="ASI1" s="5"/>
      <c r="ASJ1" s="5"/>
      <c r="ASK1" s="5"/>
      <c r="ASL1" s="5"/>
      <c r="ASM1" s="5"/>
      <c r="ASN1" s="5"/>
      <c r="ASO1" s="5"/>
      <c r="ASP1" s="5"/>
      <c r="ASQ1" s="5"/>
      <c r="ASR1" s="5"/>
      <c r="ASS1" s="5"/>
      <c r="AST1" s="5"/>
      <c r="ASU1" s="5"/>
      <c r="ASV1" s="5"/>
      <c r="ASW1" s="5"/>
      <c r="ASX1" s="5"/>
      <c r="ASY1" s="5"/>
      <c r="ASZ1" s="5"/>
      <c r="ATA1" s="5"/>
      <c r="ATB1" s="5"/>
      <c r="ATC1" s="5"/>
      <c r="ATD1" s="5"/>
      <c r="ATE1" s="5"/>
      <c r="ATF1" s="5"/>
      <c r="ATG1" s="5"/>
      <c r="ATH1" s="5"/>
      <c r="ATI1" s="5"/>
      <c r="ATJ1" s="5"/>
      <c r="ATK1" s="5"/>
      <c r="ATL1" s="5"/>
      <c r="ATM1" s="5"/>
      <c r="ATN1" s="5"/>
      <c r="ATO1" s="5"/>
      <c r="ATP1" s="5"/>
      <c r="ATQ1" s="5"/>
      <c r="ATR1" s="5"/>
      <c r="ATS1" s="5"/>
      <c r="ATT1" s="5"/>
      <c r="ATU1" s="5"/>
      <c r="ATV1" s="5"/>
      <c r="ATW1" s="5"/>
      <c r="ATX1" s="5"/>
      <c r="ATY1" s="5"/>
      <c r="ATZ1" s="5"/>
      <c r="AUA1" s="5"/>
      <c r="AUB1" s="5"/>
      <c r="AUC1" s="5"/>
      <c r="AUD1" s="5"/>
      <c r="AUE1" s="5"/>
      <c r="AUF1" s="5"/>
      <c r="AUG1" s="5"/>
      <c r="AUH1" s="5"/>
      <c r="AUI1" s="5"/>
      <c r="AUJ1" s="5"/>
      <c r="AUK1" s="5"/>
      <c r="AUL1" s="5"/>
      <c r="AUM1" s="5"/>
      <c r="AUN1" s="5"/>
      <c r="AUO1" s="5"/>
      <c r="AUP1" s="5"/>
      <c r="AUQ1" s="5"/>
      <c r="AUR1" s="5"/>
      <c r="AUS1" s="5"/>
      <c r="AUT1" s="5"/>
      <c r="AUU1" s="5"/>
      <c r="AUV1" s="5"/>
      <c r="AUW1" s="5"/>
      <c r="AUX1" s="5"/>
      <c r="AUY1" s="5"/>
      <c r="AUZ1" s="5"/>
      <c r="AVA1" s="5"/>
      <c r="AVB1" s="5"/>
      <c r="AVC1" s="5"/>
      <c r="AVD1" s="5"/>
      <c r="AVE1" s="5"/>
      <c r="AVF1" s="5"/>
      <c r="AVG1" s="5"/>
      <c r="AVH1" s="5"/>
      <c r="AVI1" s="5"/>
      <c r="AVJ1" s="5"/>
      <c r="AVK1" s="5"/>
      <c r="AVL1" s="5"/>
      <c r="AVM1" s="5"/>
      <c r="AVN1" s="5"/>
      <c r="AVO1" s="5"/>
      <c r="AVP1" s="5"/>
      <c r="AVQ1" s="5"/>
      <c r="AVR1" s="5"/>
      <c r="AVS1" s="5"/>
      <c r="AVT1" s="5"/>
      <c r="AVU1" s="5"/>
      <c r="AVV1" s="5"/>
      <c r="AVW1" s="5"/>
      <c r="AVX1" s="5"/>
      <c r="AVY1" s="5"/>
      <c r="AVZ1" s="5"/>
      <c r="AWA1" s="5"/>
      <c r="AWB1" s="5"/>
      <c r="AWC1" s="5"/>
      <c r="AWD1" s="5"/>
      <c r="AWE1" s="5"/>
      <c r="AWF1" s="5"/>
      <c r="AWG1" s="5"/>
      <c r="AWH1" s="5"/>
      <c r="AWI1" s="5"/>
      <c r="AWJ1" s="5"/>
      <c r="AWK1" s="5"/>
      <c r="AWL1" s="5"/>
      <c r="AWM1" s="5"/>
      <c r="AWN1" s="5"/>
      <c r="AWO1" s="5"/>
      <c r="AWP1" s="5"/>
      <c r="AWQ1" s="5"/>
      <c r="AWR1" s="5"/>
      <c r="AWS1" s="5"/>
      <c r="AWT1" s="5"/>
      <c r="AWU1" s="5"/>
      <c r="AWV1" s="5"/>
      <c r="AWW1" s="5"/>
      <c r="AWX1" s="5"/>
      <c r="AWY1" s="5"/>
      <c r="AWZ1" s="5"/>
      <c r="AXA1" s="5"/>
      <c r="AXB1" s="5"/>
      <c r="AXC1" s="5"/>
      <c r="AXD1" s="5"/>
      <c r="AXE1" s="5"/>
      <c r="AXF1" s="5"/>
      <c r="AXG1" s="5"/>
      <c r="AXH1" s="5"/>
      <c r="AXI1" s="5"/>
      <c r="AXJ1" s="5"/>
      <c r="AXK1" s="5"/>
      <c r="AXL1" s="5"/>
      <c r="AXM1" s="5"/>
      <c r="AXN1" s="5"/>
      <c r="AXO1" s="5"/>
      <c r="AXP1" s="5"/>
      <c r="AXQ1" s="5"/>
      <c r="AXR1" s="5"/>
      <c r="AXS1" s="5"/>
      <c r="AXT1" s="5"/>
      <c r="AXU1" s="5"/>
      <c r="AXV1" s="5"/>
      <c r="AXW1" s="5"/>
      <c r="AXX1" s="5"/>
      <c r="AXY1" s="5"/>
      <c r="AXZ1" s="5"/>
      <c r="AYA1" s="5"/>
      <c r="AYB1" s="5"/>
      <c r="AYC1" s="5"/>
      <c r="AYD1" s="5"/>
      <c r="AYE1" s="5"/>
      <c r="AYF1" s="5"/>
      <c r="AYG1" s="5"/>
      <c r="AYH1" s="5"/>
      <c r="AYI1" s="5"/>
      <c r="AYJ1" s="5"/>
      <c r="AYK1" s="5"/>
      <c r="AYL1" s="5"/>
      <c r="AYM1" s="5"/>
      <c r="AYN1" s="5"/>
      <c r="AYO1" s="5"/>
      <c r="AYP1" s="5"/>
      <c r="AYQ1" s="5"/>
      <c r="AYR1" s="5"/>
      <c r="AYS1" s="5"/>
      <c r="AYT1" s="5"/>
      <c r="AYU1" s="5"/>
      <c r="AYV1" s="5"/>
      <c r="AYW1" s="5"/>
      <c r="AYX1" s="5"/>
      <c r="AYY1" s="5"/>
      <c r="AYZ1" s="5"/>
      <c r="AZA1" s="5"/>
      <c r="AZB1" s="5"/>
      <c r="AZC1" s="5"/>
      <c r="AZD1" s="5"/>
      <c r="AZE1" s="5"/>
      <c r="AZF1" s="5"/>
      <c r="AZG1" s="5"/>
      <c r="AZH1" s="5"/>
      <c r="AZI1" s="5"/>
      <c r="AZJ1" s="5"/>
      <c r="AZK1" s="5"/>
      <c r="AZL1" s="5"/>
      <c r="AZM1" s="5"/>
      <c r="AZN1" s="5"/>
      <c r="AZO1" s="5"/>
      <c r="AZP1" s="5"/>
      <c r="AZQ1" s="5"/>
      <c r="AZR1" s="5"/>
      <c r="AZS1" s="5"/>
      <c r="AZT1" s="5"/>
      <c r="AZU1" s="5"/>
      <c r="AZV1" s="5"/>
      <c r="AZW1" s="5"/>
      <c r="AZX1" s="5"/>
      <c r="AZY1" s="5"/>
      <c r="AZZ1" s="5"/>
      <c r="BAA1" s="5"/>
      <c r="BAB1" s="5"/>
      <c r="BAC1" s="5"/>
      <c r="BAD1" s="5"/>
      <c r="BAE1" s="5"/>
      <c r="BAF1" s="5"/>
      <c r="BAG1" s="5"/>
      <c r="BAH1" s="5"/>
      <c r="BAI1" s="5"/>
      <c r="BAJ1" s="5"/>
      <c r="BAK1" s="5"/>
      <c r="BAL1" s="5"/>
      <c r="BAM1" s="5"/>
      <c r="BAN1" s="5"/>
      <c r="BAO1" s="5"/>
      <c r="BAP1" s="5"/>
      <c r="BAQ1" s="5"/>
      <c r="BAR1" s="5"/>
      <c r="BAS1" s="5"/>
      <c r="BAT1" s="5"/>
      <c r="BAU1" s="5"/>
      <c r="BAV1" s="5"/>
      <c r="BAW1" s="5"/>
      <c r="BAX1" s="5"/>
      <c r="BAY1" s="5"/>
      <c r="BAZ1" s="5"/>
      <c r="BBA1" s="5"/>
      <c r="BBB1" s="5"/>
      <c r="BBC1" s="5"/>
      <c r="BBD1" s="5"/>
      <c r="BBE1" s="5"/>
      <c r="BBF1" s="5"/>
      <c r="BBG1" s="5"/>
      <c r="BBH1" s="5"/>
      <c r="BBI1" s="5"/>
      <c r="BBJ1" s="5"/>
      <c r="BBK1" s="5"/>
      <c r="BBL1" s="5"/>
      <c r="BBM1" s="5"/>
      <c r="BBN1" s="5"/>
      <c r="BBO1" s="5"/>
      <c r="BBP1" s="5"/>
      <c r="BBQ1" s="5"/>
      <c r="BBR1" s="5"/>
      <c r="BBS1" s="5"/>
      <c r="BBT1" s="5"/>
      <c r="BBU1" s="5"/>
      <c r="BBV1" s="5"/>
      <c r="BBW1" s="5"/>
      <c r="BBX1" s="5"/>
      <c r="BBY1" s="5"/>
      <c r="BBZ1" s="5"/>
      <c r="BCA1" s="5"/>
      <c r="BCB1" s="5"/>
      <c r="BCC1" s="5"/>
      <c r="BCD1" s="5"/>
      <c r="BCE1" s="5"/>
      <c r="BCF1" s="5"/>
      <c r="BCG1" s="5"/>
      <c r="BCH1" s="5"/>
      <c r="BCI1" s="5"/>
      <c r="BCJ1" s="5"/>
      <c r="BCK1" s="5"/>
      <c r="BCL1" s="5"/>
      <c r="BCM1" s="5"/>
      <c r="BCN1" s="5"/>
      <c r="BCO1" s="5"/>
      <c r="BCP1" s="5"/>
      <c r="BCQ1" s="5"/>
      <c r="BCR1" s="5"/>
      <c r="BCS1" s="5"/>
      <c r="BCT1" s="5"/>
      <c r="BCU1" s="5"/>
      <c r="BCV1" s="5"/>
      <c r="BCW1" s="5"/>
      <c r="BCX1" s="5"/>
      <c r="BCY1" s="5"/>
      <c r="BCZ1" s="5"/>
      <c r="BDA1" s="5"/>
      <c r="BDB1" s="5"/>
      <c r="BDC1" s="5"/>
      <c r="BDD1" s="5"/>
      <c r="BDE1" s="5"/>
      <c r="BDF1" s="5"/>
      <c r="BDG1" s="5"/>
      <c r="BDH1" s="5"/>
      <c r="BDI1" s="5"/>
      <c r="BDJ1" s="5"/>
      <c r="BDK1" s="5"/>
      <c r="BDL1" s="5"/>
      <c r="BDM1" s="5"/>
      <c r="BDN1" s="5"/>
      <c r="BDO1" s="5"/>
      <c r="BDP1" s="5"/>
      <c r="BDQ1" s="5"/>
      <c r="BDR1" s="5"/>
      <c r="BDS1" s="5"/>
      <c r="BDT1" s="5"/>
      <c r="BDU1" s="5"/>
      <c r="BDV1" s="5"/>
      <c r="BDW1" s="5"/>
      <c r="BDX1" s="5"/>
      <c r="BDY1" s="5"/>
      <c r="BDZ1" s="5"/>
      <c r="BEA1" s="5"/>
      <c r="BEB1" s="5"/>
      <c r="BEC1" s="5"/>
      <c r="BED1" s="5"/>
      <c r="BEE1" s="5"/>
      <c r="BEF1" s="5"/>
      <c r="BEG1" s="5"/>
      <c r="BEH1" s="5"/>
      <c r="BEI1" s="5"/>
      <c r="BEJ1" s="5"/>
      <c r="BEK1" s="5"/>
      <c r="BEL1" s="5"/>
      <c r="BEM1" s="5"/>
      <c r="BEN1" s="5"/>
      <c r="BEO1" s="5"/>
      <c r="BEP1" s="5"/>
      <c r="BEQ1" s="5"/>
      <c r="BER1" s="5"/>
      <c r="BES1" s="5"/>
      <c r="BET1" s="5"/>
      <c r="BEU1" s="5"/>
      <c r="BEV1" s="5"/>
      <c r="BEW1" s="5"/>
      <c r="BEX1" s="5"/>
      <c r="BEY1" s="5"/>
      <c r="BEZ1" s="5"/>
      <c r="BFA1" s="5"/>
      <c r="BFB1" s="5"/>
      <c r="BFC1" s="5"/>
      <c r="BFD1" s="5"/>
      <c r="BFE1" s="5"/>
      <c r="BFF1" s="5"/>
      <c r="BFG1" s="5"/>
      <c r="BFH1" s="5"/>
      <c r="BFI1" s="5"/>
      <c r="BFJ1" s="5"/>
      <c r="BFK1" s="5"/>
      <c r="BFL1" s="5"/>
      <c r="BFM1" s="5"/>
      <c r="BFN1" s="5"/>
      <c r="BFO1" s="5"/>
      <c r="BFP1" s="5"/>
      <c r="BFQ1" s="5"/>
      <c r="BFR1" s="5"/>
      <c r="BFS1" s="5"/>
      <c r="BFT1" s="5"/>
      <c r="BFU1" s="5"/>
      <c r="BFV1" s="5"/>
      <c r="BFW1" s="5"/>
      <c r="BFX1" s="5"/>
      <c r="BFY1" s="5"/>
      <c r="BFZ1" s="5"/>
      <c r="BGA1" s="5"/>
      <c r="BGB1" s="5"/>
      <c r="BGC1" s="5"/>
      <c r="BGD1" s="5"/>
      <c r="BGE1" s="5"/>
      <c r="BGF1" s="5"/>
      <c r="BGG1" s="5"/>
      <c r="BGH1" s="5"/>
      <c r="BGI1" s="5"/>
      <c r="BGJ1" s="5"/>
      <c r="BGK1" s="5"/>
      <c r="BGL1" s="5"/>
      <c r="BGM1" s="5"/>
      <c r="BGN1" s="5"/>
      <c r="BGO1" s="5"/>
      <c r="BGP1" s="5"/>
      <c r="BGQ1" s="5"/>
      <c r="BGR1" s="5"/>
      <c r="BGS1" s="5"/>
      <c r="BGT1" s="5"/>
      <c r="BGU1" s="5"/>
      <c r="BGV1" s="5"/>
      <c r="BGW1" s="5"/>
      <c r="BGX1" s="5"/>
      <c r="BGY1" s="5"/>
      <c r="BGZ1" s="5"/>
      <c r="BHA1" s="5"/>
      <c r="BHB1" s="5"/>
      <c r="BHC1" s="5"/>
      <c r="BHD1" s="5"/>
      <c r="BHE1" s="5"/>
      <c r="BHF1" s="5"/>
      <c r="BHG1" s="5"/>
      <c r="BHH1" s="5"/>
      <c r="BHI1" s="5"/>
      <c r="BHJ1" s="5"/>
      <c r="BHK1" s="5"/>
      <c r="BHL1" s="5"/>
      <c r="BHM1" s="5"/>
      <c r="BHN1" s="5"/>
      <c r="BHO1" s="5"/>
      <c r="BHP1" s="5"/>
      <c r="BHQ1" s="5"/>
      <c r="BHR1" s="5"/>
      <c r="BHS1" s="5"/>
      <c r="BHT1" s="5"/>
      <c r="BHU1" s="5"/>
      <c r="BHV1" s="5"/>
      <c r="BHW1" s="5"/>
      <c r="BHX1" s="5"/>
      <c r="BHY1" s="5"/>
      <c r="BHZ1" s="5"/>
      <c r="BIA1" s="5"/>
      <c r="BIB1" s="5"/>
      <c r="BIC1" s="5"/>
      <c r="BID1" s="5"/>
      <c r="BIE1" s="5"/>
      <c r="BIF1" s="5"/>
      <c r="BIG1" s="5"/>
      <c r="BIH1" s="5"/>
      <c r="BII1" s="5"/>
      <c r="BIJ1" s="5"/>
      <c r="BIK1" s="5"/>
      <c r="BIL1" s="5"/>
      <c r="BIM1" s="5"/>
      <c r="BIN1" s="5"/>
      <c r="BIO1" s="5"/>
      <c r="BIP1" s="5"/>
      <c r="BIQ1" s="5"/>
      <c r="BIR1" s="5"/>
      <c r="BIS1" s="5"/>
      <c r="BIT1" s="5"/>
      <c r="BIU1" s="5"/>
      <c r="BIV1" s="5"/>
      <c r="BIW1" s="5"/>
      <c r="BIX1" s="5"/>
      <c r="BIY1" s="5"/>
      <c r="BIZ1" s="5"/>
      <c r="BJA1" s="5"/>
      <c r="BJB1" s="5"/>
      <c r="BJC1" s="5"/>
      <c r="BJD1" s="5"/>
      <c r="BJE1" s="5"/>
      <c r="BJF1" s="5"/>
      <c r="BJG1" s="5"/>
      <c r="BJH1" s="5"/>
      <c r="BJI1" s="5"/>
      <c r="BJJ1" s="5"/>
      <c r="BJK1" s="5"/>
      <c r="BJL1" s="5"/>
      <c r="BJM1" s="5"/>
      <c r="BJN1" s="5"/>
      <c r="BJO1" s="5"/>
      <c r="BJP1" s="5"/>
      <c r="BJQ1" s="5"/>
      <c r="BJR1" s="5"/>
      <c r="BJS1" s="5"/>
      <c r="BJT1" s="5"/>
      <c r="BJU1" s="5"/>
      <c r="BJV1" s="5"/>
      <c r="BJW1" s="5"/>
      <c r="BJX1" s="5"/>
      <c r="BJY1" s="5"/>
      <c r="BJZ1" s="5"/>
      <c r="BKA1" s="5"/>
      <c r="BKB1" s="5"/>
      <c r="BKC1" s="5"/>
      <c r="BKD1" s="5"/>
      <c r="BKE1" s="5"/>
      <c r="BKF1" s="5"/>
      <c r="BKG1" s="5"/>
      <c r="BKH1" s="5"/>
      <c r="BKI1" s="5"/>
      <c r="BKJ1" s="5"/>
      <c r="BKK1" s="5"/>
      <c r="BKL1" s="5"/>
      <c r="BKM1" s="5"/>
      <c r="BKN1" s="5"/>
      <c r="BKO1" s="5"/>
      <c r="BKP1" s="5"/>
      <c r="BKQ1" s="5"/>
      <c r="BKR1" s="5"/>
      <c r="BKS1" s="5"/>
      <c r="BKT1" s="5"/>
      <c r="BKU1" s="5"/>
      <c r="BKV1" s="5"/>
      <c r="BKW1" s="5"/>
      <c r="BKX1" s="5"/>
      <c r="BKY1" s="5"/>
      <c r="BKZ1" s="5"/>
      <c r="BLA1" s="5"/>
      <c r="BLB1" s="5"/>
      <c r="BLC1" s="5"/>
      <c r="BLD1" s="5"/>
      <c r="BLE1" s="5"/>
      <c r="BLF1" s="5"/>
      <c r="BLG1" s="5"/>
      <c r="BLH1" s="5"/>
      <c r="BLI1" s="5"/>
      <c r="BLJ1" s="5"/>
      <c r="BLK1" s="5"/>
      <c r="BLL1" s="5"/>
      <c r="BLM1" s="5"/>
      <c r="BLN1" s="5"/>
      <c r="BLO1" s="5"/>
      <c r="BLP1" s="5"/>
      <c r="BLQ1" s="5"/>
      <c r="BLR1" s="5"/>
      <c r="BLS1" s="5"/>
      <c r="BLT1" s="5"/>
      <c r="BLU1" s="5"/>
      <c r="BLV1" s="5"/>
      <c r="BLW1" s="5"/>
      <c r="BLX1" s="5"/>
      <c r="BLY1" s="5"/>
      <c r="BLZ1" s="5"/>
      <c r="BMA1" s="5"/>
      <c r="BMB1" s="5"/>
      <c r="BMC1" s="5"/>
      <c r="BMD1" s="5"/>
      <c r="BME1" s="5"/>
      <c r="BMF1" s="5"/>
      <c r="BMG1" s="5"/>
      <c r="BMH1" s="5"/>
      <c r="BMI1" s="5"/>
      <c r="BMJ1" s="5"/>
      <c r="BMK1" s="5"/>
      <c r="BML1" s="5"/>
      <c r="BMM1" s="5"/>
      <c r="BMN1" s="5"/>
      <c r="BMO1" s="5"/>
      <c r="BMP1" s="5"/>
      <c r="BMQ1" s="5"/>
      <c r="BMR1" s="5"/>
      <c r="BMS1" s="5"/>
      <c r="BMT1" s="5"/>
      <c r="BMU1" s="5"/>
      <c r="BMV1" s="5"/>
      <c r="BMW1" s="5"/>
      <c r="BMX1" s="5"/>
      <c r="BMY1" s="5"/>
      <c r="BMZ1" s="5"/>
      <c r="BNA1" s="5"/>
      <c r="BNB1" s="5"/>
      <c r="BNC1" s="5"/>
      <c r="BND1" s="5"/>
      <c r="BNE1" s="5"/>
      <c r="BNF1" s="5"/>
      <c r="BNG1" s="5"/>
      <c r="BNH1" s="5"/>
      <c r="BNI1" s="5"/>
      <c r="BNJ1" s="5"/>
      <c r="BNK1" s="5"/>
      <c r="BNL1" s="5"/>
      <c r="BNM1" s="5"/>
      <c r="BNN1" s="5"/>
      <c r="BNO1" s="5"/>
      <c r="BNP1" s="5"/>
      <c r="BNQ1" s="5"/>
      <c r="BNR1" s="5"/>
      <c r="BNS1" s="5"/>
      <c r="BNT1" s="5"/>
      <c r="BNU1" s="5"/>
      <c r="BNV1" s="5"/>
      <c r="BNW1" s="5"/>
      <c r="BNX1" s="5"/>
      <c r="BNY1" s="5"/>
      <c r="BNZ1" s="5"/>
      <c r="BOA1" s="5"/>
      <c r="BOB1" s="5"/>
      <c r="BOC1" s="5"/>
      <c r="BOD1" s="5"/>
      <c r="BOE1" s="5"/>
      <c r="BOF1" s="5"/>
      <c r="BOG1" s="5"/>
      <c r="BOH1" s="5"/>
      <c r="BOI1" s="5"/>
      <c r="BOJ1" s="5"/>
      <c r="BOK1" s="5"/>
      <c r="BOL1" s="5"/>
      <c r="BOM1" s="5"/>
      <c r="BON1" s="5"/>
      <c r="BOO1" s="5"/>
      <c r="BOP1" s="5"/>
      <c r="BOQ1" s="5"/>
      <c r="BOR1" s="5"/>
      <c r="BOS1" s="5"/>
      <c r="BOT1" s="5"/>
      <c r="BOU1" s="5"/>
      <c r="BOV1" s="5"/>
      <c r="BOW1" s="5"/>
      <c r="BOX1" s="5"/>
      <c r="BOY1" s="5"/>
      <c r="BOZ1" s="5"/>
      <c r="BPA1" s="5"/>
      <c r="BPB1" s="5"/>
      <c r="BPC1" s="5"/>
      <c r="BPD1" s="5"/>
      <c r="BPE1" s="5"/>
      <c r="BPF1" s="5"/>
      <c r="BPG1" s="5"/>
      <c r="BPH1" s="5"/>
      <c r="BPI1" s="5"/>
      <c r="BPJ1" s="5"/>
      <c r="BPK1" s="5"/>
      <c r="BPL1" s="5"/>
      <c r="BPM1" s="5"/>
      <c r="BPN1" s="5"/>
      <c r="BPO1" s="5"/>
      <c r="BPP1" s="5"/>
      <c r="BPQ1" s="5"/>
      <c r="BPR1" s="5"/>
      <c r="BPS1" s="5"/>
      <c r="BPT1" s="5"/>
      <c r="BPU1" s="5"/>
      <c r="BPV1" s="5"/>
      <c r="BPW1" s="5"/>
      <c r="BPX1" s="5"/>
      <c r="BPY1" s="5"/>
      <c r="BPZ1" s="5"/>
      <c r="BQA1" s="5"/>
      <c r="BQB1" s="5"/>
      <c r="BQC1" s="5"/>
      <c r="BQD1" s="5"/>
      <c r="BQE1" s="5"/>
      <c r="BQF1" s="5"/>
      <c r="BQG1" s="5"/>
      <c r="BQH1" s="5"/>
      <c r="BQI1" s="5"/>
      <c r="BQJ1" s="5"/>
      <c r="BQK1" s="5"/>
      <c r="BQL1" s="5"/>
      <c r="BQM1" s="5"/>
      <c r="BQN1" s="5"/>
      <c r="BQO1" s="5"/>
      <c r="BQP1" s="5"/>
      <c r="BQQ1" s="5"/>
      <c r="BQR1" s="5"/>
      <c r="BQS1" s="5"/>
      <c r="BQT1" s="5"/>
      <c r="BQU1" s="5"/>
      <c r="BQV1" s="5"/>
      <c r="BQW1" s="5"/>
      <c r="BQX1" s="5"/>
      <c r="BQY1" s="5"/>
      <c r="BQZ1" s="5"/>
      <c r="BRA1" s="5"/>
      <c r="BRB1" s="5"/>
      <c r="BRC1" s="5"/>
      <c r="BRD1" s="5"/>
      <c r="BRE1" s="5"/>
      <c r="BRF1" s="5"/>
      <c r="BRG1" s="5"/>
      <c r="BRH1" s="5"/>
      <c r="BRI1" s="5"/>
      <c r="BRJ1" s="5"/>
      <c r="BRK1" s="5"/>
      <c r="BRL1" s="5"/>
      <c r="BRM1" s="5"/>
      <c r="BRN1" s="5"/>
      <c r="BRO1" s="5"/>
      <c r="BRP1" s="5"/>
      <c r="BRQ1" s="5"/>
      <c r="BRR1" s="5"/>
      <c r="BRS1" s="5"/>
      <c r="BRT1" s="5"/>
      <c r="BRU1" s="5"/>
      <c r="BRV1" s="5"/>
      <c r="BRW1" s="5"/>
      <c r="BRX1" s="5"/>
      <c r="BRY1" s="5"/>
      <c r="BRZ1" s="5"/>
      <c r="BSA1" s="5"/>
      <c r="BSB1" s="5"/>
      <c r="BSC1" s="5"/>
      <c r="BSD1" s="5"/>
      <c r="BSE1" s="5"/>
      <c r="BSF1" s="5"/>
      <c r="BSG1" s="5"/>
      <c r="BSH1" s="5"/>
      <c r="BSI1" s="5"/>
      <c r="BSJ1" s="5"/>
      <c r="BSK1" s="5"/>
      <c r="BSL1" s="5"/>
      <c r="BSM1" s="5"/>
      <c r="BSN1" s="5"/>
      <c r="BSO1" s="5"/>
      <c r="BSP1" s="5"/>
      <c r="BSQ1" s="5"/>
      <c r="BSR1" s="5"/>
      <c r="BSS1" s="5"/>
      <c r="BST1" s="5"/>
      <c r="BSU1" s="5"/>
      <c r="BSV1" s="5"/>
      <c r="BSW1" s="5"/>
      <c r="BSX1" s="5"/>
      <c r="BSY1" s="5"/>
      <c r="BSZ1" s="5"/>
      <c r="BTA1" s="5"/>
      <c r="BTB1" s="5"/>
      <c r="BTC1" s="5"/>
      <c r="BTD1" s="5"/>
      <c r="BTE1" s="5"/>
      <c r="BTF1" s="5"/>
      <c r="BTG1" s="5"/>
      <c r="BTH1" s="5"/>
      <c r="BTI1" s="5"/>
      <c r="BTJ1" s="5"/>
      <c r="BTK1" s="5"/>
      <c r="BTL1" s="5"/>
      <c r="BTM1" s="5"/>
      <c r="BTN1" s="5"/>
      <c r="BTO1" s="5"/>
      <c r="BTP1" s="5"/>
      <c r="BTQ1" s="5"/>
      <c r="BTR1" s="5"/>
      <c r="BTS1" s="5"/>
      <c r="BTT1" s="5"/>
      <c r="BTU1" s="5"/>
      <c r="BTV1" s="5"/>
      <c r="BTW1" s="5"/>
      <c r="BTX1" s="5"/>
      <c r="BTY1" s="5"/>
      <c r="BTZ1" s="5"/>
      <c r="BUA1" s="5"/>
      <c r="BUB1" s="5"/>
      <c r="BUC1" s="5"/>
      <c r="BUD1" s="5"/>
      <c r="BUE1" s="5"/>
      <c r="BUF1" s="5"/>
      <c r="BUG1" s="5"/>
      <c r="BUH1" s="5"/>
      <c r="BUI1" s="5"/>
      <c r="BUJ1" s="5"/>
      <c r="BUK1" s="5"/>
      <c r="BUL1" s="5"/>
      <c r="BUM1" s="5"/>
      <c r="BUN1" s="5"/>
      <c r="BUO1" s="5"/>
      <c r="BUP1" s="5"/>
      <c r="BUQ1" s="5"/>
      <c r="BUR1" s="5"/>
      <c r="BUS1" s="5"/>
      <c r="BUT1" s="5"/>
      <c r="BUU1" s="5"/>
      <c r="BUV1" s="5"/>
      <c r="BUW1" s="5"/>
      <c r="BUX1" s="5"/>
      <c r="BUY1" s="5"/>
      <c r="BUZ1" s="5"/>
      <c r="BVA1" s="5"/>
      <c r="BVB1" s="5"/>
      <c r="BVC1" s="5"/>
      <c r="BVD1" s="5"/>
      <c r="BVE1" s="5"/>
      <c r="BVF1" s="5"/>
      <c r="BVG1" s="5"/>
      <c r="BVH1" s="5"/>
      <c r="BVI1" s="5"/>
      <c r="BVJ1" s="5"/>
      <c r="BVK1" s="5"/>
      <c r="BVL1" s="5"/>
      <c r="BVM1" s="5"/>
      <c r="BVN1" s="5"/>
      <c r="BVO1" s="5"/>
      <c r="BVP1" s="5"/>
      <c r="BVQ1" s="5"/>
      <c r="BVR1" s="5"/>
      <c r="BVS1" s="5"/>
      <c r="BVT1" s="5"/>
      <c r="BVU1" s="5"/>
      <c r="BVV1" s="5"/>
      <c r="BVW1" s="5"/>
      <c r="BVX1" s="5"/>
      <c r="BVY1" s="5"/>
      <c r="BVZ1" s="5"/>
      <c r="BWA1" s="5"/>
      <c r="BWB1" s="5"/>
      <c r="BWC1" s="5"/>
      <c r="BWD1" s="5"/>
      <c r="BWE1" s="5"/>
      <c r="BWF1" s="5"/>
      <c r="BWG1" s="5"/>
      <c r="BWH1" s="5"/>
      <c r="BWI1" s="5"/>
      <c r="BWJ1" s="5"/>
      <c r="BWK1" s="5"/>
      <c r="BWL1" s="5"/>
      <c r="BWM1" s="5"/>
      <c r="BWN1" s="5"/>
      <c r="BWO1" s="5"/>
      <c r="BWP1" s="5"/>
      <c r="BWQ1" s="5"/>
      <c r="BWR1" s="5"/>
      <c r="BWS1" s="5"/>
      <c r="BWT1" s="5"/>
      <c r="BWU1" s="5"/>
      <c r="BWV1" s="5"/>
      <c r="BWW1" s="5"/>
      <c r="BWX1" s="5"/>
      <c r="BWY1" s="5"/>
      <c r="BWZ1" s="5"/>
      <c r="BXA1" s="5"/>
      <c r="BXB1" s="5"/>
      <c r="BXC1" s="5"/>
      <c r="BXD1" s="5"/>
      <c r="BXE1" s="5"/>
      <c r="BXF1" s="5"/>
      <c r="BXG1" s="5"/>
      <c r="BXH1" s="5"/>
      <c r="BXI1" s="5"/>
      <c r="BXJ1" s="5"/>
      <c r="BXK1" s="5"/>
      <c r="BXL1" s="5"/>
      <c r="BXM1" s="5"/>
      <c r="BXN1" s="5"/>
      <c r="BXO1" s="5"/>
      <c r="BXP1" s="5"/>
      <c r="BXQ1" s="5"/>
      <c r="BXR1" s="5"/>
      <c r="BXS1" s="5"/>
      <c r="BXT1" s="5"/>
      <c r="BXU1" s="5"/>
      <c r="BXV1" s="5"/>
      <c r="BXW1" s="5"/>
      <c r="BXX1" s="5"/>
      <c r="BXY1" s="5"/>
      <c r="BXZ1" s="5"/>
      <c r="BYA1" s="5"/>
      <c r="BYB1" s="5"/>
      <c r="BYC1" s="5"/>
      <c r="BYD1" s="5"/>
      <c r="BYE1" s="5"/>
      <c r="BYF1" s="5"/>
      <c r="BYG1" s="5"/>
      <c r="BYH1" s="5"/>
      <c r="BYI1" s="5"/>
      <c r="BYJ1" s="5"/>
      <c r="BYK1" s="5"/>
      <c r="BYL1" s="5"/>
      <c r="BYM1" s="5"/>
      <c r="BYN1" s="5"/>
      <c r="BYO1" s="5"/>
      <c r="BYP1" s="5"/>
      <c r="BYQ1" s="5"/>
      <c r="BYR1" s="5"/>
      <c r="BYS1" s="5"/>
      <c r="BYT1" s="5"/>
      <c r="BYU1" s="5"/>
      <c r="BYV1" s="5"/>
      <c r="BYW1" s="5"/>
      <c r="BYX1" s="5"/>
      <c r="BYY1" s="5"/>
      <c r="BYZ1" s="5"/>
      <c r="BZA1" s="5"/>
      <c r="BZB1" s="5"/>
      <c r="BZC1" s="5"/>
      <c r="BZD1" s="5"/>
      <c r="BZE1" s="5"/>
      <c r="BZF1" s="5"/>
      <c r="BZG1" s="5"/>
      <c r="BZH1" s="5"/>
      <c r="BZI1" s="5"/>
      <c r="BZJ1" s="5"/>
      <c r="BZK1" s="5"/>
      <c r="BZL1" s="5"/>
      <c r="BZM1" s="5"/>
      <c r="BZN1" s="5"/>
      <c r="BZO1" s="5"/>
      <c r="BZP1" s="5"/>
      <c r="BZQ1" s="5"/>
      <c r="BZR1" s="5"/>
      <c r="BZS1" s="5"/>
      <c r="BZT1" s="5"/>
      <c r="BZU1" s="5"/>
      <c r="BZV1" s="5"/>
      <c r="BZW1" s="5"/>
      <c r="BZX1" s="5"/>
      <c r="BZY1" s="5"/>
      <c r="BZZ1" s="5"/>
      <c r="CAA1" s="5"/>
      <c r="CAB1" s="5"/>
      <c r="CAC1" s="5"/>
      <c r="CAD1" s="5"/>
      <c r="CAE1" s="5"/>
      <c r="CAF1" s="5"/>
      <c r="CAG1" s="5"/>
      <c r="CAH1" s="5"/>
      <c r="CAI1" s="5"/>
      <c r="CAJ1" s="5"/>
      <c r="CAK1" s="5"/>
      <c r="CAL1" s="5"/>
      <c r="CAM1" s="5"/>
      <c r="CAN1" s="5"/>
      <c r="CAO1" s="5"/>
      <c r="CAP1" s="5"/>
      <c r="CAQ1" s="5"/>
      <c r="CAR1" s="5"/>
      <c r="CAS1" s="5"/>
      <c r="CAT1" s="5"/>
      <c r="CAU1" s="5"/>
      <c r="CAV1" s="5"/>
      <c r="CAW1" s="5"/>
      <c r="CAX1" s="5"/>
      <c r="CAY1" s="5"/>
      <c r="CAZ1" s="5"/>
      <c r="CBA1" s="5"/>
      <c r="CBB1" s="5"/>
      <c r="CBC1" s="5"/>
      <c r="CBD1" s="5"/>
      <c r="CBE1" s="5"/>
      <c r="CBF1" s="5"/>
      <c r="CBG1" s="5"/>
      <c r="CBH1" s="5"/>
      <c r="CBI1" s="5"/>
      <c r="CBJ1" s="5"/>
      <c r="CBK1" s="5"/>
      <c r="CBL1" s="5"/>
      <c r="CBM1" s="5"/>
      <c r="CBN1" s="5"/>
      <c r="CBO1" s="5"/>
      <c r="CBP1" s="5"/>
      <c r="CBQ1" s="5"/>
      <c r="CBR1" s="5"/>
      <c r="CBS1" s="5"/>
      <c r="CBT1" s="5"/>
      <c r="CBU1" s="5"/>
      <c r="CBV1" s="5"/>
      <c r="CBW1" s="5"/>
      <c r="CBX1" s="5"/>
      <c r="CBY1" s="5"/>
      <c r="CBZ1" s="5"/>
      <c r="CCA1" s="5"/>
      <c r="CCB1" s="5"/>
      <c r="CCC1" s="5"/>
      <c r="CCD1" s="5"/>
      <c r="CCE1" s="5"/>
      <c r="CCF1" s="5"/>
      <c r="CCG1" s="5"/>
      <c r="CCH1" s="5"/>
      <c r="CCI1" s="5"/>
      <c r="CCJ1" s="5"/>
      <c r="CCK1" s="5"/>
      <c r="CCL1" s="5"/>
      <c r="CCM1" s="5"/>
      <c r="CCN1" s="5"/>
      <c r="CCO1" s="5"/>
      <c r="CCP1" s="5"/>
      <c r="CCQ1" s="5"/>
      <c r="CCR1" s="5"/>
      <c r="CCS1" s="5"/>
      <c r="CCT1" s="5"/>
      <c r="CCU1" s="5"/>
      <c r="CCV1" s="5"/>
      <c r="CCW1" s="5"/>
      <c r="CCX1" s="5"/>
      <c r="CCY1" s="5"/>
      <c r="CCZ1" s="5"/>
      <c r="CDA1" s="5"/>
      <c r="CDB1" s="5"/>
      <c r="CDC1" s="5"/>
      <c r="CDD1" s="5"/>
      <c r="CDE1" s="5"/>
      <c r="CDF1" s="5"/>
      <c r="CDG1" s="5"/>
      <c r="CDH1" s="5"/>
      <c r="CDI1" s="5"/>
      <c r="CDJ1" s="5"/>
      <c r="CDK1" s="5"/>
      <c r="CDL1" s="5"/>
      <c r="CDM1" s="5"/>
      <c r="CDN1" s="5"/>
      <c r="CDO1" s="5"/>
      <c r="CDP1" s="5"/>
      <c r="CDQ1" s="5"/>
      <c r="CDR1" s="5"/>
      <c r="CDS1" s="5"/>
      <c r="CDT1" s="5"/>
      <c r="CDU1" s="5"/>
      <c r="CDV1" s="5"/>
      <c r="CDW1" s="5"/>
      <c r="CDX1" s="5"/>
      <c r="CDY1" s="5"/>
      <c r="CDZ1" s="5"/>
      <c r="CEA1" s="5"/>
      <c r="CEB1" s="5"/>
      <c r="CEC1" s="5"/>
      <c r="CED1" s="5"/>
      <c r="CEE1" s="5"/>
      <c r="CEF1" s="5"/>
      <c r="CEG1" s="5"/>
      <c r="CEH1" s="5"/>
      <c r="CEI1" s="5"/>
      <c r="CEJ1" s="5"/>
      <c r="CEK1" s="5"/>
      <c r="CEL1" s="5"/>
      <c r="CEM1" s="5"/>
      <c r="CEN1" s="5"/>
      <c r="CEO1" s="5"/>
      <c r="CEP1" s="5"/>
      <c r="CEQ1" s="5"/>
      <c r="CER1" s="5"/>
      <c r="CES1" s="5"/>
      <c r="CET1" s="5"/>
      <c r="CEU1" s="5"/>
      <c r="CEV1" s="5"/>
      <c r="CEW1" s="5"/>
      <c r="CEX1" s="5"/>
      <c r="CEY1" s="5"/>
      <c r="CEZ1" s="5"/>
      <c r="CFA1" s="5"/>
      <c r="CFB1" s="5"/>
      <c r="CFC1" s="5"/>
      <c r="CFD1" s="5"/>
      <c r="CFE1" s="5"/>
      <c r="CFF1" s="5"/>
      <c r="CFG1" s="5"/>
      <c r="CFH1" s="5"/>
      <c r="CFI1" s="5"/>
      <c r="CFJ1" s="5"/>
      <c r="CFK1" s="5"/>
      <c r="CFL1" s="5"/>
      <c r="CFM1" s="5"/>
      <c r="CFN1" s="5"/>
      <c r="CFO1" s="5"/>
      <c r="CFP1" s="5"/>
      <c r="CFQ1" s="5"/>
      <c r="CFR1" s="5"/>
      <c r="CFS1" s="5"/>
      <c r="CFT1" s="5"/>
      <c r="CFU1" s="5"/>
      <c r="CFV1" s="5"/>
      <c r="CFW1" s="5"/>
      <c r="CFX1" s="5"/>
      <c r="CFY1" s="5"/>
      <c r="CFZ1" s="5"/>
      <c r="CGA1" s="5"/>
      <c r="CGB1" s="5"/>
      <c r="CGC1" s="5"/>
      <c r="CGD1" s="5"/>
      <c r="CGE1" s="5"/>
      <c r="CGF1" s="5"/>
      <c r="CGG1" s="5"/>
      <c r="CGH1" s="5"/>
      <c r="CGI1" s="5"/>
      <c r="CGJ1" s="5"/>
      <c r="CGK1" s="5"/>
      <c r="CGL1" s="5"/>
      <c r="CGM1" s="5"/>
      <c r="CGN1" s="5"/>
      <c r="CGO1" s="5"/>
      <c r="CGP1" s="5"/>
      <c r="CGQ1" s="5"/>
      <c r="CGR1" s="5"/>
      <c r="CGS1" s="5"/>
      <c r="CGT1" s="5"/>
      <c r="CGU1" s="5"/>
      <c r="CGV1" s="5"/>
      <c r="CGW1" s="5"/>
      <c r="CGX1" s="5"/>
      <c r="CGY1" s="5"/>
      <c r="CGZ1" s="5"/>
      <c r="CHA1" s="5"/>
      <c r="CHB1" s="5"/>
      <c r="CHC1" s="5"/>
      <c r="CHD1" s="5"/>
      <c r="CHE1" s="5"/>
      <c r="CHF1" s="5"/>
      <c r="CHG1" s="5"/>
      <c r="CHH1" s="5"/>
      <c r="CHI1" s="5"/>
      <c r="CHJ1" s="5"/>
      <c r="CHK1" s="5"/>
      <c r="CHL1" s="5"/>
      <c r="CHM1" s="5"/>
      <c r="CHN1" s="5"/>
      <c r="CHO1" s="5"/>
      <c r="CHP1" s="5"/>
      <c r="CHQ1" s="5"/>
      <c r="CHR1" s="5"/>
      <c r="CHS1" s="5"/>
      <c r="CHT1" s="5"/>
      <c r="CHU1" s="5"/>
      <c r="CHV1" s="5"/>
      <c r="CHW1" s="5"/>
      <c r="CHX1" s="5"/>
      <c r="CHY1" s="5"/>
      <c r="CHZ1" s="5"/>
      <c r="CIA1" s="5"/>
      <c r="CIB1" s="5"/>
      <c r="CIC1" s="5"/>
      <c r="CID1" s="5"/>
      <c r="CIE1" s="5"/>
      <c r="CIF1" s="5"/>
      <c r="CIG1" s="5"/>
      <c r="CIH1" s="5"/>
      <c r="CII1" s="5"/>
      <c r="CIJ1" s="5"/>
      <c r="CIK1" s="5"/>
      <c r="CIL1" s="5"/>
      <c r="CIM1" s="5"/>
      <c r="CIN1" s="5"/>
      <c r="CIO1" s="5"/>
      <c r="CIP1" s="5"/>
      <c r="CIQ1" s="5"/>
      <c r="CIR1" s="5"/>
      <c r="CIS1" s="5"/>
      <c r="CIT1" s="5"/>
      <c r="CIU1" s="5"/>
      <c r="CIV1" s="5"/>
      <c r="CIW1" s="5"/>
      <c r="CIX1" s="5"/>
      <c r="CIY1" s="5"/>
      <c r="CIZ1" s="5"/>
      <c r="CJA1" s="5"/>
      <c r="CJB1" s="5"/>
      <c r="CJC1" s="5"/>
      <c r="CJD1" s="5"/>
      <c r="CJE1" s="5"/>
      <c r="CJF1" s="5"/>
      <c r="CJG1" s="5"/>
      <c r="CJH1" s="5"/>
      <c r="CJI1" s="5"/>
      <c r="CJJ1" s="5"/>
      <c r="CJK1" s="5"/>
      <c r="CJL1" s="5"/>
      <c r="CJM1" s="5"/>
      <c r="CJN1" s="5"/>
      <c r="CJO1" s="5"/>
      <c r="CJP1" s="5"/>
      <c r="CJQ1" s="5"/>
      <c r="CJR1" s="5"/>
      <c r="CJS1" s="5"/>
      <c r="CJT1" s="5"/>
      <c r="CJU1" s="5"/>
      <c r="CJV1" s="5"/>
      <c r="CJW1" s="5"/>
      <c r="CJX1" s="5"/>
      <c r="CJY1" s="5"/>
      <c r="CJZ1" s="5"/>
      <c r="CKA1" s="5"/>
      <c r="CKB1" s="5"/>
      <c r="CKC1" s="5"/>
      <c r="CKD1" s="5"/>
      <c r="CKE1" s="5"/>
      <c r="CKF1" s="5"/>
      <c r="CKG1" s="5"/>
      <c r="CKH1" s="5"/>
      <c r="CKI1" s="5"/>
      <c r="CKJ1" s="5"/>
      <c r="CKK1" s="5"/>
      <c r="CKL1" s="5"/>
      <c r="CKM1" s="5"/>
      <c r="CKN1" s="5"/>
      <c r="CKO1" s="5"/>
      <c r="CKP1" s="5"/>
      <c r="CKQ1" s="5"/>
      <c r="CKR1" s="5"/>
      <c r="CKS1" s="5"/>
      <c r="CKT1" s="5"/>
      <c r="CKU1" s="5"/>
      <c r="CKV1" s="5"/>
      <c r="CKW1" s="5"/>
      <c r="CKX1" s="5"/>
      <c r="CKY1" s="5"/>
      <c r="CKZ1" s="5"/>
      <c r="CLA1" s="5"/>
      <c r="CLB1" s="5"/>
      <c r="CLC1" s="5"/>
      <c r="CLD1" s="5"/>
      <c r="CLE1" s="5"/>
      <c r="CLF1" s="5"/>
      <c r="CLG1" s="5"/>
      <c r="CLH1" s="5"/>
      <c r="CLI1" s="5"/>
      <c r="CLJ1" s="5"/>
      <c r="CLK1" s="5"/>
      <c r="CLL1" s="5"/>
      <c r="CLM1" s="5"/>
      <c r="CLN1" s="5"/>
      <c r="CLO1" s="5"/>
      <c r="CLP1" s="5"/>
      <c r="CLQ1" s="5"/>
      <c r="CLR1" s="5"/>
      <c r="CLS1" s="5"/>
      <c r="CLT1" s="5"/>
      <c r="CLU1" s="5"/>
      <c r="CLV1" s="5"/>
      <c r="CLW1" s="5"/>
      <c r="CLX1" s="5"/>
      <c r="CLY1" s="5"/>
      <c r="CLZ1" s="5"/>
      <c r="CMA1" s="5"/>
      <c r="CMB1" s="5"/>
      <c r="CMC1" s="5"/>
      <c r="CMD1" s="5"/>
      <c r="CME1" s="5"/>
      <c r="CMF1" s="5"/>
      <c r="CMG1" s="5"/>
      <c r="CMH1" s="5"/>
      <c r="CMI1" s="5"/>
      <c r="CMJ1" s="5"/>
      <c r="CMK1" s="5"/>
      <c r="CML1" s="5"/>
      <c r="CMM1" s="5"/>
      <c r="CMN1" s="5"/>
      <c r="CMO1" s="5"/>
      <c r="CMP1" s="5"/>
      <c r="CMQ1" s="5"/>
      <c r="CMR1" s="5"/>
      <c r="CMS1" s="5"/>
      <c r="CMT1" s="5"/>
      <c r="CMU1" s="5"/>
      <c r="CMV1" s="5"/>
      <c r="CMW1" s="5"/>
      <c r="CMX1" s="5"/>
      <c r="CMY1" s="5"/>
      <c r="CMZ1" s="5"/>
      <c r="CNA1" s="5"/>
      <c r="CNB1" s="5"/>
      <c r="CNC1" s="5"/>
      <c r="CND1" s="5"/>
      <c r="CNE1" s="5"/>
      <c r="CNF1" s="5"/>
      <c r="CNG1" s="5"/>
      <c r="CNH1" s="5"/>
      <c r="CNI1" s="5"/>
      <c r="CNJ1" s="5"/>
      <c r="CNK1" s="5"/>
      <c r="CNL1" s="5"/>
      <c r="CNM1" s="5"/>
      <c r="CNN1" s="5"/>
      <c r="CNO1" s="5"/>
      <c r="CNP1" s="5"/>
      <c r="CNQ1" s="5"/>
      <c r="CNR1" s="5"/>
      <c r="CNS1" s="5"/>
      <c r="CNT1" s="5"/>
      <c r="CNU1" s="5"/>
      <c r="CNV1" s="5"/>
      <c r="CNW1" s="5"/>
      <c r="CNX1" s="5"/>
      <c r="CNY1" s="5"/>
      <c r="CNZ1" s="5"/>
      <c r="COA1" s="5"/>
      <c r="COB1" s="5"/>
      <c r="COC1" s="5"/>
      <c r="COD1" s="5"/>
      <c r="COE1" s="5"/>
      <c r="COF1" s="5"/>
      <c r="COG1" s="5"/>
      <c r="COH1" s="5"/>
      <c r="COI1" s="5"/>
      <c r="COJ1" s="5"/>
      <c r="COK1" s="5"/>
      <c r="COL1" s="5"/>
      <c r="COM1" s="5"/>
      <c r="CON1" s="5"/>
      <c r="COO1" s="5"/>
      <c r="COP1" s="5"/>
      <c r="COQ1" s="5"/>
      <c r="COR1" s="5"/>
      <c r="COS1" s="5"/>
      <c r="COT1" s="5"/>
      <c r="COU1" s="5"/>
      <c r="COV1" s="5"/>
      <c r="COW1" s="5"/>
      <c r="COX1" s="5"/>
      <c r="COY1" s="5"/>
      <c r="COZ1" s="5"/>
      <c r="CPA1" s="5"/>
      <c r="CPB1" s="5"/>
      <c r="CPC1" s="5"/>
      <c r="CPD1" s="5"/>
      <c r="CPE1" s="5"/>
      <c r="CPF1" s="5"/>
      <c r="CPG1" s="5"/>
      <c r="CPH1" s="5"/>
      <c r="CPI1" s="5"/>
      <c r="CPJ1" s="5"/>
      <c r="CPK1" s="5"/>
      <c r="CPL1" s="5"/>
      <c r="CPM1" s="5"/>
      <c r="CPN1" s="5"/>
      <c r="CPO1" s="5"/>
      <c r="CPP1" s="5"/>
      <c r="CPQ1" s="5"/>
      <c r="CPR1" s="5"/>
      <c r="CPS1" s="5"/>
      <c r="CPT1" s="5"/>
      <c r="CPU1" s="5"/>
      <c r="CPV1" s="5"/>
      <c r="CPW1" s="5"/>
      <c r="CPX1" s="5"/>
      <c r="CPY1" s="5"/>
      <c r="CPZ1" s="5"/>
      <c r="CQA1" s="5"/>
      <c r="CQB1" s="5"/>
      <c r="CQC1" s="5"/>
      <c r="CQD1" s="5"/>
      <c r="CQE1" s="5"/>
      <c r="CQF1" s="5"/>
      <c r="CQG1" s="5"/>
      <c r="CQH1" s="5"/>
      <c r="CQI1" s="5"/>
      <c r="CQJ1" s="5"/>
      <c r="CQK1" s="5"/>
      <c r="CQL1" s="5"/>
      <c r="CQM1" s="5"/>
      <c r="CQN1" s="5"/>
      <c r="CQO1" s="5"/>
      <c r="CQP1" s="5"/>
      <c r="CQQ1" s="5"/>
      <c r="CQR1" s="5"/>
      <c r="CQS1" s="5"/>
      <c r="CQT1" s="5"/>
      <c r="CQU1" s="5"/>
      <c r="CQV1" s="5"/>
      <c r="CQW1" s="5"/>
      <c r="CQX1" s="5"/>
      <c r="CQY1" s="5"/>
      <c r="CQZ1" s="5"/>
      <c r="CRA1" s="5"/>
      <c r="CRB1" s="5"/>
      <c r="CRC1" s="5"/>
      <c r="CRD1" s="5"/>
      <c r="CRE1" s="5"/>
      <c r="CRF1" s="5"/>
      <c r="CRG1" s="5"/>
      <c r="CRH1" s="5"/>
      <c r="CRI1" s="5"/>
      <c r="CRJ1" s="5"/>
      <c r="CRK1" s="5"/>
      <c r="CRL1" s="5"/>
      <c r="CRM1" s="5"/>
      <c r="CRN1" s="5"/>
      <c r="CRO1" s="5"/>
      <c r="CRP1" s="5"/>
      <c r="CRQ1" s="5"/>
      <c r="CRR1" s="5"/>
      <c r="CRS1" s="5"/>
      <c r="CRT1" s="5"/>
      <c r="CRU1" s="5"/>
      <c r="CRV1" s="5"/>
      <c r="CRW1" s="5"/>
      <c r="CRX1" s="5"/>
      <c r="CRY1" s="5"/>
      <c r="CRZ1" s="5"/>
      <c r="CSA1" s="5"/>
      <c r="CSB1" s="5"/>
      <c r="CSC1" s="5"/>
      <c r="CSD1" s="5"/>
      <c r="CSE1" s="5"/>
      <c r="CSF1" s="5"/>
      <c r="CSG1" s="5"/>
      <c r="CSH1" s="5"/>
      <c r="CSI1" s="5"/>
      <c r="CSJ1" s="5"/>
      <c r="CSK1" s="5"/>
      <c r="CSL1" s="5"/>
      <c r="CSM1" s="5"/>
      <c r="CSN1" s="5"/>
      <c r="CSO1" s="5"/>
      <c r="CSP1" s="5"/>
      <c r="CSQ1" s="5"/>
      <c r="CSR1" s="5"/>
      <c r="CSS1" s="5"/>
      <c r="CST1" s="5"/>
      <c r="CSU1" s="5"/>
      <c r="CSV1" s="5"/>
      <c r="CSW1" s="5"/>
      <c r="CSX1" s="5"/>
      <c r="CSY1" s="5"/>
      <c r="CSZ1" s="5"/>
      <c r="CTA1" s="5"/>
      <c r="CTB1" s="5"/>
      <c r="CTC1" s="5"/>
      <c r="CTD1" s="5"/>
      <c r="CTE1" s="5"/>
      <c r="CTF1" s="5"/>
      <c r="CTG1" s="5"/>
      <c r="CTH1" s="5"/>
      <c r="CTI1" s="5"/>
      <c r="CTJ1" s="5"/>
      <c r="CTK1" s="5"/>
      <c r="CTL1" s="5"/>
      <c r="CTM1" s="5"/>
      <c r="CTN1" s="5"/>
      <c r="CTO1" s="5"/>
      <c r="CTP1" s="5"/>
      <c r="CTQ1" s="5"/>
      <c r="CTR1" s="5"/>
      <c r="CTS1" s="5"/>
      <c r="CTT1" s="5"/>
      <c r="CTU1" s="5"/>
      <c r="CTV1" s="5"/>
      <c r="CTW1" s="5"/>
      <c r="CTX1" s="5"/>
      <c r="CTY1" s="5"/>
      <c r="CTZ1" s="5"/>
      <c r="CUA1" s="5"/>
      <c r="CUB1" s="5"/>
      <c r="CUC1" s="5"/>
      <c r="CUD1" s="5"/>
      <c r="CUE1" s="5"/>
      <c r="CUF1" s="5"/>
      <c r="CUG1" s="5"/>
      <c r="CUH1" s="5"/>
      <c r="CUI1" s="5"/>
      <c r="CUJ1" s="5"/>
      <c r="CUK1" s="5"/>
      <c r="CUL1" s="5"/>
      <c r="CUM1" s="5"/>
      <c r="CUN1" s="5"/>
      <c r="CUO1" s="5"/>
      <c r="CUP1" s="5"/>
      <c r="CUQ1" s="5"/>
      <c r="CUR1" s="5"/>
      <c r="CUS1" s="5"/>
      <c r="CUT1" s="5"/>
      <c r="CUU1" s="5"/>
      <c r="CUV1" s="5"/>
      <c r="CUW1" s="5"/>
      <c r="CUX1" s="5"/>
      <c r="CUY1" s="5"/>
      <c r="CUZ1" s="5"/>
      <c r="CVA1" s="5"/>
      <c r="CVB1" s="5"/>
      <c r="CVC1" s="5"/>
      <c r="CVD1" s="5"/>
      <c r="CVE1" s="5"/>
      <c r="CVF1" s="5"/>
      <c r="CVG1" s="5"/>
      <c r="CVH1" s="5"/>
      <c r="CVI1" s="5"/>
      <c r="CVJ1" s="5"/>
      <c r="CVK1" s="5"/>
      <c r="CVL1" s="5"/>
      <c r="CVM1" s="5"/>
      <c r="CVN1" s="5"/>
      <c r="CVO1" s="5"/>
      <c r="CVP1" s="5"/>
      <c r="CVQ1" s="5"/>
      <c r="CVR1" s="5"/>
      <c r="CVS1" s="5"/>
      <c r="CVT1" s="5"/>
      <c r="CVU1" s="5"/>
      <c r="CVV1" s="5"/>
      <c r="CVW1" s="5"/>
      <c r="CVX1" s="5"/>
      <c r="CVY1" s="5"/>
      <c r="CVZ1" s="5"/>
      <c r="CWA1" s="5"/>
      <c r="CWB1" s="5"/>
      <c r="CWC1" s="5"/>
      <c r="CWD1" s="5"/>
      <c r="CWE1" s="5"/>
      <c r="CWF1" s="5"/>
      <c r="CWG1" s="5"/>
      <c r="CWH1" s="5"/>
      <c r="CWI1" s="5"/>
      <c r="CWJ1" s="5"/>
      <c r="CWK1" s="5"/>
      <c r="CWL1" s="5"/>
      <c r="CWM1" s="5"/>
      <c r="CWN1" s="5"/>
      <c r="CWO1" s="5"/>
      <c r="CWP1" s="5"/>
      <c r="CWQ1" s="5"/>
      <c r="CWR1" s="5"/>
      <c r="CWS1" s="5"/>
      <c r="CWT1" s="5"/>
      <c r="CWU1" s="5"/>
      <c r="CWV1" s="5"/>
      <c r="CWW1" s="5"/>
      <c r="CWX1" s="5"/>
      <c r="CWY1" s="5"/>
      <c r="CWZ1" s="5"/>
      <c r="CXA1" s="5"/>
      <c r="CXB1" s="5"/>
      <c r="CXC1" s="5"/>
      <c r="CXD1" s="5"/>
      <c r="CXE1" s="5"/>
      <c r="CXF1" s="5"/>
      <c r="CXG1" s="5"/>
      <c r="CXH1" s="5"/>
      <c r="CXI1" s="5"/>
      <c r="CXJ1" s="5"/>
      <c r="CXK1" s="5"/>
      <c r="CXL1" s="5"/>
      <c r="CXM1" s="5"/>
      <c r="CXN1" s="5"/>
      <c r="CXO1" s="5"/>
      <c r="CXP1" s="5"/>
      <c r="CXQ1" s="5"/>
      <c r="CXR1" s="5"/>
      <c r="CXS1" s="5"/>
      <c r="CXT1" s="5"/>
      <c r="CXU1" s="5"/>
      <c r="CXV1" s="5"/>
      <c r="CXW1" s="5"/>
      <c r="CXX1" s="5"/>
      <c r="CXY1" s="5"/>
      <c r="CXZ1" s="5"/>
      <c r="CYA1" s="5"/>
      <c r="CYB1" s="5"/>
      <c r="CYC1" s="5"/>
      <c r="CYD1" s="5"/>
      <c r="CYE1" s="5"/>
      <c r="CYF1" s="5"/>
      <c r="CYG1" s="5"/>
      <c r="CYH1" s="5"/>
      <c r="CYI1" s="5"/>
      <c r="CYJ1" s="5"/>
      <c r="CYK1" s="5"/>
      <c r="CYL1" s="5"/>
      <c r="CYM1" s="5"/>
      <c r="CYN1" s="5"/>
      <c r="CYO1" s="5"/>
      <c r="CYP1" s="5"/>
      <c r="CYQ1" s="5"/>
      <c r="CYR1" s="5"/>
      <c r="CYS1" s="5"/>
      <c r="CYT1" s="5"/>
      <c r="CYU1" s="5"/>
      <c r="CYV1" s="5"/>
      <c r="CYW1" s="5"/>
      <c r="CYX1" s="5"/>
      <c r="CYY1" s="5"/>
      <c r="CYZ1" s="5"/>
      <c r="CZA1" s="5"/>
      <c r="CZB1" s="5"/>
      <c r="CZC1" s="5"/>
      <c r="CZD1" s="5"/>
      <c r="CZE1" s="5"/>
      <c r="CZF1" s="5"/>
      <c r="CZG1" s="5"/>
      <c r="CZH1" s="5"/>
      <c r="CZI1" s="5"/>
      <c r="CZJ1" s="5"/>
      <c r="CZK1" s="5"/>
      <c r="CZL1" s="5"/>
      <c r="CZM1" s="5"/>
      <c r="CZN1" s="5"/>
      <c r="CZO1" s="5"/>
      <c r="CZP1" s="5"/>
      <c r="CZQ1" s="5"/>
      <c r="CZR1" s="5"/>
      <c r="CZS1" s="5"/>
      <c r="CZT1" s="5"/>
      <c r="CZU1" s="5"/>
      <c r="CZV1" s="5"/>
      <c r="CZW1" s="5"/>
      <c r="CZX1" s="5"/>
      <c r="CZY1" s="5"/>
      <c r="CZZ1" s="5"/>
      <c r="DAA1" s="5"/>
      <c r="DAB1" s="5"/>
      <c r="DAC1" s="5"/>
      <c r="DAD1" s="5"/>
      <c r="DAE1" s="5"/>
      <c r="DAF1" s="5"/>
      <c r="DAG1" s="5"/>
      <c r="DAH1" s="5"/>
      <c r="DAI1" s="5"/>
      <c r="DAJ1" s="5"/>
      <c r="DAK1" s="5"/>
      <c r="DAL1" s="5"/>
      <c r="DAM1" s="5"/>
      <c r="DAN1" s="5"/>
      <c r="DAO1" s="5"/>
      <c r="DAP1" s="5"/>
      <c r="DAQ1" s="5"/>
      <c r="DAR1" s="5"/>
      <c r="DAS1" s="5"/>
      <c r="DAT1" s="5"/>
      <c r="DAU1" s="5"/>
      <c r="DAV1" s="5"/>
      <c r="DAW1" s="5"/>
      <c r="DAX1" s="5"/>
      <c r="DAY1" s="5"/>
      <c r="DAZ1" s="5"/>
      <c r="DBA1" s="5"/>
      <c r="DBB1" s="5"/>
      <c r="DBC1" s="5"/>
      <c r="DBD1" s="5"/>
      <c r="DBE1" s="5"/>
      <c r="DBF1" s="5"/>
      <c r="DBG1" s="5"/>
      <c r="DBH1" s="5"/>
      <c r="DBI1" s="5"/>
      <c r="DBJ1" s="5"/>
      <c r="DBK1" s="5"/>
      <c r="DBL1" s="5"/>
      <c r="DBM1" s="5"/>
      <c r="DBN1" s="5"/>
      <c r="DBO1" s="5"/>
      <c r="DBP1" s="5"/>
      <c r="DBQ1" s="5"/>
      <c r="DBR1" s="5"/>
      <c r="DBS1" s="5"/>
      <c r="DBT1" s="5"/>
      <c r="DBU1" s="5"/>
      <c r="DBV1" s="5"/>
      <c r="DBW1" s="5"/>
      <c r="DBX1" s="5"/>
      <c r="DBY1" s="5"/>
      <c r="DBZ1" s="5"/>
      <c r="DCA1" s="5"/>
      <c r="DCB1" s="5"/>
      <c r="DCC1" s="5"/>
      <c r="DCD1" s="5"/>
      <c r="DCE1" s="5"/>
      <c r="DCF1" s="5"/>
      <c r="DCG1" s="5"/>
      <c r="DCH1" s="5"/>
      <c r="DCI1" s="5"/>
      <c r="DCJ1" s="5"/>
      <c r="DCK1" s="5"/>
      <c r="DCL1" s="5"/>
      <c r="DCM1" s="5"/>
      <c r="DCN1" s="5"/>
      <c r="DCO1" s="5"/>
      <c r="DCP1" s="5"/>
      <c r="DCQ1" s="5"/>
      <c r="DCR1" s="5"/>
      <c r="DCS1" s="5"/>
      <c r="DCT1" s="5"/>
      <c r="DCU1" s="5"/>
      <c r="DCV1" s="5"/>
      <c r="DCW1" s="5"/>
      <c r="DCX1" s="5"/>
      <c r="DCY1" s="5"/>
      <c r="DCZ1" s="5"/>
      <c r="DDA1" s="5"/>
      <c r="DDB1" s="5"/>
      <c r="DDC1" s="5"/>
      <c r="DDD1" s="5"/>
      <c r="DDE1" s="5"/>
      <c r="DDF1" s="5"/>
      <c r="DDG1" s="5"/>
      <c r="DDH1" s="5"/>
      <c r="DDI1" s="5"/>
      <c r="DDJ1" s="5"/>
      <c r="DDK1" s="5"/>
      <c r="DDL1" s="5"/>
      <c r="DDM1" s="5"/>
      <c r="DDN1" s="5"/>
      <c r="DDO1" s="5"/>
      <c r="DDP1" s="5"/>
      <c r="DDQ1" s="5"/>
      <c r="DDR1" s="5"/>
      <c r="DDS1" s="5"/>
      <c r="DDT1" s="5"/>
      <c r="DDU1" s="5"/>
      <c r="DDV1" s="5"/>
      <c r="DDW1" s="5"/>
      <c r="DDX1" s="5"/>
      <c r="DDY1" s="5"/>
      <c r="DDZ1" s="5"/>
      <c r="DEA1" s="5"/>
      <c r="DEB1" s="5"/>
      <c r="DEC1" s="5"/>
      <c r="DED1" s="5"/>
      <c r="DEE1" s="5"/>
      <c r="DEF1" s="5"/>
      <c r="DEG1" s="5"/>
      <c r="DEH1" s="5"/>
      <c r="DEI1" s="5"/>
      <c r="DEJ1" s="5"/>
      <c r="DEK1" s="5"/>
      <c r="DEL1" s="5"/>
      <c r="DEM1" s="5"/>
      <c r="DEN1" s="5"/>
      <c r="DEO1" s="5"/>
      <c r="DEP1" s="5"/>
      <c r="DEQ1" s="5"/>
      <c r="DER1" s="5"/>
      <c r="DES1" s="5"/>
      <c r="DET1" s="5"/>
      <c r="DEU1" s="5"/>
      <c r="DEV1" s="5"/>
      <c r="DEW1" s="5"/>
      <c r="DEX1" s="5"/>
      <c r="DEY1" s="5"/>
      <c r="DEZ1" s="5"/>
      <c r="DFA1" s="5"/>
      <c r="DFB1" s="5"/>
      <c r="DFC1" s="5"/>
      <c r="DFD1" s="5"/>
      <c r="DFE1" s="5"/>
      <c r="DFF1" s="5"/>
      <c r="DFG1" s="5"/>
      <c r="DFH1" s="5"/>
      <c r="DFI1" s="5"/>
      <c r="DFJ1" s="5"/>
      <c r="DFK1" s="5"/>
      <c r="DFL1" s="5"/>
      <c r="DFM1" s="5"/>
      <c r="DFN1" s="5"/>
      <c r="DFO1" s="5"/>
      <c r="DFP1" s="5"/>
      <c r="DFQ1" s="5"/>
      <c r="DFR1" s="5"/>
      <c r="DFS1" s="5"/>
      <c r="DFT1" s="5"/>
      <c r="DFU1" s="5"/>
      <c r="DFV1" s="5"/>
      <c r="DFW1" s="5"/>
      <c r="DFX1" s="5"/>
      <c r="DFY1" s="5"/>
      <c r="DFZ1" s="5"/>
      <c r="DGA1" s="5"/>
      <c r="DGB1" s="5"/>
      <c r="DGC1" s="5"/>
      <c r="DGD1" s="5"/>
      <c r="DGE1" s="5"/>
      <c r="DGF1" s="5"/>
      <c r="DGG1" s="5"/>
      <c r="DGH1" s="5"/>
      <c r="DGI1" s="5"/>
      <c r="DGJ1" s="5"/>
      <c r="DGK1" s="5"/>
      <c r="DGL1" s="5"/>
      <c r="DGM1" s="5"/>
      <c r="DGN1" s="5"/>
      <c r="DGO1" s="5"/>
      <c r="DGP1" s="5"/>
      <c r="DGQ1" s="5"/>
      <c r="DGR1" s="5"/>
      <c r="DGS1" s="5"/>
      <c r="DGT1" s="5"/>
      <c r="DGU1" s="5"/>
      <c r="DGV1" s="5"/>
      <c r="DGW1" s="5"/>
      <c r="DGX1" s="5"/>
      <c r="DGY1" s="5"/>
      <c r="DGZ1" s="5"/>
      <c r="DHA1" s="5"/>
      <c r="DHB1" s="5"/>
      <c r="DHC1" s="5"/>
      <c r="DHD1" s="5"/>
      <c r="DHE1" s="5"/>
      <c r="DHF1" s="5"/>
      <c r="DHG1" s="5"/>
      <c r="DHH1" s="5"/>
      <c r="DHI1" s="5"/>
      <c r="DHJ1" s="5"/>
      <c r="DHK1" s="5"/>
      <c r="DHL1" s="5"/>
      <c r="DHM1" s="5"/>
      <c r="DHN1" s="5"/>
      <c r="DHO1" s="5"/>
      <c r="DHP1" s="5"/>
      <c r="DHQ1" s="5"/>
      <c r="DHR1" s="5"/>
      <c r="DHS1" s="5"/>
      <c r="DHT1" s="5"/>
      <c r="DHU1" s="5"/>
      <c r="DHV1" s="5"/>
      <c r="DHW1" s="5"/>
      <c r="DHX1" s="5"/>
      <c r="DHY1" s="5"/>
      <c r="DHZ1" s="5"/>
      <c r="DIA1" s="5"/>
      <c r="DIB1" s="5"/>
      <c r="DIC1" s="5"/>
      <c r="DID1" s="5"/>
      <c r="DIE1" s="5"/>
      <c r="DIF1" s="5"/>
      <c r="DIG1" s="5"/>
      <c r="DIH1" s="5"/>
      <c r="DII1" s="5"/>
      <c r="DIJ1" s="5"/>
      <c r="DIK1" s="5"/>
      <c r="DIL1" s="5"/>
      <c r="DIM1" s="5"/>
      <c r="DIN1" s="5"/>
      <c r="DIO1" s="5"/>
      <c r="DIP1" s="5"/>
      <c r="DIQ1" s="5"/>
      <c r="DIR1" s="5"/>
      <c r="DIS1" s="5"/>
      <c r="DIT1" s="5"/>
      <c r="DIU1" s="5"/>
      <c r="DIV1" s="5"/>
      <c r="DIW1" s="5"/>
      <c r="DIX1" s="5"/>
      <c r="DIY1" s="5"/>
      <c r="DIZ1" s="5"/>
      <c r="DJA1" s="5"/>
      <c r="DJB1" s="5"/>
      <c r="DJC1" s="5"/>
      <c r="DJD1" s="5"/>
      <c r="DJE1" s="5"/>
      <c r="DJF1" s="5"/>
      <c r="DJG1" s="5"/>
      <c r="DJH1" s="5"/>
      <c r="DJI1" s="5"/>
      <c r="DJJ1" s="5"/>
      <c r="DJK1" s="5"/>
      <c r="DJL1" s="5"/>
      <c r="DJM1" s="5"/>
      <c r="DJN1" s="5"/>
      <c r="DJO1" s="5"/>
      <c r="DJP1" s="5"/>
      <c r="DJQ1" s="5"/>
      <c r="DJR1" s="5"/>
      <c r="DJS1" s="5"/>
      <c r="DJT1" s="5"/>
      <c r="DJU1" s="5"/>
      <c r="DJV1" s="5"/>
      <c r="DJW1" s="5"/>
      <c r="DJX1" s="5"/>
      <c r="DJY1" s="5"/>
      <c r="DJZ1" s="5"/>
      <c r="DKA1" s="5"/>
      <c r="DKB1" s="5"/>
      <c r="DKC1" s="5"/>
      <c r="DKD1" s="5"/>
      <c r="DKE1" s="5"/>
      <c r="DKF1" s="5"/>
      <c r="DKG1" s="5"/>
      <c r="DKH1" s="5"/>
      <c r="DKI1" s="5"/>
      <c r="DKJ1" s="5"/>
      <c r="DKK1" s="5"/>
      <c r="DKL1" s="5"/>
      <c r="DKM1" s="5"/>
      <c r="DKN1" s="5"/>
      <c r="DKO1" s="5"/>
      <c r="DKP1" s="5"/>
      <c r="DKQ1" s="5"/>
      <c r="DKR1" s="5"/>
      <c r="DKS1" s="5"/>
      <c r="DKT1" s="5"/>
      <c r="DKU1" s="5"/>
      <c r="DKV1" s="5"/>
      <c r="DKW1" s="5"/>
      <c r="DKX1" s="5"/>
      <c r="DKY1" s="5"/>
      <c r="DKZ1" s="5"/>
      <c r="DLA1" s="5"/>
      <c r="DLB1" s="5"/>
      <c r="DLC1" s="5"/>
      <c r="DLD1" s="5"/>
      <c r="DLE1" s="5"/>
      <c r="DLF1" s="5"/>
      <c r="DLG1" s="5"/>
      <c r="DLH1" s="5"/>
      <c r="DLI1" s="5"/>
      <c r="DLJ1" s="5"/>
      <c r="DLK1" s="5"/>
      <c r="DLL1" s="5"/>
      <c r="DLM1" s="5"/>
      <c r="DLN1" s="5"/>
      <c r="DLO1" s="5"/>
      <c r="DLP1" s="5"/>
      <c r="DLQ1" s="5"/>
      <c r="DLR1" s="5"/>
      <c r="DLS1" s="5"/>
      <c r="DLT1" s="5"/>
      <c r="DLU1" s="5"/>
      <c r="DLV1" s="5"/>
      <c r="DLW1" s="5"/>
      <c r="DLX1" s="5"/>
      <c r="DLY1" s="5"/>
      <c r="DLZ1" s="5"/>
      <c r="DMA1" s="5"/>
      <c r="DMB1" s="5"/>
      <c r="DMC1" s="5"/>
      <c r="DMD1" s="5"/>
      <c r="DME1" s="5"/>
      <c r="DMF1" s="5"/>
      <c r="DMG1" s="5"/>
      <c r="DMH1" s="5"/>
      <c r="DMI1" s="5"/>
      <c r="DMJ1" s="5"/>
      <c r="DMK1" s="5"/>
      <c r="DML1" s="5"/>
      <c r="DMM1" s="5"/>
      <c r="DMN1" s="5"/>
      <c r="DMO1" s="5"/>
      <c r="DMP1" s="5"/>
      <c r="DMQ1" s="5"/>
      <c r="DMR1" s="5"/>
      <c r="DMS1" s="5"/>
      <c r="DMT1" s="5"/>
      <c r="DMU1" s="5"/>
      <c r="DMV1" s="5"/>
      <c r="DMW1" s="5"/>
      <c r="DMX1" s="5"/>
      <c r="DMY1" s="5"/>
      <c r="DMZ1" s="5"/>
      <c r="DNA1" s="5"/>
      <c r="DNB1" s="5"/>
      <c r="DNC1" s="5"/>
      <c r="DND1" s="5"/>
      <c r="DNE1" s="5"/>
      <c r="DNF1" s="5"/>
      <c r="DNG1" s="5"/>
      <c r="DNH1" s="5"/>
      <c r="DNI1" s="5"/>
      <c r="DNJ1" s="5"/>
      <c r="DNK1" s="5"/>
      <c r="DNL1" s="5"/>
      <c r="DNM1" s="5"/>
      <c r="DNN1" s="5"/>
      <c r="DNO1" s="5"/>
      <c r="DNP1" s="5"/>
      <c r="DNQ1" s="5"/>
      <c r="DNR1" s="5"/>
      <c r="DNS1" s="5"/>
      <c r="DNT1" s="5"/>
      <c r="DNU1" s="5"/>
      <c r="DNV1" s="5"/>
      <c r="DNW1" s="5"/>
      <c r="DNX1" s="5"/>
      <c r="DNY1" s="5"/>
      <c r="DNZ1" s="5"/>
      <c r="DOA1" s="5"/>
      <c r="DOB1" s="5"/>
      <c r="DOC1" s="5"/>
      <c r="DOD1" s="5"/>
      <c r="DOE1" s="5"/>
      <c r="DOF1" s="5"/>
      <c r="DOG1" s="5"/>
      <c r="DOH1" s="5"/>
      <c r="DOI1" s="5"/>
      <c r="DOJ1" s="5"/>
      <c r="DOK1" s="5"/>
      <c r="DOL1" s="5"/>
      <c r="DOM1" s="5"/>
      <c r="DON1" s="5"/>
      <c r="DOO1" s="5"/>
      <c r="DOP1" s="5"/>
      <c r="DOQ1" s="5"/>
      <c r="DOR1" s="5"/>
      <c r="DOS1" s="5"/>
      <c r="DOT1" s="5"/>
      <c r="DOU1" s="5"/>
      <c r="DOV1" s="5"/>
      <c r="DOW1" s="5"/>
      <c r="DOX1" s="5"/>
      <c r="DOY1" s="5"/>
      <c r="DOZ1" s="5"/>
      <c r="DPA1" s="5"/>
      <c r="DPB1" s="5"/>
      <c r="DPC1" s="5"/>
      <c r="DPD1" s="5"/>
      <c r="DPE1" s="5"/>
      <c r="DPF1" s="5"/>
      <c r="DPG1" s="5"/>
      <c r="DPH1" s="5"/>
      <c r="DPI1" s="5"/>
      <c r="DPJ1" s="5"/>
      <c r="DPK1" s="5"/>
      <c r="DPL1" s="5"/>
      <c r="DPM1" s="5"/>
      <c r="DPN1" s="5"/>
      <c r="DPO1" s="5"/>
      <c r="DPP1" s="5"/>
      <c r="DPQ1" s="5"/>
      <c r="DPR1" s="5"/>
      <c r="DPS1" s="5"/>
      <c r="DPT1" s="5"/>
      <c r="DPU1" s="5"/>
      <c r="DPV1" s="5"/>
      <c r="DPW1" s="5"/>
      <c r="DPX1" s="5"/>
      <c r="DPY1" s="5"/>
      <c r="DPZ1" s="5"/>
      <c r="DQA1" s="5"/>
      <c r="DQB1" s="5"/>
      <c r="DQC1" s="5"/>
      <c r="DQD1" s="5"/>
      <c r="DQE1" s="5"/>
      <c r="DQF1" s="5"/>
      <c r="DQG1" s="5"/>
      <c r="DQH1" s="5"/>
      <c r="DQI1" s="5"/>
      <c r="DQJ1" s="5"/>
      <c r="DQK1" s="5"/>
      <c r="DQL1" s="5"/>
      <c r="DQM1" s="5"/>
      <c r="DQN1" s="5"/>
      <c r="DQO1" s="5"/>
      <c r="DQP1" s="5"/>
      <c r="DQQ1" s="5"/>
      <c r="DQR1" s="5"/>
      <c r="DQS1" s="5"/>
      <c r="DQT1" s="5"/>
      <c r="DQU1" s="5"/>
      <c r="DQV1" s="5"/>
      <c r="DQW1" s="5"/>
      <c r="DQX1" s="5"/>
      <c r="DQY1" s="5"/>
      <c r="DQZ1" s="5"/>
      <c r="DRA1" s="5"/>
      <c r="DRB1" s="5"/>
      <c r="DRC1" s="5"/>
      <c r="DRD1" s="5"/>
      <c r="DRE1" s="5"/>
      <c r="DRF1" s="5"/>
      <c r="DRG1" s="5"/>
      <c r="DRH1" s="5"/>
      <c r="DRI1" s="5"/>
      <c r="DRJ1" s="5"/>
      <c r="DRK1" s="5"/>
      <c r="DRL1" s="5"/>
      <c r="DRM1" s="5"/>
      <c r="DRN1" s="5"/>
      <c r="DRO1" s="5"/>
      <c r="DRP1" s="5"/>
      <c r="DRQ1" s="5"/>
      <c r="DRR1" s="5"/>
      <c r="DRS1" s="5"/>
      <c r="DRT1" s="5"/>
      <c r="DRU1" s="5"/>
      <c r="DRV1" s="5"/>
      <c r="DRW1" s="5"/>
      <c r="DRX1" s="5"/>
      <c r="DRY1" s="5"/>
      <c r="DRZ1" s="5"/>
      <c r="DSA1" s="5"/>
      <c r="DSB1" s="5"/>
      <c r="DSC1" s="5"/>
      <c r="DSD1" s="5"/>
      <c r="DSE1" s="5"/>
      <c r="DSF1" s="5"/>
      <c r="DSG1" s="5"/>
      <c r="DSH1" s="5"/>
      <c r="DSI1" s="5"/>
      <c r="DSJ1" s="5"/>
      <c r="DSK1" s="5"/>
      <c r="DSL1" s="5"/>
      <c r="DSM1" s="5"/>
      <c r="DSN1" s="5"/>
      <c r="DSO1" s="5"/>
      <c r="DSP1" s="5"/>
      <c r="DSQ1" s="5"/>
      <c r="DSR1" s="5"/>
      <c r="DSS1" s="5"/>
      <c r="DST1" s="5"/>
      <c r="DSU1" s="5"/>
      <c r="DSV1" s="5"/>
      <c r="DSW1" s="5"/>
      <c r="DSX1" s="5"/>
      <c r="DSY1" s="5"/>
      <c r="DSZ1" s="5"/>
      <c r="DTA1" s="5"/>
      <c r="DTB1" s="5"/>
      <c r="DTC1" s="5"/>
      <c r="DTD1" s="5"/>
      <c r="DTE1" s="5"/>
      <c r="DTF1" s="5"/>
      <c r="DTG1" s="5"/>
      <c r="DTH1" s="5"/>
      <c r="DTI1" s="5"/>
      <c r="DTJ1" s="5"/>
      <c r="DTK1" s="5"/>
      <c r="DTL1" s="5"/>
      <c r="DTM1" s="5"/>
      <c r="DTN1" s="5"/>
      <c r="DTO1" s="5"/>
      <c r="DTP1" s="5"/>
      <c r="DTQ1" s="5"/>
      <c r="DTR1" s="5"/>
      <c r="DTS1" s="5"/>
      <c r="DTT1" s="5"/>
      <c r="DTU1" s="5"/>
      <c r="DTV1" s="5"/>
      <c r="DTW1" s="5"/>
      <c r="DTX1" s="5"/>
      <c r="DTY1" s="5"/>
      <c r="DTZ1" s="5"/>
      <c r="DUA1" s="5"/>
      <c r="DUB1" s="5"/>
      <c r="DUC1" s="5"/>
      <c r="DUD1" s="5"/>
      <c r="DUE1" s="5"/>
      <c r="DUF1" s="5"/>
      <c r="DUG1" s="5"/>
      <c r="DUH1" s="5"/>
      <c r="DUI1" s="5"/>
      <c r="DUJ1" s="5"/>
      <c r="DUK1" s="5"/>
      <c r="DUL1" s="5"/>
      <c r="DUM1" s="5"/>
      <c r="DUN1" s="5"/>
      <c r="DUO1" s="5"/>
      <c r="DUP1" s="5"/>
      <c r="DUQ1" s="5"/>
      <c r="DUR1" s="5"/>
      <c r="DUS1" s="5"/>
      <c r="DUT1" s="5"/>
      <c r="DUU1" s="5"/>
      <c r="DUV1" s="5"/>
      <c r="DUW1" s="5"/>
      <c r="DUX1" s="5"/>
      <c r="DUY1" s="5"/>
      <c r="DUZ1" s="5"/>
      <c r="DVA1" s="5"/>
      <c r="DVB1" s="5"/>
      <c r="DVC1" s="5"/>
      <c r="DVD1" s="5"/>
      <c r="DVE1" s="5"/>
      <c r="DVF1" s="5"/>
      <c r="DVG1" s="5"/>
      <c r="DVH1" s="5"/>
      <c r="DVI1" s="5"/>
      <c r="DVJ1" s="5"/>
      <c r="DVK1" s="5"/>
      <c r="DVL1" s="5"/>
      <c r="DVM1" s="5"/>
      <c r="DVN1" s="5"/>
      <c r="DVO1" s="5"/>
      <c r="DVP1" s="5"/>
      <c r="DVQ1" s="5"/>
      <c r="DVR1" s="5"/>
      <c r="DVS1" s="5"/>
      <c r="DVT1" s="5"/>
      <c r="DVU1" s="5"/>
      <c r="DVV1" s="5"/>
      <c r="DVW1" s="5"/>
      <c r="DVX1" s="5"/>
      <c r="DVY1" s="5"/>
      <c r="DVZ1" s="5"/>
      <c r="DWA1" s="5"/>
      <c r="DWB1" s="5"/>
      <c r="DWC1" s="5"/>
      <c r="DWD1" s="5"/>
      <c r="DWE1" s="5"/>
      <c r="DWF1" s="5"/>
      <c r="DWG1" s="5"/>
      <c r="DWH1" s="5"/>
      <c r="DWI1" s="5"/>
      <c r="DWJ1" s="5"/>
      <c r="DWK1" s="5"/>
      <c r="DWL1" s="5"/>
      <c r="DWM1" s="5"/>
      <c r="DWN1" s="5"/>
      <c r="DWO1" s="5"/>
      <c r="DWP1" s="5"/>
      <c r="DWQ1" s="5"/>
      <c r="DWR1" s="5"/>
      <c r="DWS1" s="5"/>
      <c r="DWT1" s="5"/>
      <c r="DWU1" s="5"/>
      <c r="DWV1" s="5"/>
      <c r="DWW1" s="5"/>
      <c r="DWX1" s="5"/>
      <c r="DWY1" s="5"/>
      <c r="DWZ1" s="5"/>
      <c r="DXA1" s="5"/>
      <c r="DXB1" s="5"/>
      <c r="DXC1" s="5"/>
      <c r="DXD1" s="5"/>
      <c r="DXE1" s="5"/>
      <c r="DXF1" s="5"/>
      <c r="DXG1" s="5"/>
      <c r="DXH1" s="5"/>
      <c r="DXI1" s="5"/>
      <c r="DXJ1" s="5"/>
      <c r="DXK1" s="5"/>
      <c r="DXL1" s="5"/>
      <c r="DXM1" s="5"/>
      <c r="DXN1" s="5"/>
      <c r="DXO1" s="5"/>
      <c r="DXP1" s="5"/>
      <c r="DXQ1" s="5"/>
      <c r="DXR1" s="5"/>
      <c r="DXS1" s="5"/>
      <c r="DXT1" s="5"/>
      <c r="DXU1" s="5"/>
      <c r="DXV1" s="5"/>
      <c r="DXW1" s="5"/>
      <c r="DXX1" s="5"/>
      <c r="DXY1" s="5"/>
      <c r="DXZ1" s="5"/>
      <c r="DYA1" s="5"/>
      <c r="DYB1" s="5"/>
      <c r="DYC1" s="5"/>
      <c r="DYD1" s="5"/>
      <c r="DYE1" s="5"/>
      <c r="DYF1" s="5"/>
      <c r="DYG1" s="5"/>
      <c r="DYH1" s="5"/>
      <c r="DYI1" s="5"/>
      <c r="DYJ1" s="5"/>
      <c r="DYK1" s="5"/>
      <c r="DYL1" s="5"/>
      <c r="DYM1" s="5"/>
      <c r="DYN1" s="5"/>
      <c r="DYO1" s="5"/>
      <c r="DYP1" s="5"/>
      <c r="DYQ1" s="5"/>
      <c r="DYR1" s="5"/>
      <c r="DYS1" s="5"/>
      <c r="DYT1" s="5"/>
      <c r="DYU1" s="5"/>
      <c r="DYV1" s="5"/>
      <c r="DYW1" s="5"/>
      <c r="DYX1" s="5"/>
      <c r="DYY1" s="5"/>
      <c r="DYZ1" s="5"/>
      <c r="DZA1" s="5"/>
      <c r="DZB1" s="5"/>
      <c r="DZC1" s="5"/>
      <c r="DZD1" s="5"/>
      <c r="DZE1" s="5"/>
      <c r="DZF1" s="5"/>
      <c r="DZG1" s="5"/>
      <c r="DZH1" s="5"/>
      <c r="DZI1" s="5"/>
      <c r="DZJ1" s="5"/>
      <c r="DZK1" s="5"/>
      <c r="DZL1" s="5"/>
      <c r="DZM1" s="5"/>
      <c r="DZN1" s="5"/>
      <c r="DZO1" s="5"/>
      <c r="DZP1" s="5"/>
      <c r="DZQ1" s="5"/>
      <c r="DZR1" s="5"/>
      <c r="DZS1" s="5"/>
      <c r="DZT1" s="5"/>
      <c r="DZU1" s="5"/>
      <c r="DZV1" s="5"/>
      <c r="DZW1" s="5"/>
      <c r="DZX1" s="5"/>
      <c r="DZY1" s="5"/>
      <c r="DZZ1" s="5"/>
      <c r="EAA1" s="5"/>
      <c r="EAB1" s="5"/>
      <c r="EAC1" s="5"/>
      <c r="EAD1" s="5"/>
      <c r="EAE1" s="5"/>
      <c r="EAF1" s="5"/>
      <c r="EAG1" s="5"/>
      <c r="EAH1" s="5"/>
      <c r="EAI1" s="5"/>
      <c r="EAJ1" s="5"/>
      <c r="EAK1" s="5"/>
      <c r="EAL1" s="5"/>
      <c r="EAM1" s="5"/>
      <c r="EAN1" s="5"/>
      <c r="EAO1" s="5"/>
      <c r="EAP1" s="5"/>
      <c r="EAQ1" s="5"/>
      <c r="EAR1" s="5"/>
      <c r="EAS1" s="5"/>
      <c r="EAT1" s="5"/>
      <c r="EAU1" s="5"/>
      <c r="EAV1" s="5"/>
      <c r="EAW1" s="5"/>
      <c r="EAX1" s="5"/>
      <c r="EAY1" s="5"/>
      <c r="EAZ1" s="5"/>
      <c r="EBA1" s="5"/>
      <c r="EBB1" s="5"/>
      <c r="EBC1" s="5"/>
      <c r="EBD1" s="5"/>
      <c r="EBE1" s="5"/>
      <c r="EBF1" s="5"/>
      <c r="EBG1" s="5"/>
      <c r="EBH1" s="5"/>
      <c r="EBI1" s="5"/>
      <c r="EBJ1" s="5"/>
      <c r="EBK1" s="5"/>
      <c r="EBL1" s="5"/>
      <c r="EBM1" s="5"/>
      <c r="EBN1" s="5"/>
      <c r="EBO1" s="5"/>
      <c r="EBP1" s="5"/>
      <c r="EBQ1" s="5"/>
      <c r="EBR1" s="5"/>
      <c r="EBS1" s="5"/>
      <c r="EBT1" s="5"/>
      <c r="EBU1" s="5"/>
      <c r="EBV1" s="5"/>
      <c r="EBW1" s="5"/>
      <c r="EBX1" s="5"/>
      <c r="EBY1" s="5"/>
      <c r="EBZ1" s="5"/>
      <c r="ECA1" s="5"/>
      <c r="ECB1" s="5"/>
      <c r="ECC1" s="5"/>
      <c r="ECD1" s="5"/>
      <c r="ECE1" s="5"/>
      <c r="ECF1" s="5"/>
      <c r="ECG1" s="5"/>
      <c r="ECH1" s="5"/>
      <c r="ECI1" s="5"/>
      <c r="ECJ1" s="5"/>
      <c r="ECK1" s="5"/>
      <c r="ECL1" s="5"/>
      <c r="ECM1" s="5"/>
      <c r="ECN1" s="5"/>
      <c r="ECO1" s="5"/>
      <c r="ECP1" s="5"/>
      <c r="ECQ1" s="5"/>
      <c r="ECR1" s="5"/>
      <c r="ECS1" s="5"/>
      <c r="ECT1" s="5"/>
      <c r="ECU1" s="5"/>
      <c r="ECV1" s="5"/>
      <c r="ECW1" s="5"/>
      <c r="ECX1" s="5"/>
      <c r="ECY1" s="5"/>
      <c r="ECZ1" s="5"/>
      <c r="EDA1" s="5"/>
      <c r="EDB1" s="5"/>
      <c r="EDC1" s="5"/>
      <c r="EDD1" s="5"/>
      <c r="EDE1" s="5"/>
      <c r="EDF1" s="5"/>
      <c r="EDG1" s="5"/>
      <c r="EDH1" s="5"/>
      <c r="EDI1" s="5"/>
      <c r="EDJ1" s="5"/>
      <c r="EDK1" s="5"/>
      <c r="EDL1" s="5"/>
      <c r="EDM1" s="5"/>
      <c r="EDN1" s="5"/>
      <c r="EDO1" s="5"/>
      <c r="EDP1" s="5"/>
      <c r="EDQ1" s="5"/>
      <c r="EDR1" s="5"/>
      <c r="EDS1" s="5"/>
      <c r="EDT1" s="5"/>
      <c r="EDU1" s="5"/>
      <c r="EDV1" s="5"/>
      <c r="EDW1" s="5"/>
      <c r="EDX1" s="5"/>
      <c r="EDY1" s="5"/>
      <c r="EDZ1" s="5"/>
      <c r="EEA1" s="5"/>
      <c r="EEB1" s="5"/>
      <c r="EEC1" s="5"/>
      <c r="EED1" s="5"/>
      <c r="EEE1" s="5"/>
      <c r="EEF1" s="5"/>
      <c r="EEG1" s="5"/>
      <c r="EEH1" s="5"/>
      <c r="EEI1" s="5"/>
      <c r="EEJ1" s="5"/>
      <c r="EEK1" s="5"/>
      <c r="EEL1" s="5"/>
      <c r="EEM1" s="5"/>
      <c r="EEN1" s="5"/>
      <c r="EEO1" s="5"/>
      <c r="EEP1" s="5"/>
      <c r="EEQ1" s="5"/>
      <c r="EER1" s="5"/>
      <c r="EES1" s="5"/>
      <c r="EET1" s="5"/>
      <c r="EEU1" s="5"/>
      <c r="EEV1" s="5"/>
      <c r="EEW1" s="5"/>
      <c r="EEX1" s="5"/>
      <c r="EEY1" s="5"/>
      <c r="EEZ1" s="5"/>
      <c r="EFA1" s="5"/>
      <c r="EFB1" s="5"/>
      <c r="EFC1" s="5"/>
      <c r="EFD1" s="5"/>
      <c r="EFE1" s="5"/>
      <c r="EFF1" s="5"/>
      <c r="EFG1" s="5"/>
      <c r="EFH1" s="5"/>
      <c r="EFI1" s="5"/>
      <c r="EFJ1" s="5"/>
      <c r="EFK1" s="5"/>
      <c r="EFL1" s="5"/>
      <c r="EFM1" s="5"/>
      <c r="EFN1" s="5"/>
      <c r="EFO1" s="5"/>
      <c r="EFP1" s="5"/>
      <c r="EFQ1" s="5"/>
      <c r="EFR1" s="5"/>
      <c r="EFS1" s="5"/>
      <c r="EFT1" s="5"/>
      <c r="EFU1" s="5"/>
      <c r="EFV1" s="5"/>
      <c r="EFW1" s="5"/>
      <c r="EFX1" s="5"/>
      <c r="EFY1" s="5"/>
      <c r="EFZ1" s="5"/>
      <c r="EGA1" s="5"/>
      <c r="EGB1" s="5"/>
      <c r="EGC1" s="5"/>
      <c r="EGD1" s="5"/>
      <c r="EGE1" s="5"/>
      <c r="EGF1" s="5"/>
      <c r="EGG1" s="5"/>
      <c r="EGH1" s="5"/>
      <c r="EGI1" s="5"/>
      <c r="EGJ1" s="5"/>
      <c r="EGK1" s="5"/>
      <c r="EGL1" s="5"/>
      <c r="EGM1" s="5"/>
      <c r="EGN1" s="5"/>
      <c r="EGO1" s="5"/>
      <c r="EGP1" s="5"/>
      <c r="EGQ1" s="5"/>
      <c r="EGR1" s="5"/>
      <c r="EGS1" s="5"/>
      <c r="EGT1" s="5"/>
      <c r="EGU1" s="5"/>
      <c r="EGV1" s="5"/>
      <c r="EGW1" s="5"/>
      <c r="EGX1" s="5"/>
      <c r="EGY1" s="5"/>
      <c r="EGZ1" s="5"/>
      <c r="EHA1" s="5"/>
      <c r="EHB1" s="5"/>
      <c r="EHC1" s="5"/>
      <c r="EHD1" s="5"/>
      <c r="EHE1" s="5"/>
      <c r="EHF1" s="5"/>
      <c r="EHG1" s="5"/>
      <c r="EHH1" s="5"/>
      <c r="EHI1" s="5"/>
      <c r="EHJ1" s="5"/>
      <c r="EHK1" s="5"/>
      <c r="EHL1" s="5"/>
      <c r="EHM1" s="5"/>
      <c r="EHN1" s="5"/>
      <c r="EHO1" s="5"/>
      <c r="EHP1" s="5"/>
      <c r="EHQ1" s="5"/>
      <c r="EHR1" s="5"/>
      <c r="EHS1" s="5"/>
      <c r="EHT1" s="5"/>
      <c r="EHU1" s="5"/>
      <c r="EHV1" s="5"/>
      <c r="EHW1" s="5"/>
      <c r="EHX1" s="5"/>
      <c r="EHY1" s="5"/>
      <c r="EHZ1" s="5"/>
      <c r="EIA1" s="5"/>
      <c r="EIB1" s="5"/>
      <c r="EIC1" s="5"/>
      <c r="EID1" s="5"/>
      <c r="EIE1" s="5"/>
      <c r="EIF1" s="5"/>
      <c r="EIG1" s="5"/>
      <c r="EIH1" s="5"/>
      <c r="EII1" s="5"/>
      <c r="EIJ1" s="5"/>
      <c r="EIK1" s="5"/>
      <c r="EIL1" s="5"/>
      <c r="EIM1" s="5"/>
      <c r="EIN1" s="5"/>
      <c r="EIO1" s="5"/>
      <c r="EIP1" s="5"/>
      <c r="EIQ1" s="5"/>
      <c r="EIR1" s="5"/>
      <c r="EIS1" s="5"/>
      <c r="EIT1" s="5"/>
      <c r="EIU1" s="5"/>
      <c r="EIV1" s="5"/>
      <c r="EIW1" s="5"/>
      <c r="EIX1" s="5"/>
      <c r="EIY1" s="5"/>
      <c r="EIZ1" s="5"/>
      <c r="EJA1" s="5"/>
      <c r="EJB1" s="5"/>
      <c r="EJC1" s="5"/>
      <c r="EJD1" s="5"/>
      <c r="EJE1" s="5"/>
      <c r="EJF1" s="5"/>
      <c r="EJG1" s="5"/>
      <c r="EJH1" s="5"/>
      <c r="EJI1" s="5"/>
      <c r="EJJ1" s="5"/>
      <c r="EJK1" s="5"/>
      <c r="EJL1" s="5"/>
      <c r="EJM1" s="5"/>
      <c r="EJN1" s="5"/>
      <c r="EJO1" s="5"/>
      <c r="EJP1" s="5"/>
      <c r="EJQ1" s="5"/>
      <c r="EJR1" s="5"/>
      <c r="EJS1" s="5"/>
      <c r="EJT1" s="5"/>
      <c r="EJU1" s="5"/>
      <c r="EJV1" s="5"/>
      <c r="EJW1" s="5"/>
      <c r="EJX1" s="5"/>
      <c r="EJY1" s="5"/>
      <c r="EJZ1" s="5"/>
      <c r="EKA1" s="5"/>
      <c r="EKB1" s="5"/>
      <c r="EKC1" s="5"/>
      <c r="EKD1" s="5"/>
      <c r="EKE1" s="5"/>
      <c r="EKF1" s="5"/>
      <c r="EKG1" s="5"/>
      <c r="EKH1" s="5"/>
      <c r="EKI1" s="5"/>
      <c r="EKJ1" s="5"/>
      <c r="EKK1" s="5"/>
      <c r="EKL1" s="5"/>
      <c r="EKM1" s="5"/>
      <c r="EKN1" s="5"/>
      <c r="EKO1" s="5"/>
      <c r="EKP1" s="5"/>
      <c r="EKQ1" s="5"/>
      <c r="EKR1" s="5"/>
      <c r="EKS1" s="5"/>
      <c r="EKT1" s="5"/>
      <c r="EKU1" s="5"/>
      <c r="EKV1" s="5"/>
      <c r="EKW1" s="5"/>
      <c r="EKX1" s="5"/>
      <c r="EKY1" s="5"/>
      <c r="EKZ1" s="5"/>
      <c r="ELA1" s="5"/>
      <c r="ELB1" s="5"/>
      <c r="ELC1" s="5"/>
      <c r="ELD1" s="5"/>
      <c r="ELE1" s="5"/>
      <c r="ELF1" s="5"/>
      <c r="ELG1" s="5"/>
      <c r="ELH1" s="5"/>
      <c r="ELI1" s="5"/>
      <c r="ELJ1" s="5"/>
      <c r="ELK1" s="5"/>
      <c r="ELL1" s="5"/>
      <c r="ELM1" s="5"/>
      <c r="ELN1" s="5"/>
      <c r="ELO1" s="5"/>
      <c r="ELP1" s="5"/>
      <c r="ELQ1" s="5"/>
      <c r="ELR1" s="5"/>
      <c r="ELS1" s="5"/>
      <c r="ELT1" s="5"/>
      <c r="ELU1" s="5"/>
      <c r="ELV1" s="5"/>
      <c r="ELW1" s="5"/>
      <c r="ELX1" s="5"/>
      <c r="ELY1" s="5"/>
      <c r="ELZ1" s="5"/>
      <c r="EMA1" s="5"/>
      <c r="EMB1" s="5"/>
      <c r="EMC1" s="5"/>
      <c r="EMD1" s="5"/>
      <c r="EME1" s="5"/>
      <c r="EMF1" s="5"/>
      <c r="EMG1" s="5"/>
      <c r="EMH1" s="5"/>
      <c r="EMI1" s="5"/>
      <c r="EMJ1" s="5"/>
      <c r="EMK1" s="5"/>
      <c r="EML1" s="5"/>
      <c r="EMM1" s="5"/>
      <c r="EMN1" s="5"/>
      <c r="EMO1" s="5"/>
      <c r="EMP1" s="5"/>
      <c r="EMQ1" s="5"/>
      <c r="EMR1" s="5"/>
      <c r="EMS1" s="5"/>
      <c r="EMT1" s="5"/>
      <c r="EMU1" s="5"/>
      <c r="EMV1" s="5"/>
      <c r="EMW1" s="5"/>
      <c r="EMX1" s="5"/>
      <c r="EMY1" s="5"/>
      <c r="EMZ1" s="5"/>
      <c r="ENA1" s="5"/>
      <c r="ENB1" s="5"/>
      <c r="ENC1" s="5"/>
      <c r="END1" s="5"/>
      <c r="ENE1" s="5"/>
      <c r="ENF1" s="5"/>
      <c r="ENG1" s="5"/>
      <c r="ENH1" s="5"/>
      <c r="ENI1" s="5"/>
      <c r="ENJ1" s="5"/>
      <c r="ENK1" s="5"/>
      <c r="ENL1" s="5"/>
      <c r="ENM1" s="5"/>
      <c r="ENN1" s="5"/>
      <c r="ENO1" s="5"/>
      <c r="ENP1" s="5"/>
      <c r="ENQ1" s="5"/>
      <c r="ENR1" s="5"/>
      <c r="ENS1" s="5"/>
      <c r="ENT1" s="5"/>
      <c r="ENU1" s="5"/>
      <c r="ENV1" s="5"/>
      <c r="ENW1" s="5"/>
      <c r="ENX1" s="5"/>
      <c r="ENY1" s="5"/>
      <c r="ENZ1" s="5"/>
      <c r="EOA1" s="5"/>
      <c r="EOB1" s="5"/>
      <c r="EOC1" s="5"/>
      <c r="EOD1" s="5"/>
      <c r="EOE1" s="5"/>
      <c r="EOF1" s="5"/>
      <c r="EOG1" s="5"/>
      <c r="EOH1" s="5"/>
      <c r="EOI1" s="5"/>
      <c r="EOJ1" s="5"/>
      <c r="EOK1" s="5"/>
      <c r="EOL1" s="5"/>
      <c r="EOM1" s="5"/>
      <c r="EON1" s="5"/>
      <c r="EOO1" s="5"/>
      <c r="EOP1" s="5"/>
      <c r="EOQ1" s="5"/>
      <c r="EOR1" s="5"/>
      <c r="EOS1" s="5"/>
      <c r="EOT1" s="5"/>
      <c r="EOU1" s="5"/>
      <c r="EOV1" s="5"/>
      <c r="EOW1" s="5"/>
      <c r="EOX1" s="5"/>
      <c r="EOY1" s="5"/>
      <c r="EOZ1" s="5"/>
      <c r="EPA1" s="5"/>
      <c r="EPB1" s="5"/>
      <c r="EPC1" s="5"/>
      <c r="EPD1" s="5"/>
      <c r="EPE1" s="5"/>
      <c r="EPF1" s="5"/>
      <c r="EPG1" s="5"/>
      <c r="EPH1" s="5"/>
      <c r="EPI1" s="5"/>
      <c r="EPJ1" s="5"/>
      <c r="EPK1" s="5"/>
      <c r="EPL1" s="5"/>
      <c r="EPM1" s="5"/>
      <c r="EPN1" s="5"/>
      <c r="EPO1" s="5"/>
      <c r="EPP1" s="5"/>
      <c r="EPQ1" s="5"/>
      <c r="EPR1" s="5"/>
      <c r="EPS1" s="5"/>
      <c r="EPT1" s="5"/>
      <c r="EPU1" s="5"/>
      <c r="EPV1" s="5"/>
      <c r="EPW1" s="5"/>
      <c r="EPX1" s="5"/>
      <c r="EPY1" s="5"/>
      <c r="EPZ1" s="5"/>
      <c r="EQA1" s="5"/>
      <c r="EQB1" s="5"/>
      <c r="EQC1" s="5"/>
      <c r="EQD1" s="5"/>
      <c r="EQE1" s="5"/>
      <c r="EQF1" s="5"/>
      <c r="EQG1" s="5"/>
      <c r="EQH1" s="5"/>
      <c r="EQI1" s="5"/>
      <c r="EQJ1" s="5"/>
      <c r="EQK1" s="5"/>
      <c r="EQL1" s="5"/>
      <c r="EQM1" s="5"/>
      <c r="EQN1" s="5"/>
      <c r="EQO1" s="5"/>
      <c r="EQP1" s="5"/>
      <c r="EQQ1" s="5"/>
      <c r="EQR1" s="5"/>
      <c r="EQS1" s="5"/>
      <c r="EQT1" s="5"/>
      <c r="EQU1" s="5"/>
      <c r="EQV1" s="5"/>
      <c r="EQW1" s="5"/>
      <c r="EQX1" s="5"/>
      <c r="EQY1" s="5"/>
      <c r="EQZ1" s="5"/>
      <c r="ERA1" s="5"/>
      <c r="ERB1" s="5"/>
      <c r="ERC1" s="5"/>
      <c r="ERD1" s="5"/>
      <c r="ERE1" s="5"/>
      <c r="ERF1" s="5"/>
      <c r="ERG1" s="5"/>
      <c r="ERH1" s="5"/>
      <c r="ERI1" s="5"/>
      <c r="ERJ1" s="5"/>
      <c r="ERK1" s="5"/>
      <c r="ERL1" s="5"/>
      <c r="ERM1" s="5"/>
      <c r="ERN1" s="5"/>
      <c r="ERO1" s="5"/>
      <c r="ERP1" s="5"/>
      <c r="ERQ1" s="5"/>
      <c r="ERR1" s="5"/>
      <c r="ERS1" s="5"/>
      <c r="ERT1" s="5"/>
      <c r="ERU1" s="5"/>
      <c r="ERV1" s="5"/>
      <c r="ERW1" s="5"/>
      <c r="ERX1" s="5"/>
      <c r="ERY1" s="5"/>
      <c r="ERZ1" s="5"/>
      <c r="ESA1" s="5"/>
      <c r="ESB1" s="5"/>
      <c r="ESC1" s="5"/>
      <c r="ESD1" s="5"/>
      <c r="ESE1" s="5"/>
      <c r="ESF1" s="5"/>
      <c r="ESG1" s="5"/>
      <c r="ESH1" s="5"/>
      <c r="ESI1" s="5"/>
      <c r="ESJ1" s="5"/>
      <c r="ESK1" s="5"/>
      <c r="ESL1" s="5"/>
      <c r="ESM1" s="5"/>
      <c r="ESN1" s="5"/>
      <c r="ESO1" s="5"/>
      <c r="ESP1" s="5"/>
      <c r="ESQ1" s="5"/>
      <c r="ESR1" s="5"/>
      <c r="ESS1" s="5"/>
      <c r="EST1" s="5"/>
      <c r="ESU1" s="5"/>
      <c r="ESV1" s="5"/>
      <c r="ESW1" s="5"/>
      <c r="ESX1" s="5"/>
      <c r="ESY1" s="5"/>
      <c r="ESZ1" s="5"/>
      <c r="ETA1" s="5"/>
      <c r="ETB1" s="5"/>
      <c r="ETC1" s="5"/>
      <c r="ETD1" s="5"/>
      <c r="ETE1" s="5"/>
      <c r="ETF1" s="5"/>
      <c r="ETG1" s="5"/>
      <c r="ETH1" s="5"/>
      <c r="ETI1" s="5"/>
      <c r="ETJ1" s="5"/>
      <c r="ETK1" s="5"/>
      <c r="ETL1" s="5"/>
      <c r="ETM1" s="5"/>
      <c r="ETN1" s="5"/>
      <c r="ETO1" s="5"/>
      <c r="ETP1" s="5"/>
      <c r="ETQ1" s="5"/>
      <c r="ETR1" s="5"/>
      <c r="ETS1" s="5"/>
      <c r="ETT1" s="5"/>
      <c r="ETU1" s="5"/>
      <c r="ETV1" s="5"/>
      <c r="ETW1" s="5"/>
      <c r="ETX1" s="5"/>
      <c r="ETY1" s="5"/>
      <c r="ETZ1" s="5"/>
      <c r="EUA1" s="5"/>
      <c r="EUB1" s="5"/>
      <c r="EUC1" s="5"/>
      <c r="EUD1" s="5"/>
      <c r="EUE1" s="5"/>
      <c r="EUF1" s="5"/>
      <c r="EUG1" s="5"/>
      <c r="EUH1" s="5"/>
      <c r="EUI1" s="5"/>
      <c r="EUJ1" s="5"/>
      <c r="EUK1" s="5"/>
      <c r="EUL1" s="5"/>
      <c r="EUM1" s="5"/>
      <c r="EUN1" s="5"/>
      <c r="EUO1" s="5"/>
      <c r="EUP1" s="5"/>
      <c r="EUQ1" s="5"/>
      <c r="EUR1" s="5"/>
      <c r="EUS1" s="5"/>
      <c r="EUT1" s="5"/>
      <c r="EUU1" s="5"/>
      <c r="EUV1" s="5"/>
      <c r="EUW1" s="5"/>
      <c r="EUX1" s="5"/>
      <c r="EUY1" s="5"/>
      <c r="EUZ1" s="5"/>
      <c r="EVA1" s="5"/>
      <c r="EVB1" s="5"/>
      <c r="EVC1" s="5"/>
      <c r="EVD1" s="5"/>
      <c r="EVE1" s="5"/>
      <c r="EVF1" s="5"/>
      <c r="EVG1" s="5"/>
      <c r="EVH1" s="5"/>
      <c r="EVI1" s="5"/>
      <c r="EVJ1" s="5"/>
      <c r="EVK1" s="5"/>
      <c r="EVL1" s="5"/>
      <c r="EVM1" s="5"/>
      <c r="EVN1" s="5"/>
      <c r="EVO1" s="5"/>
      <c r="EVP1" s="5"/>
      <c r="EVQ1" s="5"/>
      <c r="EVR1" s="5"/>
      <c r="EVS1" s="5"/>
      <c r="EVT1" s="5"/>
      <c r="EVU1" s="5"/>
      <c r="EVV1" s="5"/>
      <c r="EVW1" s="5"/>
      <c r="EVX1" s="5"/>
      <c r="EVY1" s="5"/>
      <c r="EVZ1" s="5"/>
      <c r="EWA1" s="5"/>
      <c r="EWB1" s="5"/>
      <c r="EWC1" s="5"/>
      <c r="EWD1" s="5"/>
      <c r="EWE1" s="5"/>
      <c r="EWF1" s="5"/>
      <c r="EWG1" s="5"/>
      <c r="EWH1" s="5"/>
      <c r="EWI1" s="5"/>
      <c r="EWJ1" s="5"/>
      <c r="EWK1" s="5"/>
      <c r="EWL1" s="5"/>
      <c r="EWM1" s="5"/>
      <c r="EWN1" s="5"/>
      <c r="EWO1" s="5"/>
      <c r="EWP1" s="5"/>
      <c r="EWQ1" s="5"/>
      <c r="EWR1" s="5"/>
      <c r="EWS1" s="5"/>
      <c r="EWT1" s="5"/>
      <c r="EWU1" s="5"/>
      <c r="EWV1" s="5"/>
      <c r="EWW1" s="5"/>
      <c r="EWX1" s="5"/>
      <c r="EWY1" s="5"/>
      <c r="EWZ1" s="5"/>
      <c r="EXA1" s="5"/>
      <c r="EXB1" s="5"/>
      <c r="EXC1" s="5"/>
      <c r="EXD1" s="5"/>
      <c r="EXE1" s="5"/>
      <c r="EXF1" s="5"/>
      <c r="EXG1" s="5"/>
      <c r="EXH1" s="5"/>
      <c r="EXI1" s="5"/>
      <c r="EXJ1" s="5"/>
      <c r="EXK1" s="5"/>
      <c r="EXL1" s="5"/>
      <c r="EXM1" s="5"/>
      <c r="EXN1" s="5"/>
      <c r="EXO1" s="5"/>
      <c r="EXP1" s="5"/>
      <c r="EXQ1" s="5"/>
      <c r="EXR1" s="5"/>
      <c r="EXS1" s="5"/>
      <c r="EXT1" s="5"/>
      <c r="EXU1" s="5"/>
      <c r="EXV1" s="5"/>
      <c r="EXW1" s="5"/>
      <c r="EXX1" s="5"/>
      <c r="EXY1" s="5"/>
      <c r="EXZ1" s="5"/>
      <c r="EYA1" s="5"/>
      <c r="EYB1" s="5"/>
      <c r="EYC1" s="5"/>
      <c r="EYD1" s="5"/>
      <c r="EYE1" s="5"/>
      <c r="EYF1" s="5"/>
      <c r="EYG1" s="5"/>
      <c r="EYH1" s="5"/>
      <c r="EYI1" s="5"/>
      <c r="EYJ1" s="5"/>
      <c r="EYK1" s="5"/>
      <c r="EYL1" s="5"/>
      <c r="EYM1" s="5"/>
      <c r="EYN1" s="5"/>
      <c r="EYO1" s="5"/>
      <c r="EYP1" s="5"/>
      <c r="EYQ1" s="5"/>
      <c r="EYR1" s="5"/>
      <c r="EYS1" s="5"/>
      <c r="EYT1" s="5"/>
      <c r="EYU1" s="5"/>
      <c r="EYV1" s="5"/>
      <c r="EYW1" s="5"/>
      <c r="EYX1" s="5"/>
      <c r="EYY1" s="5"/>
      <c r="EYZ1" s="5"/>
      <c r="EZA1" s="5"/>
      <c r="EZB1" s="5"/>
      <c r="EZC1" s="5"/>
      <c r="EZD1" s="5"/>
      <c r="EZE1" s="5"/>
      <c r="EZF1" s="5"/>
      <c r="EZG1" s="5"/>
      <c r="EZH1" s="5"/>
      <c r="EZI1" s="5"/>
      <c r="EZJ1" s="5"/>
      <c r="EZK1" s="5"/>
      <c r="EZL1" s="5"/>
      <c r="EZM1" s="5"/>
      <c r="EZN1" s="5"/>
      <c r="EZO1" s="5"/>
      <c r="EZP1" s="5"/>
      <c r="EZQ1" s="5"/>
      <c r="EZR1" s="5"/>
      <c r="EZS1" s="5"/>
      <c r="EZT1" s="5"/>
      <c r="EZU1" s="5"/>
      <c r="EZV1" s="5"/>
      <c r="EZW1" s="5"/>
      <c r="EZX1" s="5"/>
      <c r="EZY1" s="5"/>
      <c r="EZZ1" s="5"/>
      <c r="FAA1" s="5"/>
      <c r="FAB1" s="5"/>
      <c r="FAC1" s="5"/>
      <c r="FAD1" s="5"/>
      <c r="FAE1" s="5"/>
      <c r="FAF1" s="5"/>
      <c r="FAG1" s="5"/>
      <c r="FAH1" s="5"/>
      <c r="FAI1" s="5"/>
      <c r="FAJ1" s="5"/>
      <c r="FAK1" s="5"/>
      <c r="FAL1" s="5"/>
      <c r="FAM1" s="5"/>
      <c r="FAN1" s="5"/>
      <c r="FAO1" s="5"/>
      <c r="FAP1" s="5"/>
      <c r="FAQ1" s="5"/>
      <c r="FAR1" s="5"/>
      <c r="FAS1" s="5"/>
      <c r="FAT1" s="5"/>
      <c r="FAU1" s="5"/>
      <c r="FAV1" s="5"/>
      <c r="FAW1" s="5"/>
      <c r="FAX1" s="5"/>
      <c r="FAY1" s="5"/>
      <c r="FAZ1" s="5"/>
      <c r="FBA1" s="5"/>
      <c r="FBB1" s="5"/>
      <c r="FBC1" s="5"/>
      <c r="FBD1" s="5"/>
      <c r="FBE1" s="5"/>
      <c r="FBF1" s="5"/>
      <c r="FBG1" s="5"/>
      <c r="FBH1" s="5"/>
      <c r="FBI1" s="5"/>
      <c r="FBJ1" s="5"/>
      <c r="FBK1" s="5"/>
      <c r="FBL1" s="5"/>
      <c r="FBM1" s="5"/>
      <c r="FBN1" s="5"/>
      <c r="FBO1" s="5"/>
      <c r="FBP1" s="5"/>
      <c r="FBQ1" s="5"/>
      <c r="FBR1" s="5"/>
      <c r="FBS1" s="5"/>
      <c r="FBT1" s="5"/>
      <c r="FBU1" s="5"/>
      <c r="FBV1" s="5"/>
      <c r="FBW1" s="5"/>
      <c r="FBX1" s="5"/>
      <c r="FBY1" s="5"/>
      <c r="FBZ1" s="5"/>
      <c r="FCA1" s="5"/>
      <c r="FCB1" s="5"/>
      <c r="FCC1" s="5"/>
      <c r="FCD1" s="5"/>
      <c r="FCE1" s="5"/>
      <c r="FCF1" s="5"/>
      <c r="FCG1" s="5"/>
      <c r="FCH1" s="5"/>
      <c r="FCI1" s="5"/>
      <c r="FCJ1" s="5"/>
      <c r="FCK1" s="5"/>
      <c r="FCL1" s="5"/>
      <c r="FCM1" s="5"/>
      <c r="FCN1" s="5"/>
      <c r="FCO1" s="5"/>
      <c r="FCP1" s="5"/>
      <c r="FCQ1" s="5"/>
      <c r="FCR1" s="5"/>
      <c r="FCS1" s="5"/>
      <c r="FCT1" s="5"/>
      <c r="FCU1" s="5"/>
      <c r="FCV1" s="5"/>
      <c r="FCW1" s="5"/>
      <c r="FCX1" s="5"/>
      <c r="FCY1" s="5"/>
      <c r="FCZ1" s="5"/>
      <c r="FDA1" s="5"/>
      <c r="FDB1" s="5"/>
      <c r="FDC1" s="5"/>
      <c r="FDD1" s="5"/>
      <c r="FDE1" s="5"/>
      <c r="FDF1" s="5"/>
      <c r="FDG1" s="5"/>
      <c r="FDH1" s="5"/>
      <c r="FDI1" s="5"/>
      <c r="FDJ1" s="5"/>
      <c r="FDK1" s="5"/>
      <c r="FDL1" s="5"/>
      <c r="FDM1" s="5"/>
      <c r="FDN1" s="5"/>
      <c r="FDO1" s="5"/>
      <c r="FDP1" s="5"/>
      <c r="FDQ1" s="5"/>
      <c r="FDR1" s="5"/>
      <c r="FDS1" s="5"/>
      <c r="FDT1" s="5"/>
      <c r="FDU1" s="5"/>
      <c r="FDV1" s="5"/>
      <c r="FDW1" s="5"/>
      <c r="FDX1" s="5"/>
      <c r="FDY1" s="5"/>
      <c r="FDZ1" s="5"/>
      <c r="FEA1" s="5"/>
      <c r="FEB1" s="5"/>
      <c r="FEC1" s="5"/>
      <c r="FED1" s="5"/>
      <c r="FEE1" s="5"/>
      <c r="FEF1" s="5"/>
      <c r="FEG1" s="5"/>
      <c r="FEH1" s="5"/>
      <c r="FEI1" s="5"/>
      <c r="FEJ1" s="5"/>
      <c r="FEK1" s="5"/>
      <c r="FEL1" s="5"/>
      <c r="FEM1" s="5"/>
      <c r="FEN1" s="5"/>
      <c r="FEO1" s="5"/>
      <c r="FEP1" s="5"/>
      <c r="FEQ1" s="5"/>
      <c r="FER1" s="5"/>
      <c r="FES1" s="5"/>
      <c r="FET1" s="5"/>
      <c r="FEU1" s="5"/>
      <c r="FEV1" s="5"/>
      <c r="FEW1" s="5"/>
      <c r="FEX1" s="5"/>
      <c r="FEY1" s="5"/>
      <c r="FEZ1" s="5"/>
      <c r="FFA1" s="5"/>
      <c r="FFB1" s="5"/>
      <c r="FFC1" s="5"/>
      <c r="FFD1" s="5"/>
      <c r="FFE1" s="5"/>
      <c r="FFF1" s="5"/>
      <c r="FFG1" s="5"/>
      <c r="FFH1" s="5"/>
      <c r="FFI1" s="5"/>
      <c r="FFJ1" s="5"/>
      <c r="FFK1" s="5"/>
      <c r="FFL1" s="5"/>
      <c r="FFM1" s="5"/>
      <c r="FFN1" s="5"/>
      <c r="FFO1" s="5"/>
      <c r="FFP1" s="5"/>
      <c r="FFQ1" s="5"/>
      <c r="FFR1" s="5"/>
      <c r="FFS1" s="5"/>
      <c r="FFT1" s="5"/>
      <c r="FFU1" s="5"/>
      <c r="FFV1" s="5"/>
      <c r="FFW1" s="5"/>
      <c r="FFX1" s="5"/>
      <c r="FFY1" s="5"/>
      <c r="FFZ1" s="5"/>
      <c r="FGA1" s="5"/>
      <c r="FGB1" s="5"/>
      <c r="FGC1" s="5"/>
      <c r="FGD1" s="5"/>
      <c r="FGE1" s="5"/>
      <c r="FGF1" s="5"/>
      <c r="FGG1" s="5"/>
      <c r="FGH1" s="5"/>
      <c r="FGI1" s="5"/>
      <c r="FGJ1" s="5"/>
      <c r="FGK1" s="5"/>
      <c r="FGL1" s="5"/>
      <c r="FGM1" s="5"/>
      <c r="FGN1" s="5"/>
      <c r="FGO1" s="5"/>
      <c r="FGP1" s="5"/>
      <c r="FGQ1" s="5"/>
      <c r="FGR1" s="5"/>
      <c r="FGS1" s="5"/>
      <c r="FGT1" s="5"/>
      <c r="FGU1" s="5"/>
      <c r="FGV1" s="5"/>
      <c r="FGW1" s="5"/>
      <c r="FGX1" s="5"/>
      <c r="FGY1" s="5"/>
      <c r="FGZ1" s="5"/>
      <c r="FHA1" s="5"/>
      <c r="FHB1" s="5"/>
      <c r="FHC1" s="5"/>
      <c r="FHD1" s="5"/>
      <c r="FHE1" s="5"/>
      <c r="FHF1" s="5"/>
      <c r="FHG1" s="5"/>
      <c r="FHH1" s="5"/>
      <c r="FHI1" s="5"/>
      <c r="FHJ1" s="5"/>
      <c r="FHK1" s="5"/>
      <c r="FHL1" s="5"/>
      <c r="FHM1" s="5"/>
      <c r="FHN1" s="5"/>
      <c r="FHO1" s="5"/>
      <c r="FHP1" s="5"/>
      <c r="FHQ1" s="5"/>
      <c r="FHR1" s="5"/>
      <c r="FHS1" s="5"/>
      <c r="FHT1" s="5"/>
      <c r="FHU1" s="5"/>
      <c r="FHV1" s="5"/>
      <c r="FHW1" s="5"/>
      <c r="FHX1" s="5"/>
      <c r="FHY1" s="5"/>
      <c r="FHZ1" s="5"/>
      <c r="FIA1" s="5"/>
      <c r="FIB1" s="5"/>
      <c r="FIC1" s="5"/>
      <c r="FID1" s="5"/>
      <c r="FIE1" s="5"/>
      <c r="FIF1" s="5"/>
      <c r="FIG1" s="5"/>
      <c r="FIH1" s="5"/>
      <c r="FII1" s="5"/>
      <c r="FIJ1" s="5"/>
      <c r="FIK1" s="5"/>
      <c r="FIL1" s="5"/>
      <c r="FIM1" s="5"/>
      <c r="FIN1" s="5"/>
      <c r="FIO1" s="5"/>
      <c r="FIP1" s="5"/>
      <c r="FIQ1" s="5"/>
      <c r="FIR1" s="5"/>
      <c r="FIS1" s="5"/>
      <c r="FIT1" s="5"/>
      <c r="FIU1" s="5"/>
      <c r="FIV1" s="5"/>
      <c r="FIW1" s="5"/>
      <c r="FIX1" s="5"/>
      <c r="FIY1" s="5"/>
      <c r="FIZ1" s="5"/>
      <c r="FJA1" s="5"/>
      <c r="FJB1" s="5"/>
      <c r="FJC1" s="5"/>
      <c r="FJD1" s="5"/>
      <c r="FJE1" s="5"/>
      <c r="FJF1" s="5"/>
      <c r="FJG1" s="5"/>
      <c r="FJH1" s="5"/>
      <c r="FJI1" s="5"/>
      <c r="FJJ1" s="5"/>
      <c r="FJK1" s="5"/>
      <c r="FJL1" s="5"/>
      <c r="FJM1" s="5"/>
      <c r="FJN1" s="5"/>
      <c r="FJO1" s="5"/>
      <c r="FJP1" s="5"/>
      <c r="FJQ1" s="5"/>
      <c r="FJR1" s="5"/>
      <c r="FJS1" s="5"/>
      <c r="FJT1" s="5"/>
      <c r="FJU1" s="5"/>
      <c r="FJV1" s="5"/>
      <c r="FJW1" s="5"/>
      <c r="FJX1" s="5"/>
      <c r="FJY1" s="5"/>
      <c r="FJZ1" s="5"/>
      <c r="FKA1" s="5"/>
      <c r="FKB1" s="5"/>
      <c r="FKC1" s="5"/>
      <c r="FKD1" s="5"/>
      <c r="FKE1" s="5"/>
      <c r="FKF1" s="5"/>
      <c r="FKG1" s="5"/>
      <c r="FKH1" s="5"/>
      <c r="FKI1" s="5"/>
      <c r="FKJ1" s="5"/>
      <c r="FKK1" s="5"/>
      <c r="FKL1" s="5"/>
      <c r="FKM1" s="5"/>
      <c r="FKN1" s="5"/>
      <c r="FKO1" s="5"/>
      <c r="FKP1" s="5"/>
      <c r="FKQ1" s="5"/>
      <c r="FKR1" s="5"/>
      <c r="FKS1" s="5"/>
      <c r="FKT1" s="5"/>
      <c r="FKU1" s="5"/>
      <c r="FKV1" s="5"/>
      <c r="FKW1" s="5"/>
      <c r="FKX1" s="5"/>
      <c r="FKY1" s="5"/>
      <c r="FKZ1" s="5"/>
      <c r="FLA1" s="5"/>
      <c r="FLB1" s="5"/>
      <c r="FLC1" s="5"/>
      <c r="FLD1" s="5"/>
      <c r="FLE1" s="5"/>
      <c r="FLF1" s="5"/>
      <c r="FLG1" s="5"/>
      <c r="FLH1" s="5"/>
      <c r="FLI1" s="5"/>
      <c r="FLJ1" s="5"/>
      <c r="FLK1" s="5"/>
      <c r="FLL1" s="5"/>
      <c r="FLM1" s="5"/>
      <c r="FLN1" s="5"/>
      <c r="FLO1" s="5"/>
      <c r="FLP1" s="5"/>
      <c r="FLQ1" s="5"/>
      <c r="FLR1" s="5"/>
      <c r="FLS1" s="5"/>
      <c r="FLT1" s="5"/>
      <c r="FLU1" s="5"/>
      <c r="FLV1" s="5"/>
      <c r="FLW1" s="5"/>
      <c r="FLX1" s="5"/>
      <c r="FLY1" s="5"/>
      <c r="FLZ1" s="5"/>
      <c r="FMA1" s="5"/>
      <c r="FMB1" s="5"/>
      <c r="FMC1" s="5"/>
      <c r="FMD1" s="5"/>
      <c r="FME1" s="5"/>
      <c r="FMF1" s="5"/>
      <c r="FMG1" s="5"/>
      <c r="FMH1" s="5"/>
      <c r="FMI1" s="5"/>
      <c r="FMJ1" s="5"/>
      <c r="FMK1" s="5"/>
      <c r="FML1" s="5"/>
      <c r="FMM1" s="5"/>
      <c r="FMN1" s="5"/>
      <c r="FMO1" s="5"/>
      <c r="FMP1" s="5"/>
      <c r="FMQ1" s="5"/>
      <c r="FMR1" s="5"/>
      <c r="FMS1" s="5"/>
      <c r="FMT1" s="5"/>
      <c r="FMU1" s="5"/>
      <c r="FMV1" s="5"/>
      <c r="FMW1" s="5"/>
      <c r="FMX1" s="5"/>
      <c r="FMY1" s="5"/>
      <c r="FMZ1" s="5"/>
      <c r="FNA1" s="5"/>
      <c r="FNB1" s="5"/>
      <c r="FNC1" s="5"/>
      <c r="FND1" s="5"/>
      <c r="FNE1" s="5"/>
      <c r="FNF1" s="5"/>
      <c r="FNG1" s="5"/>
      <c r="FNH1" s="5"/>
      <c r="FNI1" s="5"/>
      <c r="FNJ1" s="5"/>
      <c r="FNK1" s="5"/>
      <c r="FNL1" s="5"/>
      <c r="FNM1" s="5"/>
      <c r="FNN1" s="5"/>
      <c r="FNO1" s="5"/>
      <c r="FNP1" s="5"/>
      <c r="FNQ1" s="5"/>
      <c r="FNR1" s="5"/>
      <c r="FNS1" s="5"/>
      <c r="FNT1" s="5"/>
      <c r="FNU1" s="5"/>
      <c r="FNV1" s="5"/>
      <c r="FNW1" s="5"/>
      <c r="FNX1" s="5"/>
      <c r="FNY1" s="5"/>
      <c r="FNZ1" s="5"/>
      <c r="FOA1" s="5"/>
      <c r="FOB1" s="5"/>
      <c r="FOC1" s="5"/>
      <c r="FOD1" s="5"/>
      <c r="FOE1" s="5"/>
      <c r="FOF1" s="5"/>
      <c r="FOG1" s="5"/>
      <c r="FOH1" s="5"/>
      <c r="FOI1" s="5"/>
      <c r="FOJ1" s="5"/>
      <c r="FOK1" s="5"/>
      <c r="FOL1" s="5"/>
      <c r="FOM1" s="5"/>
      <c r="FON1" s="5"/>
      <c r="FOO1" s="5"/>
      <c r="FOP1" s="5"/>
      <c r="FOQ1" s="5"/>
      <c r="FOR1" s="5"/>
      <c r="FOS1" s="5"/>
      <c r="FOT1" s="5"/>
      <c r="FOU1" s="5"/>
      <c r="FOV1" s="5"/>
      <c r="FOW1" s="5"/>
      <c r="FOX1" s="5"/>
      <c r="FOY1" s="5"/>
      <c r="FOZ1" s="5"/>
      <c r="FPA1" s="5"/>
      <c r="FPB1" s="5"/>
      <c r="FPC1" s="5"/>
      <c r="FPD1" s="5"/>
      <c r="FPE1" s="5"/>
      <c r="FPF1" s="5"/>
      <c r="FPG1" s="5"/>
      <c r="FPH1" s="5"/>
      <c r="FPI1" s="5"/>
      <c r="FPJ1" s="5"/>
      <c r="FPK1" s="5"/>
      <c r="FPL1" s="5"/>
      <c r="FPM1" s="5"/>
      <c r="FPN1" s="5"/>
      <c r="FPO1" s="5"/>
      <c r="FPP1" s="5"/>
      <c r="FPQ1" s="5"/>
      <c r="FPR1" s="5"/>
      <c r="FPS1" s="5"/>
      <c r="FPT1" s="5"/>
      <c r="FPU1" s="5"/>
      <c r="FPV1" s="5"/>
      <c r="FPW1" s="5"/>
      <c r="FPX1" s="5"/>
      <c r="FPY1" s="5"/>
      <c r="FPZ1" s="5"/>
      <c r="FQA1" s="5"/>
      <c r="FQB1" s="5"/>
      <c r="FQC1" s="5"/>
      <c r="FQD1" s="5"/>
      <c r="FQE1" s="5"/>
      <c r="FQF1" s="5"/>
      <c r="FQG1" s="5"/>
      <c r="FQH1" s="5"/>
      <c r="FQI1" s="5"/>
      <c r="FQJ1" s="5"/>
      <c r="FQK1" s="5"/>
      <c r="FQL1" s="5"/>
      <c r="FQM1" s="5"/>
      <c r="FQN1" s="5"/>
      <c r="FQO1" s="5"/>
      <c r="FQP1" s="5"/>
      <c r="FQQ1" s="5"/>
      <c r="FQR1" s="5"/>
      <c r="FQS1" s="5"/>
      <c r="FQT1" s="5"/>
      <c r="FQU1" s="5"/>
      <c r="FQV1" s="5"/>
      <c r="FQW1" s="5"/>
      <c r="FQX1" s="5"/>
      <c r="FQY1" s="5"/>
      <c r="FQZ1" s="5"/>
      <c r="FRA1" s="5"/>
      <c r="FRB1" s="5"/>
      <c r="FRC1" s="5"/>
      <c r="FRD1" s="5"/>
      <c r="FRE1" s="5"/>
      <c r="FRF1" s="5"/>
      <c r="FRG1" s="5"/>
      <c r="FRH1" s="5"/>
      <c r="FRI1" s="5"/>
      <c r="FRJ1" s="5"/>
      <c r="FRK1" s="5"/>
      <c r="FRL1" s="5"/>
      <c r="FRM1" s="5"/>
      <c r="FRN1" s="5"/>
      <c r="FRO1" s="5"/>
      <c r="FRP1" s="5"/>
      <c r="FRQ1" s="5"/>
      <c r="FRR1" s="5"/>
      <c r="FRS1" s="5"/>
      <c r="FRT1" s="5"/>
      <c r="FRU1" s="5"/>
      <c r="FRV1" s="5"/>
      <c r="FRW1" s="5"/>
      <c r="FRX1" s="5"/>
      <c r="FRY1" s="5"/>
      <c r="FRZ1" s="5"/>
      <c r="FSA1" s="5"/>
      <c r="FSB1" s="5"/>
      <c r="FSC1" s="5"/>
      <c r="FSD1" s="5"/>
      <c r="FSE1" s="5"/>
      <c r="FSF1" s="5"/>
      <c r="FSG1" s="5"/>
      <c r="FSH1" s="5"/>
      <c r="FSI1" s="5"/>
      <c r="FSJ1" s="5"/>
      <c r="FSK1" s="5"/>
      <c r="FSL1" s="5"/>
      <c r="FSM1" s="5"/>
      <c r="FSN1" s="5"/>
      <c r="FSO1" s="5"/>
      <c r="FSP1" s="5"/>
      <c r="FSQ1" s="5"/>
      <c r="FSR1" s="5"/>
      <c r="FSS1" s="5"/>
      <c r="FST1" s="5"/>
      <c r="FSU1" s="5"/>
      <c r="FSV1" s="5"/>
      <c r="FSW1" s="5"/>
      <c r="FSX1" s="5"/>
      <c r="FSY1" s="5"/>
      <c r="FSZ1" s="5"/>
      <c r="FTA1" s="5"/>
      <c r="FTB1" s="5"/>
      <c r="FTC1" s="5"/>
      <c r="FTD1" s="5"/>
      <c r="FTE1" s="5"/>
      <c r="FTF1" s="5"/>
      <c r="FTG1" s="5"/>
      <c r="FTH1" s="5"/>
      <c r="FTI1" s="5"/>
      <c r="FTJ1" s="5"/>
      <c r="FTK1" s="5"/>
      <c r="FTL1" s="5"/>
      <c r="FTM1" s="5"/>
      <c r="FTN1" s="5"/>
      <c r="FTO1" s="5"/>
      <c r="FTP1" s="5"/>
      <c r="FTQ1" s="5"/>
      <c r="FTR1" s="5"/>
      <c r="FTS1" s="5"/>
      <c r="FTT1" s="5"/>
      <c r="FTU1" s="5"/>
      <c r="FTV1" s="5"/>
      <c r="FTW1" s="5"/>
      <c r="FTX1" s="5"/>
      <c r="FTY1" s="5"/>
      <c r="FTZ1" s="5"/>
      <c r="FUA1" s="5"/>
      <c r="FUB1" s="5"/>
      <c r="FUC1" s="5"/>
      <c r="FUD1" s="5"/>
      <c r="FUE1" s="5"/>
      <c r="FUF1" s="5"/>
      <c r="FUG1" s="5"/>
      <c r="FUH1" s="5"/>
      <c r="FUI1" s="5"/>
      <c r="FUJ1" s="5"/>
      <c r="FUK1" s="5"/>
      <c r="FUL1" s="5"/>
      <c r="FUM1" s="5"/>
      <c r="FUN1" s="5"/>
      <c r="FUO1" s="5"/>
      <c r="FUP1" s="5"/>
      <c r="FUQ1" s="5"/>
      <c r="FUR1" s="5"/>
      <c r="FUS1" s="5"/>
      <c r="FUT1" s="5"/>
      <c r="FUU1" s="5"/>
      <c r="FUV1" s="5"/>
      <c r="FUW1" s="5"/>
      <c r="FUX1" s="5"/>
      <c r="FUY1" s="5"/>
      <c r="FUZ1" s="5"/>
      <c r="FVA1" s="5"/>
      <c r="FVB1" s="5"/>
      <c r="FVC1" s="5"/>
      <c r="FVD1" s="5"/>
      <c r="FVE1" s="5"/>
      <c r="FVF1" s="5"/>
      <c r="FVG1" s="5"/>
      <c r="FVH1" s="5"/>
      <c r="FVI1" s="5"/>
      <c r="FVJ1" s="5"/>
      <c r="FVK1" s="5"/>
      <c r="FVL1" s="5"/>
      <c r="FVM1" s="5"/>
      <c r="FVN1" s="5"/>
      <c r="FVO1" s="5"/>
      <c r="FVP1" s="5"/>
      <c r="FVQ1" s="5"/>
      <c r="FVR1" s="5"/>
      <c r="FVS1" s="5"/>
      <c r="FVT1" s="5"/>
      <c r="FVU1" s="5"/>
      <c r="FVV1" s="5"/>
      <c r="FVW1" s="5"/>
      <c r="FVX1" s="5"/>
      <c r="FVY1" s="5"/>
      <c r="FVZ1" s="5"/>
      <c r="FWA1" s="5"/>
      <c r="FWB1" s="5"/>
      <c r="FWC1" s="5"/>
      <c r="FWD1" s="5"/>
      <c r="FWE1" s="5"/>
      <c r="FWF1" s="5"/>
      <c r="FWG1" s="5"/>
      <c r="FWH1" s="5"/>
      <c r="FWI1" s="5"/>
      <c r="FWJ1" s="5"/>
      <c r="FWK1" s="5"/>
      <c r="FWL1" s="5"/>
      <c r="FWM1" s="5"/>
      <c r="FWN1" s="5"/>
      <c r="FWO1" s="5"/>
      <c r="FWP1" s="5"/>
      <c r="FWQ1" s="5"/>
      <c r="FWR1" s="5"/>
      <c r="FWS1" s="5"/>
      <c r="FWT1" s="5"/>
      <c r="FWU1" s="5"/>
      <c r="FWV1" s="5"/>
      <c r="FWW1" s="5"/>
      <c r="FWX1" s="5"/>
      <c r="FWY1" s="5"/>
      <c r="FWZ1" s="5"/>
      <c r="FXA1" s="5"/>
      <c r="FXB1" s="5"/>
      <c r="FXC1" s="5"/>
      <c r="FXD1" s="5"/>
      <c r="FXE1" s="5"/>
      <c r="FXF1" s="5"/>
      <c r="FXG1" s="5"/>
      <c r="FXH1" s="5"/>
      <c r="FXI1" s="5"/>
      <c r="FXJ1" s="5"/>
      <c r="FXK1" s="5"/>
      <c r="FXL1" s="5"/>
      <c r="FXM1" s="5"/>
      <c r="FXN1" s="5"/>
      <c r="FXO1" s="5"/>
      <c r="FXP1" s="5"/>
      <c r="FXQ1" s="5"/>
      <c r="FXR1" s="5"/>
      <c r="FXS1" s="5"/>
      <c r="FXT1" s="5"/>
      <c r="FXU1" s="5"/>
      <c r="FXV1" s="5"/>
      <c r="FXW1" s="5"/>
      <c r="FXX1" s="5"/>
      <c r="FXY1" s="5"/>
      <c r="FXZ1" s="5"/>
      <c r="FYA1" s="5"/>
      <c r="FYB1" s="5"/>
      <c r="FYC1" s="5"/>
      <c r="FYD1" s="5"/>
      <c r="FYE1" s="5"/>
      <c r="FYF1" s="5"/>
      <c r="FYG1" s="5"/>
      <c r="FYH1" s="5"/>
      <c r="FYI1" s="5"/>
      <c r="FYJ1" s="5"/>
      <c r="FYK1" s="5"/>
      <c r="FYL1" s="5"/>
      <c r="FYM1" s="5"/>
      <c r="FYN1" s="5"/>
      <c r="FYO1" s="5"/>
      <c r="FYP1" s="5"/>
      <c r="FYQ1" s="5"/>
      <c r="FYR1" s="5"/>
      <c r="FYS1" s="5"/>
      <c r="FYT1" s="5"/>
      <c r="FYU1" s="5"/>
      <c r="FYV1" s="5"/>
      <c r="FYW1" s="5"/>
      <c r="FYX1" s="5"/>
      <c r="FYY1" s="5"/>
      <c r="FYZ1" s="5"/>
      <c r="FZA1" s="5"/>
      <c r="FZB1" s="5"/>
      <c r="FZC1" s="5"/>
      <c r="FZD1" s="5"/>
      <c r="FZE1" s="5"/>
      <c r="FZF1" s="5"/>
      <c r="FZG1" s="5"/>
      <c r="FZH1" s="5"/>
      <c r="FZI1" s="5"/>
      <c r="FZJ1" s="5"/>
      <c r="FZK1" s="5"/>
      <c r="FZL1" s="5"/>
      <c r="FZM1" s="5"/>
      <c r="FZN1" s="5"/>
      <c r="FZO1" s="5"/>
      <c r="FZP1" s="5"/>
      <c r="FZQ1" s="5"/>
      <c r="FZR1" s="5"/>
      <c r="FZS1" s="5"/>
      <c r="FZT1" s="5"/>
      <c r="FZU1" s="5"/>
      <c r="FZV1" s="5"/>
      <c r="FZW1" s="5"/>
      <c r="FZX1" s="5"/>
      <c r="FZY1" s="5"/>
      <c r="FZZ1" s="5"/>
      <c r="GAA1" s="5"/>
      <c r="GAB1" s="5"/>
      <c r="GAC1" s="5"/>
      <c r="GAD1" s="5"/>
      <c r="GAE1" s="5"/>
      <c r="GAF1" s="5"/>
      <c r="GAG1" s="5"/>
      <c r="GAH1" s="5"/>
      <c r="GAI1" s="5"/>
      <c r="GAJ1" s="5"/>
      <c r="GAK1" s="5"/>
      <c r="GAL1" s="5"/>
      <c r="GAM1" s="5"/>
      <c r="GAN1" s="5"/>
      <c r="GAO1" s="5"/>
      <c r="GAP1" s="5"/>
      <c r="GAQ1" s="5"/>
      <c r="GAR1" s="5"/>
      <c r="GAS1" s="5"/>
      <c r="GAT1" s="5"/>
      <c r="GAU1" s="5"/>
      <c r="GAV1" s="5"/>
      <c r="GAW1" s="5"/>
      <c r="GAX1" s="5"/>
      <c r="GAY1" s="5"/>
      <c r="GAZ1" s="5"/>
      <c r="GBA1" s="5"/>
      <c r="GBB1" s="5"/>
      <c r="GBC1" s="5"/>
      <c r="GBD1" s="5"/>
      <c r="GBE1" s="5"/>
      <c r="GBF1" s="5"/>
      <c r="GBG1" s="5"/>
      <c r="GBH1" s="5"/>
      <c r="GBI1" s="5"/>
      <c r="GBJ1" s="5"/>
      <c r="GBK1" s="5"/>
      <c r="GBL1" s="5"/>
      <c r="GBM1" s="5"/>
      <c r="GBN1" s="5"/>
      <c r="GBO1" s="5"/>
      <c r="GBP1" s="5"/>
      <c r="GBQ1" s="5"/>
      <c r="GBR1" s="5"/>
      <c r="GBS1" s="5"/>
      <c r="GBT1" s="5"/>
      <c r="GBU1" s="5"/>
      <c r="GBV1" s="5"/>
      <c r="GBW1" s="5"/>
      <c r="GBX1" s="5"/>
      <c r="GBY1" s="5"/>
      <c r="GBZ1" s="5"/>
      <c r="GCA1" s="5"/>
      <c r="GCB1" s="5"/>
      <c r="GCC1" s="5"/>
      <c r="GCD1" s="5"/>
      <c r="GCE1" s="5"/>
      <c r="GCF1" s="5"/>
      <c r="GCG1" s="5"/>
      <c r="GCH1" s="5"/>
      <c r="GCI1" s="5"/>
      <c r="GCJ1" s="5"/>
      <c r="GCK1" s="5"/>
      <c r="GCL1" s="5"/>
      <c r="GCM1" s="5"/>
      <c r="GCN1" s="5"/>
      <c r="GCO1" s="5"/>
      <c r="GCP1" s="5"/>
      <c r="GCQ1" s="5"/>
      <c r="GCR1" s="5"/>
      <c r="GCS1" s="5"/>
      <c r="GCT1" s="5"/>
      <c r="GCU1" s="5"/>
      <c r="GCV1" s="5"/>
      <c r="GCW1" s="5"/>
      <c r="GCX1" s="5"/>
      <c r="GCY1" s="5"/>
      <c r="GCZ1" s="5"/>
      <c r="GDA1" s="5"/>
      <c r="GDB1" s="5"/>
      <c r="GDC1" s="5"/>
      <c r="GDD1" s="5"/>
      <c r="GDE1" s="5"/>
      <c r="GDF1" s="5"/>
      <c r="GDG1" s="5"/>
      <c r="GDH1" s="5"/>
      <c r="GDI1" s="5"/>
      <c r="GDJ1" s="5"/>
      <c r="GDK1" s="5"/>
      <c r="GDL1" s="5"/>
      <c r="GDM1" s="5"/>
      <c r="GDN1" s="5"/>
      <c r="GDO1" s="5"/>
      <c r="GDP1" s="5"/>
      <c r="GDQ1" s="5"/>
      <c r="GDR1" s="5"/>
      <c r="GDS1" s="5"/>
      <c r="GDT1" s="5"/>
      <c r="GDU1" s="5"/>
      <c r="GDV1" s="5"/>
      <c r="GDW1" s="5"/>
      <c r="GDX1" s="5"/>
      <c r="GDY1" s="5"/>
      <c r="GDZ1" s="5"/>
      <c r="GEA1" s="5"/>
      <c r="GEB1" s="5"/>
      <c r="GEC1" s="5"/>
      <c r="GED1" s="5"/>
      <c r="GEE1" s="5"/>
      <c r="GEF1" s="5"/>
      <c r="GEG1" s="5"/>
      <c r="GEH1" s="5"/>
      <c r="GEI1" s="5"/>
      <c r="GEJ1" s="5"/>
      <c r="GEK1" s="5"/>
      <c r="GEL1" s="5"/>
      <c r="GEM1" s="5"/>
      <c r="GEN1" s="5"/>
      <c r="GEO1" s="5"/>
      <c r="GEP1" s="5"/>
      <c r="GEQ1" s="5"/>
      <c r="GER1" s="5"/>
      <c r="GES1" s="5"/>
      <c r="GET1" s="5"/>
      <c r="GEU1" s="5"/>
      <c r="GEV1" s="5"/>
      <c r="GEW1" s="5"/>
      <c r="GEX1" s="5"/>
      <c r="GEY1" s="5"/>
      <c r="GEZ1" s="5"/>
      <c r="GFA1" s="5"/>
      <c r="GFB1" s="5"/>
      <c r="GFC1" s="5"/>
      <c r="GFD1" s="5"/>
      <c r="GFE1" s="5"/>
      <c r="GFF1" s="5"/>
      <c r="GFG1" s="5"/>
      <c r="GFH1" s="5"/>
      <c r="GFI1" s="5"/>
      <c r="GFJ1" s="5"/>
      <c r="GFK1" s="5"/>
      <c r="GFL1" s="5"/>
      <c r="GFM1" s="5"/>
      <c r="GFN1" s="5"/>
      <c r="GFO1" s="5"/>
      <c r="GFP1" s="5"/>
      <c r="GFQ1" s="5"/>
      <c r="GFR1" s="5"/>
      <c r="GFS1" s="5"/>
      <c r="GFT1" s="5"/>
      <c r="GFU1" s="5"/>
      <c r="GFV1" s="5"/>
      <c r="GFW1" s="5"/>
      <c r="GFX1" s="5"/>
      <c r="GFY1" s="5"/>
      <c r="GFZ1" s="5"/>
      <c r="GGA1" s="5"/>
      <c r="GGB1" s="5"/>
      <c r="GGC1" s="5"/>
      <c r="GGD1" s="5"/>
      <c r="GGE1" s="5"/>
      <c r="GGF1" s="5"/>
      <c r="GGG1" s="5"/>
      <c r="GGH1" s="5"/>
      <c r="GGI1" s="5"/>
      <c r="GGJ1" s="5"/>
      <c r="GGK1" s="5"/>
      <c r="GGL1" s="5"/>
      <c r="GGM1" s="5"/>
      <c r="GGN1" s="5"/>
      <c r="GGO1" s="5"/>
      <c r="GGP1" s="5"/>
      <c r="GGQ1" s="5"/>
      <c r="GGR1" s="5"/>
      <c r="GGS1" s="5"/>
      <c r="GGT1" s="5"/>
      <c r="GGU1" s="5"/>
      <c r="GGV1" s="5"/>
      <c r="GGW1" s="5"/>
      <c r="GGX1" s="5"/>
      <c r="GGY1" s="5"/>
      <c r="GGZ1" s="5"/>
      <c r="GHA1" s="5"/>
      <c r="GHB1" s="5"/>
      <c r="GHC1" s="5"/>
      <c r="GHD1" s="5"/>
      <c r="GHE1" s="5"/>
      <c r="GHF1" s="5"/>
      <c r="GHG1" s="5"/>
      <c r="GHH1" s="5"/>
      <c r="GHI1" s="5"/>
      <c r="GHJ1" s="5"/>
      <c r="GHK1" s="5"/>
      <c r="GHL1" s="5"/>
      <c r="GHM1" s="5"/>
      <c r="GHN1" s="5"/>
      <c r="GHO1" s="5"/>
      <c r="GHP1" s="5"/>
      <c r="GHQ1" s="5"/>
      <c r="GHR1" s="5"/>
      <c r="GHS1" s="5"/>
      <c r="GHT1" s="5"/>
      <c r="GHU1" s="5"/>
      <c r="GHV1" s="5"/>
      <c r="GHW1" s="5"/>
      <c r="GHX1" s="5"/>
      <c r="GHY1" s="5"/>
      <c r="GHZ1" s="5"/>
      <c r="GIA1" s="5"/>
      <c r="GIB1" s="5"/>
      <c r="GIC1" s="5"/>
      <c r="GID1" s="5"/>
      <c r="GIE1" s="5"/>
      <c r="GIF1" s="5"/>
      <c r="GIG1" s="5"/>
      <c r="GIH1" s="5"/>
      <c r="GII1" s="5"/>
      <c r="GIJ1" s="5"/>
      <c r="GIK1" s="5"/>
      <c r="GIL1" s="5"/>
      <c r="GIM1" s="5"/>
      <c r="GIN1" s="5"/>
      <c r="GIO1" s="5"/>
      <c r="GIP1" s="5"/>
      <c r="GIQ1" s="5"/>
      <c r="GIR1" s="5"/>
      <c r="GIS1" s="5"/>
      <c r="GIT1" s="5"/>
      <c r="GIU1" s="5"/>
      <c r="GIV1" s="5"/>
      <c r="GIW1" s="5"/>
      <c r="GIX1" s="5"/>
      <c r="GIY1" s="5"/>
      <c r="GIZ1" s="5"/>
      <c r="GJA1" s="5"/>
      <c r="GJB1" s="5"/>
      <c r="GJC1" s="5"/>
      <c r="GJD1" s="5"/>
      <c r="GJE1" s="5"/>
      <c r="GJF1" s="5"/>
      <c r="GJG1" s="5"/>
      <c r="GJH1" s="5"/>
      <c r="GJI1" s="5"/>
      <c r="GJJ1" s="5"/>
      <c r="GJK1" s="5"/>
      <c r="GJL1" s="5"/>
      <c r="GJM1" s="5"/>
      <c r="GJN1" s="5"/>
      <c r="GJO1" s="5"/>
      <c r="GJP1" s="5"/>
      <c r="GJQ1" s="5"/>
      <c r="GJR1" s="5"/>
      <c r="GJS1" s="5"/>
      <c r="GJT1" s="5"/>
      <c r="GJU1" s="5"/>
      <c r="GJV1" s="5"/>
      <c r="GJW1" s="5"/>
      <c r="GJX1" s="5"/>
      <c r="GJY1" s="5"/>
      <c r="GJZ1" s="5"/>
      <c r="GKA1" s="5"/>
      <c r="GKB1" s="5"/>
      <c r="GKC1" s="5"/>
      <c r="GKD1" s="5"/>
      <c r="GKE1" s="5"/>
      <c r="GKF1" s="5"/>
      <c r="GKG1" s="5"/>
      <c r="GKH1" s="5"/>
      <c r="GKI1" s="5"/>
      <c r="GKJ1" s="5"/>
      <c r="GKK1" s="5"/>
      <c r="GKL1" s="5"/>
      <c r="GKM1" s="5"/>
      <c r="GKN1" s="5"/>
      <c r="GKO1" s="5"/>
      <c r="GKP1" s="5"/>
      <c r="GKQ1" s="5"/>
      <c r="GKR1" s="5"/>
      <c r="GKS1" s="5"/>
      <c r="GKT1" s="5"/>
      <c r="GKU1" s="5"/>
      <c r="GKV1" s="5"/>
      <c r="GKW1" s="5"/>
      <c r="GKX1" s="5"/>
      <c r="GKY1" s="5"/>
      <c r="GKZ1" s="5"/>
      <c r="GLA1" s="5"/>
      <c r="GLB1" s="5"/>
      <c r="GLC1" s="5"/>
      <c r="GLD1" s="5"/>
      <c r="GLE1" s="5"/>
      <c r="GLF1" s="5"/>
      <c r="GLG1" s="5"/>
      <c r="GLH1" s="5"/>
      <c r="GLI1" s="5"/>
      <c r="GLJ1" s="5"/>
      <c r="GLK1" s="5"/>
      <c r="GLL1" s="5"/>
      <c r="GLM1" s="5"/>
      <c r="GLN1" s="5"/>
      <c r="GLO1" s="5"/>
      <c r="GLP1" s="5"/>
      <c r="GLQ1" s="5"/>
      <c r="GLR1" s="5"/>
      <c r="GLS1" s="5"/>
      <c r="GLT1" s="5"/>
      <c r="GLU1" s="5"/>
      <c r="GLV1" s="5"/>
      <c r="GLW1" s="5"/>
      <c r="GLX1" s="5"/>
      <c r="GLY1" s="5"/>
      <c r="GLZ1" s="5"/>
      <c r="GMA1" s="5"/>
      <c r="GMB1" s="5"/>
      <c r="GMC1" s="5"/>
      <c r="GMD1" s="5"/>
      <c r="GME1" s="5"/>
      <c r="GMF1" s="5"/>
      <c r="GMG1" s="5"/>
      <c r="GMH1" s="5"/>
      <c r="GMI1" s="5"/>
      <c r="GMJ1" s="5"/>
      <c r="GMK1" s="5"/>
      <c r="GML1" s="5"/>
      <c r="GMM1" s="5"/>
      <c r="GMN1" s="5"/>
      <c r="GMO1" s="5"/>
      <c r="GMP1" s="5"/>
      <c r="GMQ1" s="5"/>
      <c r="GMR1" s="5"/>
      <c r="GMS1" s="5"/>
      <c r="GMT1" s="5"/>
      <c r="GMU1" s="5"/>
      <c r="GMV1" s="5"/>
      <c r="GMW1" s="5"/>
      <c r="GMX1" s="5"/>
      <c r="GMY1" s="5"/>
      <c r="GMZ1" s="5"/>
      <c r="GNA1" s="5"/>
      <c r="GNB1" s="5"/>
      <c r="GNC1" s="5"/>
      <c r="GND1" s="5"/>
      <c r="GNE1" s="5"/>
      <c r="GNF1" s="5"/>
      <c r="GNG1" s="5"/>
      <c r="GNH1" s="5"/>
      <c r="GNI1" s="5"/>
      <c r="GNJ1" s="5"/>
      <c r="GNK1" s="5"/>
      <c r="GNL1" s="5"/>
      <c r="GNM1" s="5"/>
      <c r="GNN1" s="5"/>
      <c r="GNO1" s="5"/>
      <c r="GNP1" s="5"/>
      <c r="GNQ1" s="5"/>
      <c r="GNR1" s="5"/>
      <c r="GNS1" s="5"/>
      <c r="GNT1" s="5"/>
      <c r="GNU1" s="5"/>
      <c r="GNV1" s="5"/>
      <c r="GNW1" s="5"/>
      <c r="GNX1" s="5"/>
      <c r="GNY1" s="5"/>
      <c r="GNZ1" s="5"/>
      <c r="GOA1" s="5"/>
      <c r="GOB1" s="5"/>
      <c r="GOC1" s="5"/>
      <c r="GOD1" s="5"/>
      <c r="GOE1" s="5"/>
      <c r="GOF1" s="5"/>
      <c r="GOG1" s="5"/>
      <c r="GOH1" s="5"/>
      <c r="GOI1" s="5"/>
      <c r="GOJ1" s="5"/>
      <c r="GOK1" s="5"/>
      <c r="GOL1" s="5"/>
      <c r="GOM1" s="5"/>
      <c r="GON1" s="5"/>
      <c r="GOO1" s="5"/>
      <c r="GOP1" s="5"/>
      <c r="GOQ1" s="5"/>
      <c r="GOR1" s="5"/>
      <c r="GOS1" s="5"/>
      <c r="GOT1" s="5"/>
      <c r="GOU1" s="5"/>
      <c r="GOV1" s="5"/>
      <c r="GOW1" s="5"/>
      <c r="GOX1" s="5"/>
      <c r="GOY1" s="5"/>
      <c r="GOZ1" s="5"/>
      <c r="GPA1" s="5"/>
      <c r="GPB1" s="5"/>
      <c r="GPC1" s="5"/>
      <c r="GPD1" s="5"/>
      <c r="GPE1" s="5"/>
      <c r="GPF1" s="5"/>
      <c r="GPG1" s="5"/>
      <c r="GPH1" s="5"/>
      <c r="GPI1" s="5"/>
      <c r="GPJ1" s="5"/>
      <c r="GPK1" s="5"/>
      <c r="GPL1" s="5"/>
      <c r="GPM1" s="5"/>
      <c r="GPN1" s="5"/>
      <c r="GPO1" s="5"/>
      <c r="GPP1" s="5"/>
      <c r="GPQ1" s="5"/>
      <c r="GPR1" s="5"/>
      <c r="GPS1" s="5"/>
      <c r="GPT1" s="5"/>
      <c r="GPU1" s="5"/>
      <c r="GPV1" s="5"/>
      <c r="GPW1" s="5"/>
      <c r="GPX1" s="5"/>
      <c r="GPY1" s="5"/>
      <c r="GPZ1" s="5"/>
      <c r="GQA1" s="5"/>
      <c r="GQB1" s="5"/>
      <c r="GQC1" s="5"/>
      <c r="GQD1" s="5"/>
      <c r="GQE1" s="5"/>
      <c r="GQF1" s="5"/>
      <c r="GQG1" s="5"/>
      <c r="GQH1" s="5"/>
      <c r="GQI1" s="5"/>
      <c r="GQJ1" s="5"/>
      <c r="GQK1" s="5"/>
      <c r="GQL1" s="5"/>
      <c r="GQM1" s="5"/>
      <c r="GQN1" s="5"/>
      <c r="GQO1" s="5"/>
      <c r="GQP1" s="5"/>
      <c r="GQQ1" s="5"/>
      <c r="GQR1" s="5"/>
      <c r="GQS1" s="5"/>
      <c r="GQT1" s="5"/>
      <c r="GQU1" s="5"/>
      <c r="GQV1" s="5"/>
      <c r="GQW1" s="5"/>
      <c r="GQX1" s="5"/>
      <c r="GQY1" s="5"/>
      <c r="GQZ1" s="5"/>
      <c r="GRA1" s="5"/>
      <c r="GRB1" s="5"/>
      <c r="GRC1" s="5"/>
      <c r="GRD1" s="5"/>
      <c r="GRE1" s="5"/>
      <c r="GRF1" s="5"/>
      <c r="GRG1" s="5"/>
      <c r="GRH1" s="5"/>
      <c r="GRI1" s="5"/>
      <c r="GRJ1" s="5"/>
      <c r="GRK1" s="5"/>
      <c r="GRL1" s="5"/>
      <c r="GRM1" s="5"/>
      <c r="GRN1" s="5"/>
      <c r="GRO1" s="5"/>
      <c r="GRP1" s="5"/>
      <c r="GRQ1" s="5"/>
      <c r="GRR1" s="5"/>
      <c r="GRS1" s="5"/>
      <c r="GRT1" s="5"/>
      <c r="GRU1" s="5"/>
      <c r="GRV1" s="5"/>
      <c r="GRW1" s="5"/>
      <c r="GRX1" s="5"/>
      <c r="GRY1" s="5"/>
      <c r="GRZ1" s="5"/>
      <c r="GSA1" s="5"/>
      <c r="GSB1" s="5"/>
      <c r="GSC1" s="5"/>
      <c r="GSD1" s="5"/>
      <c r="GSE1" s="5"/>
      <c r="GSF1" s="5"/>
      <c r="GSG1" s="5"/>
      <c r="GSH1" s="5"/>
      <c r="GSI1" s="5"/>
      <c r="GSJ1" s="5"/>
      <c r="GSK1" s="5"/>
      <c r="GSL1" s="5"/>
      <c r="GSM1" s="5"/>
      <c r="GSN1" s="5"/>
      <c r="GSO1" s="5"/>
      <c r="GSP1" s="5"/>
      <c r="GSQ1" s="5"/>
      <c r="GSR1" s="5"/>
      <c r="GSS1" s="5"/>
      <c r="GST1" s="5"/>
      <c r="GSU1" s="5"/>
      <c r="GSV1" s="5"/>
      <c r="GSW1" s="5"/>
      <c r="GSX1" s="5"/>
      <c r="GSY1" s="5"/>
      <c r="GSZ1" s="5"/>
      <c r="GTA1" s="5"/>
      <c r="GTB1" s="5"/>
      <c r="GTC1" s="5"/>
      <c r="GTD1" s="5"/>
      <c r="GTE1" s="5"/>
      <c r="GTF1" s="5"/>
      <c r="GTG1" s="5"/>
      <c r="GTH1" s="5"/>
      <c r="GTI1" s="5"/>
      <c r="GTJ1" s="5"/>
      <c r="GTK1" s="5"/>
      <c r="GTL1" s="5"/>
      <c r="GTM1" s="5"/>
      <c r="GTN1" s="5"/>
      <c r="GTO1" s="5"/>
      <c r="GTP1" s="5"/>
      <c r="GTQ1" s="5"/>
      <c r="GTR1" s="5"/>
      <c r="GTS1" s="5"/>
      <c r="GTT1" s="5"/>
      <c r="GTU1" s="5"/>
      <c r="GTV1" s="5"/>
      <c r="GTW1" s="5"/>
      <c r="GTX1" s="5"/>
      <c r="GTY1" s="5"/>
      <c r="GTZ1" s="5"/>
      <c r="GUA1" s="5"/>
      <c r="GUB1" s="5"/>
      <c r="GUC1" s="5"/>
      <c r="GUD1" s="5"/>
      <c r="GUE1" s="5"/>
      <c r="GUF1" s="5"/>
      <c r="GUG1" s="5"/>
      <c r="GUH1" s="5"/>
      <c r="GUI1" s="5"/>
      <c r="GUJ1" s="5"/>
      <c r="GUK1" s="5"/>
      <c r="GUL1" s="5"/>
      <c r="GUM1" s="5"/>
      <c r="GUN1" s="5"/>
      <c r="GUO1" s="5"/>
      <c r="GUP1" s="5"/>
      <c r="GUQ1" s="5"/>
      <c r="GUR1" s="5"/>
      <c r="GUS1" s="5"/>
      <c r="GUT1" s="5"/>
      <c r="GUU1" s="5"/>
      <c r="GUV1" s="5"/>
      <c r="GUW1" s="5"/>
      <c r="GUX1" s="5"/>
      <c r="GUY1" s="5"/>
      <c r="GUZ1" s="5"/>
      <c r="GVA1" s="5"/>
      <c r="GVB1" s="5"/>
      <c r="GVC1" s="5"/>
      <c r="GVD1" s="5"/>
      <c r="GVE1" s="5"/>
      <c r="GVF1" s="5"/>
      <c r="GVG1" s="5"/>
      <c r="GVH1" s="5"/>
      <c r="GVI1" s="5"/>
      <c r="GVJ1" s="5"/>
      <c r="GVK1" s="5"/>
      <c r="GVL1" s="5"/>
      <c r="GVM1" s="5"/>
      <c r="GVN1" s="5"/>
      <c r="GVO1" s="5"/>
      <c r="GVP1" s="5"/>
      <c r="GVQ1" s="5"/>
      <c r="GVR1" s="5"/>
      <c r="GVS1" s="5"/>
      <c r="GVT1" s="5"/>
      <c r="GVU1" s="5"/>
      <c r="GVV1" s="5"/>
      <c r="GVW1" s="5"/>
      <c r="GVX1" s="5"/>
      <c r="GVY1" s="5"/>
      <c r="GVZ1" s="5"/>
      <c r="GWA1" s="5"/>
      <c r="GWB1" s="5"/>
      <c r="GWC1" s="5"/>
      <c r="GWD1" s="5"/>
      <c r="GWE1" s="5"/>
      <c r="GWF1" s="5"/>
      <c r="GWG1" s="5"/>
      <c r="GWH1" s="5"/>
      <c r="GWI1" s="5"/>
      <c r="GWJ1" s="5"/>
      <c r="GWK1" s="5"/>
      <c r="GWL1" s="5"/>
      <c r="GWM1" s="5"/>
      <c r="GWN1" s="5"/>
      <c r="GWO1" s="5"/>
      <c r="GWP1" s="5"/>
      <c r="GWQ1" s="5"/>
      <c r="GWR1" s="5"/>
      <c r="GWS1" s="5"/>
      <c r="GWT1" s="5"/>
      <c r="GWU1" s="5"/>
      <c r="GWV1" s="5"/>
      <c r="GWW1" s="5"/>
      <c r="GWX1" s="5"/>
      <c r="GWY1" s="5"/>
      <c r="GWZ1" s="5"/>
      <c r="GXA1" s="5"/>
      <c r="GXB1" s="5"/>
      <c r="GXC1" s="5"/>
      <c r="GXD1" s="5"/>
      <c r="GXE1" s="5"/>
      <c r="GXF1" s="5"/>
      <c r="GXG1" s="5"/>
      <c r="GXH1" s="5"/>
      <c r="GXI1" s="5"/>
      <c r="GXJ1" s="5"/>
      <c r="GXK1" s="5"/>
      <c r="GXL1" s="5"/>
      <c r="GXM1" s="5"/>
      <c r="GXN1" s="5"/>
      <c r="GXO1" s="5"/>
      <c r="GXP1" s="5"/>
      <c r="GXQ1" s="5"/>
      <c r="GXR1" s="5"/>
      <c r="GXS1" s="5"/>
      <c r="GXT1" s="5"/>
      <c r="GXU1" s="5"/>
      <c r="GXV1" s="5"/>
      <c r="GXW1" s="5"/>
      <c r="GXX1" s="5"/>
      <c r="GXY1" s="5"/>
      <c r="GXZ1" s="5"/>
      <c r="GYA1" s="5"/>
      <c r="GYB1" s="5"/>
      <c r="GYC1" s="5"/>
      <c r="GYD1" s="5"/>
      <c r="GYE1" s="5"/>
      <c r="GYF1" s="5"/>
      <c r="GYG1" s="5"/>
      <c r="GYH1" s="5"/>
      <c r="GYI1" s="5"/>
      <c r="GYJ1" s="5"/>
      <c r="GYK1" s="5"/>
      <c r="GYL1" s="5"/>
      <c r="GYM1" s="5"/>
      <c r="GYN1" s="5"/>
      <c r="GYO1" s="5"/>
      <c r="GYP1" s="5"/>
      <c r="GYQ1" s="5"/>
      <c r="GYR1" s="5"/>
      <c r="GYS1" s="5"/>
      <c r="GYT1" s="5"/>
      <c r="GYU1" s="5"/>
      <c r="GYV1" s="5"/>
      <c r="GYW1" s="5"/>
      <c r="GYX1" s="5"/>
      <c r="GYY1" s="5"/>
      <c r="GYZ1" s="5"/>
      <c r="GZA1" s="5"/>
      <c r="GZB1" s="5"/>
      <c r="GZC1" s="5"/>
      <c r="GZD1" s="5"/>
      <c r="GZE1" s="5"/>
      <c r="GZF1" s="5"/>
      <c r="GZG1" s="5"/>
      <c r="GZH1" s="5"/>
      <c r="GZI1" s="5"/>
      <c r="GZJ1" s="5"/>
      <c r="GZK1" s="5"/>
      <c r="GZL1" s="5"/>
      <c r="GZM1" s="5"/>
      <c r="GZN1" s="5"/>
      <c r="GZO1" s="5"/>
      <c r="GZP1" s="5"/>
      <c r="GZQ1" s="5"/>
      <c r="GZR1" s="5"/>
      <c r="GZS1" s="5"/>
      <c r="GZT1" s="5"/>
      <c r="GZU1" s="5"/>
      <c r="GZV1" s="5"/>
      <c r="GZW1" s="5"/>
      <c r="GZX1" s="5"/>
      <c r="GZY1" s="5"/>
      <c r="GZZ1" s="5"/>
      <c r="HAA1" s="5"/>
      <c r="HAB1" s="5"/>
      <c r="HAC1" s="5"/>
      <c r="HAD1" s="5"/>
      <c r="HAE1" s="5"/>
      <c r="HAF1" s="5"/>
      <c r="HAG1" s="5"/>
      <c r="HAH1" s="5"/>
      <c r="HAI1" s="5"/>
      <c r="HAJ1" s="5"/>
      <c r="HAK1" s="5"/>
      <c r="HAL1" s="5"/>
      <c r="HAM1" s="5"/>
      <c r="HAN1" s="5"/>
      <c r="HAO1" s="5"/>
      <c r="HAP1" s="5"/>
      <c r="HAQ1" s="5"/>
      <c r="HAR1" s="5"/>
      <c r="HAS1" s="5"/>
      <c r="HAT1" s="5"/>
      <c r="HAU1" s="5"/>
      <c r="HAV1" s="5"/>
      <c r="HAW1" s="5"/>
      <c r="HAX1" s="5"/>
      <c r="HAY1" s="5"/>
      <c r="HAZ1" s="5"/>
      <c r="HBA1" s="5"/>
      <c r="HBB1" s="5"/>
      <c r="HBC1" s="5"/>
      <c r="HBD1" s="5"/>
      <c r="HBE1" s="5"/>
      <c r="HBF1" s="5"/>
      <c r="HBG1" s="5"/>
      <c r="HBH1" s="5"/>
      <c r="HBI1" s="5"/>
      <c r="HBJ1" s="5"/>
      <c r="HBK1" s="5"/>
      <c r="HBL1" s="5"/>
      <c r="HBM1" s="5"/>
      <c r="HBN1" s="5"/>
      <c r="HBO1" s="5"/>
      <c r="HBP1" s="5"/>
      <c r="HBQ1" s="5"/>
      <c r="HBR1" s="5"/>
      <c r="HBS1" s="5"/>
      <c r="HBT1" s="5"/>
      <c r="HBU1" s="5"/>
      <c r="HBV1" s="5"/>
      <c r="HBW1" s="5"/>
      <c r="HBX1" s="5"/>
      <c r="HBY1" s="5"/>
      <c r="HBZ1" s="5"/>
      <c r="HCA1" s="5"/>
      <c r="HCB1" s="5"/>
      <c r="HCC1" s="5"/>
      <c r="HCD1" s="5"/>
      <c r="HCE1" s="5"/>
      <c r="HCF1" s="5"/>
      <c r="HCG1" s="5"/>
      <c r="HCH1" s="5"/>
      <c r="HCI1" s="5"/>
      <c r="HCJ1" s="5"/>
      <c r="HCK1" s="5"/>
      <c r="HCL1" s="5"/>
      <c r="HCM1" s="5"/>
      <c r="HCN1" s="5"/>
      <c r="HCO1" s="5"/>
      <c r="HCP1" s="5"/>
      <c r="HCQ1" s="5"/>
      <c r="HCR1" s="5"/>
      <c r="HCS1" s="5"/>
      <c r="HCT1" s="5"/>
      <c r="HCU1" s="5"/>
      <c r="HCV1" s="5"/>
      <c r="HCW1" s="5"/>
      <c r="HCX1" s="5"/>
      <c r="HCY1" s="5"/>
      <c r="HCZ1" s="5"/>
      <c r="HDA1" s="5"/>
      <c r="HDB1" s="5"/>
      <c r="HDC1" s="5"/>
      <c r="HDD1" s="5"/>
      <c r="HDE1" s="5"/>
      <c r="HDF1" s="5"/>
      <c r="HDG1" s="5"/>
      <c r="HDH1" s="5"/>
      <c r="HDI1" s="5"/>
      <c r="HDJ1" s="5"/>
      <c r="HDK1" s="5"/>
      <c r="HDL1" s="5"/>
      <c r="HDM1" s="5"/>
      <c r="HDN1" s="5"/>
      <c r="HDO1" s="5"/>
      <c r="HDP1" s="5"/>
      <c r="HDQ1" s="5"/>
      <c r="HDR1" s="5"/>
      <c r="HDS1" s="5"/>
      <c r="HDT1" s="5"/>
      <c r="HDU1" s="5"/>
      <c r="HDV1" s="5"/>
      <c r="HDW1" s="5"/>
      <c r="HDX1" s="5"/>
      <c r="HDY1" s="5"/>
      <c r="HDZ1" s="5"/>
      <c r="HEA1" s="5"/>
      <c r="HEB1" s="5"/>
      <c r="HEC1" s="5"/>
      <c r="HED1" s="5"/>
      <c r="HEE1" s="5"/>
      <c r="HEF1" s="5"/>
      <c r="HEG1" s="5"/>
      <c r="HEH1" s="5"/>
      <c r="HEI1" s="5"/>
      <c r="HEJ1" s="5"/>
      <c r="HEK1" s="5"/>
      <c r="HEL1" s="5"/>
      <c r="HEM1" s="5"/>
      <c r="HEN1" s="5"/>
      <c r="HEO1" s="5"/>
      <c r="HEP1" s="5"/>
      <c r="HEQ1" s="5"/>
      <c r="HER1" s="5"/>
      <c r="HES1" s="5"/>
      <c r="HET1" s="5"/>
      <c r="HEU1" s="5"/>
      <c r="HEV1" s="5"/>
      <c r="HEW1" s="5"/>
      <c r="HEX1" s="5"/>
      <c r="HEY1" s="5"/>
      <c r="HEZ1" s="5"/>
      <c r="HFA1" s="5"/>
      <c r="HFB1" s="5"/>
      <c r="HFC1" s="5"/>
      <c r="HFD1" s="5"/>
      <c r="HFE1" s="5"/>
      <c r="HFF1" s="5"/>
      <c r="HFG1" s="5"/>
      <c r="HFH1" s="5"/>
      <c r="HFI1" s="5"/>
      <c r="HFJ1" s="5"/>
      <c r="HFK1" s="5"/>
      <c r="HFL1" s="5"/>
      <c r="HFM1" s="5"/>
      <c r="HFN1" s="5"/>
      <c r="HFO1" s="5"/>
      <c r="HFP1" s="5"/>
      <c r="HFQ1" s="5"/>
      <c r="HFR1" s="5"/>
      <c r="HFS1" s="5"/>
      <c r="HFT1" s="5"/>
      <c r="HFU1" s="5"/>
      <c r="HFV1" s="5"/>
      <c r="HFW1" s="5"/>
      <c r="HFX1" s="5"/>
      <c r="HFY1" s="5"/>
      <c r="HFZ1" s="5"/>
      <c r="HGA1" s="5"/>
      <c r="HGB1" s="5"/>
      <c r="HGC1" s="5"/>
      <c r="HGD1" s="5"/>
      <c r="HGE1" s="5"/>
      <c r="HGF1" s="5"/>
      <c r="HGG1" s="5"/>
      <c r="HGH1" s="5"/>
      <c r="HGI1" s="5"/>
      <c r="HGJ1" s="5"/>
      <c r="HGK1" s="5"/>
      <c r="HGL1" s="5"/>
      <c r="HGM1" s="5"/>
      <c r="HGN1" s="5"/>
      <c r="HGO1" s="5"/>
      <c r="HGP1" s="5"/>
      <c r="HGQ1" s="5"/>
      <c r="HGR1" s="5"/>
      <c r="HGS1" s="5"/>
      <c r="HGT1" s="5"/>
      <c r="HGU1" s="5"/>
      <c r="HGV1" s="5"/>
      <c r="HGW1" s="5"/>
      <c r="HGX1" s="5"/>
      <c r="HGY1" s="5"/>
      <c r="HGZ1" s="5"/>
      <c r="HHA1" s="5"/>
      <c r="HHB1" s="5"/>
      <c r="HHC1" s="5"/>
      <c r="HHD1" s="5"/>
      <c r="HHE1" s="5"/>
      <c r="HHF1" s="5"/>
      <c r="HHG1" s="5"/>
      <c r="HHH1" s="5"/>
      <c r="HHI1" s="5"/>
      <c r="HHJ1" s="5"/>
      <c r="HHK1" s="5"/>
      <c r="HHL1" s="5"/>
      <c r="HHM1" s="5"/>
      <c r="HHN1" s="5"/>
      <c r="HHO1" s="5"/>
      <c r="HHP1" s="5"/>
      <c r="HHQ1" s="5"/>
      <c r="HHR1" s="5"/>
      <c r="HHS1" s="5"/>
      <c r="HHT1" s="5"/>
      <c r="HHU1" s="5"/>
      <c r="HHV1" s="5"/>
      <c r="HHW1" s="5"/>
      <c r="HHX1" s="5"/>
      <c r="HHY1" s="5"/>
      <c r="HHZ1" s="5"/>
      <c r="HIA1" s="5"/>
      <c r="HIB1" s="5"/>
      <c r="HIC1" s="5"/>
      <c r="HID1" s="5"/>
      <c r="HIE1" s="5"/>
      <c r="HIF1" s="5"/>
      <c r="HIG1" s="5"/>
      <c r="HIH1" s="5"/>
      <c r="HII1" s="5"/>
      <c r="HIJ1" s="5"/>
      <c r="HIK1" s="5"/>
      <c r="HIL1" s="5"/>
      <c r="HIM1" s="5"/>
      <c r="HIN1" s="5"/>
      <c r="HIO1" s="5"/>
      <c r="HIP1" s="5"/>
      <c r="HIQ1" s="5"/>
      <c r="HIR1" s="5"/>
      <c r="HIS1" s="5"/>
      <c r="HIT1" s="5"/>
      <c r="HIU1" s="5"/>
      <c r="HIV1" s="5"/>
      <c r="HIW1" s="5"/>
      <c r="HIX1" s="5"/>
      <c r="HIY1" s="5"/>
      <c r="HIZ1" s="5"/>
      <c r="HJA1" s="5"/>
      <c r="HJB1" s="5"/>
      <c r="HJC1" s="5"/>
      <c r="HJD1" s="5"/>
      <c r="HJE1" s="5"/>
      <c r="HJF1" s="5"/>
      <c r="HJG1" s="5"/>
      <c r="HJH1" s="5"/>
      <c r="HJI1" s="5"/>
      <c r="HJJ1" s="5"/>
      <c r="HJK1" s="5"/>
      <c r="HJL1" s="5"/>
      <c r="HJM1" s="5"/>
      <c r="HJN1" s="5"/>
      <c r="HJO1" s="5"/>
      <c r="HJP1" s="5"/>
      <c r="HJQ1" s="5"/>
      <c r="HJR1" s="5"/>
      <c r="HJS1" s="5"/>
      <c r="HJT1" s="5"/>
      <c r="HJU1" s="5"/>
      <c r="HJV1" s="5"/>
      <c r="HJW1" s="5"/>
      <c r="HJX1" s="5"/>
      <c r="HJY1" s="5"/>
      <c r="HJZ1" s="5"/>
      <c r="HKA1" s="5"/>
      <c r="HKB1" s="5"/>
      <c r="HKC1" s="5"/>
      <c r="HKD1" s="5"/>
      <c r="HKE1" s="5"/>
      <c r="HKF1" s="5"/>
      <c r="HKG1" s="5"/>
      <c r="HKH1" s="5"/>
      <c r="HKI1" s="5"/>
      <c r="HKJ1" s="5"/>
      <c r="HKK1" s="5"/>
      <c r="HKL1" s="5"/>
      <c r="HKM1" s="5"/>
      <c r="HKN1" s="5"/>
      <c r="HKO1" s="5"/>
      <c r="HKP1" s="5"/>
      <c r="HKQ1" s="5"/>
      <c r="HKR1" s="5"/>
      <c r="HKS1" s="5"/>
      <c r="HKT1" s="5"/>
      <c r="HKU1" s="5"/>
      <c r="HKV1" s="5"/>
      <c r="HKW1" s="5"/>
      <c r="HKX1" s="5"/>
      <c r="HKY1" s="5"/>
      <c r="HKZ1" s="5"/>
      <c r="HLA1" s="5"/>
      <c r="HLB1" s="5"/>
      <c r="HLC1" s="5"/>
      <c r="HLD1" s="5"/>
      <c r="HLE1" s="5"/>
      <c r="HLF1" s="5"/>
      <c r="HLG1" s="5"/>
      <c r="HLH1" s="5"/>
      <c r="HLI1" s="5"/>
      <c r="HLJ1" s="5"/>
      <c r="HLK1" s="5"/>
      <c r="HLL1" s="5"/>
      <c r="HLM1" s="5"/>
      <c r="HLN1" s="5"/>
      <c r="HLO1" s="5"/>
      <c r="HLP1" s="5"/>
      <c r="HLQ1" s="5"/>
      <c r="HLR1" s="5"/>
      <c r="HLS1" s="5"/>
      <c r="HLT1" s="5"/>
      <c r="HLU1" s="5"/>
      <c r="HLV1" s="5"/>
      <c r="HLW1" s="5"/>
      <c r="HLX1" s="5"/>
      <c r="HLY1" s="5"/>
      <c r="HLZ1" s="5"/>
      <c r="HMA1" s="5"/>
      <c r="HMB1" s="5"/>
      <c r="HMC1" s="5"/>
      <c r="HMD1" s="5"/>
      <c r="HME1" s="5"/>
      <c r="HMF1" s="5"/>
      <c r="HMG1" s="5"/>
      <c r="HMH1" s="5"/>
      <c r="HMI1" s="5"/>
      <c r="HMJ1" s="5"/>
      <c r="HMK1" s="5"/>
      <c r="HML1" s="5"/>
      <c r="HMM1" s="5"/>
      <c r="HMN1" s="5"/>
      <c r="HMO1" s="5"/>
      <c r="HMP1" s="5"/>
      <c r="HMQ1" s="5"/>
      <c r="HMR1" s="5"/>
      <c r="HMS1" s="5"/>
      <c r="HMT1" s="5"/>
      <c r="HMU1" s="5"/>
      <c r="HMV1" s="5"/>
      <c r="HMW1" s="5"/>
      <c r="HMX1" s="5"/>
      <c r="HMY1" s="5"/>
      <c r="HMZ1" s="5"/>
      <c r="HNA1" s="5"/>
      <c r="HNB1" s="5"/>
      <c r="HNC1" s="5"/>
      <c r="HND1" s="5"/>
      <c r="HNE1" s="5"/>
      <c r="HNF1" s="5"/>
      <c r="HNG1" s="5"/>
      <c r="HNH1" s="5"/>
      <c r="HNI1" s="5"/>
      <c r="HNJ1" s="5"/>
      <c r="HNK1" s="5"/>
      <c r="HNL1" s="5"/>
      <c r="HNM1" s="5"/>
      <c r="HNN1" s="5"/>
      <c r="HNO1" s="5"/>
      <c r="HNP1" s="5"/>
      <c r="HNQ1" s="5"/>
      <c r="HNR1" s="5"/>
      <c r="HNS1" s="5"/>
      <c r="HNT1" s="5"/>
      <c r="HNU1" s="5"/>
      <c r="HNV1" s="5"/>
      <c r="HNW1" s="5"/>
      <c r="HNX1" s="5"/>
      <c r="HNY1" s="5"/>
      <c r="HNZ1" s="5"/>
      <c r="HOA1" s="5"/>
      <c r="HOB1" s="5"/>
      <c r="HOC1" s="5"/>
      <c r="HOD1" s="5"/>
      <c r="HOE1" s="5"/>
      <c r="HOF1" s="5"/>
      <c r="HOG1" s="5"/>
      <c r="HOH1" s="5"/>
      <c r="HOI1" s="5"/>
      <c r="HOJ1" s="5"/>
      <c r="HOK1" s="5"/>
      <c r="HOL1" s="5"/>
      <c r="HOM1" s="5"/>
      <c r="HON1" s="5"/>
      <c r="HOO1" s="5"/>
      <c r="HOP1" s="5"/>
      <c r="HOQ1" s="5"/>
      <c r="HOR1" s="5"/>
      <c r="HOS1" s="5"/>
      <c r="HOT1" s="5"/>
      <c r="HOU1" s="5"/>
      <c r="HOV1" s="5"/>
      <c r="HOW1" s="5"/>
      <c r="HOX1" s="5"/>
      <c r="HOY1" s="5"/>
      <c r="HOZ1" s="5"/>
      <c r="HPA1" s="5"/>
      <c r="HPB1" s="5"/>
      <c r="HPC1" s="5"/>
      <c r="HPD1" s="5"/>
      <c r="HPE1" s="5"/>
      <c r="HPF1" s="5"/>
      <c r="HPG1" s="5"/>
      <c r="HPH1" s="5"/>
      <c r="HPI1" s="5"/>
      <c r="HPJ1" s="5"/>
      <c r="HPK1" s="5"/>
      <c r="HPL1" s="5"/>
      <c r="HPM1" s="5"/>
      <c r="HPN1" s="5"/>
      <c r="HPO1" s="5"/>
      <c r="HPP1" s="5"/>
      <c r="HPQ1" s="5"/>
      <c r="HPR1" s="5"/>
      <c r="HPS1" s="5"/>
      <c r="HPT1" s="5"/>
      <c r="HPU1" s="5"/>
      <c r="HPV1" s="5"/>
      <c r="HPW1" s="5"/>
      <c r="HPX1" s="5"/>
      <c r="HPY1" s="5"/>
      <c r="HPZ1" s="5"/>
      <c r="HQA1" s="5"/>
      <c r="HQB1" s="5"/>
      <c r="HQC1" s="5"/>
      <c r="HQD1" s="5"/>
      <c r="HQE1" s="5"/>
      <c r="HQF1" s="5"/>
      <c r="HQG1" s="5"/>
      <c r="HQH1" s="5"/>
      <c r="HQI1" s="5"/>
      <c r="HQJ1" s="5"/>
      <c r="HQK1" s="5"/>
      <c r="HQL1" s="5"/>
      <c r="HQM1" s="5"/>
      <c r="HQN1" s="5"/>
      <c r="HQO1" s="5"/>
      <c r="HQP1" s="5"/>
      <c r="HQQ1" s="5"/>
      <c r="HQR1" s="5"/>
      <c r="HQS1" s="5"/>
      <c r="HQT1" s="5"/>
      <c r="HQU1" s="5"/>
      <c r="HQV1" s="5"/>
      <c r="HQW1" s="5"/>
      <c r="HQX1" s="5"/>
      <c r="HQY1" s="5"/>
      <c r="HQZ1" s="5"/>
      <c r="HRA1" s="5"/>
      <c r="HRB1" s="5"/>
      <c r="HRC1" s="5"/>
      <c r="HRD1" s="5"/>
      <c r="HRE1" s="5"/>
      <c r="HRF1" s="5"/>
      <c r="HRG1" s="5"/>
      <c r="HRH1" s="5"/>
      <c r="HRI1" s="5"/>
      <c r="HRJ1" s="5"/>
      <c r="HRK1" s="5"/>
      <c r="HRL1" s="5"/>
      <c r="HRM1" s="5"/>
      <c r="HRN1" s="5"/>
      <c r="HRO1" s="5"/>
      <c r="HRP1" s="5"/>
      <c r="HRQ1" s="5"/>
      <c r="HRR1" s="5"/>
      <c r="HRS1" s="5"/>
      <c r="HRT1" s="5"/>
      <c r="HRU1" s="5"/>
      <c r="HRV1" s="5"/>
      <c r="HRW1" s="5"/>
      <c r="HRX1" s="5"/>
      <c r="HRY1" s="5"/>
      <c r="HRZ1" s="5"/>
      <c r="HSA1" s="5"/>
      <c r="HSB1" s="5"/>
      <c r="HSC1" s="5"/>
      <c r="HSD1" s="5"/>
      <c r="HSE1" s="5"/>
      <c r="HSF1" s="5"/>
      <c r="HSG1" s="5"/>
      <c r="HSH1" s="5"/>
      <c r="HSI1" s="5"/>
      <c r="HSJ1" s="5"/>
      <c r="HSK1" s="5"/>
      <c r="HSL1" s="5"/>
      <c r="HSM1" s="5"/>
      <c r="HSN1" s="5"/>
      <c r="HSO1" s="5"/>
      <c r="HSP1" s="5"/>
      <c r="HSQ1" s="5"/>
      <c r="HSR1" s="5"/>
      <c r="HSS1" s="5"/>
      <c r="HST1" s="5"/>
      <c r="HSU1" s="5"/>
      <c r="HSV1" s="5"/>
      <c r="HSW1" s="5"/>
      <c r="HSX1" s="5"/>
      <c r="HSY1" s="5"/>
      <c r="HSZ1" s="5"/>
      <c r="HTA1" s="5"/>
      <c r="HTB1" s="5"/>
      <c r="HTC1" s="5"/>
      <c r="HTD1" s="5"/>
      <c r="HTE1" s="5"/>
      <c r="HTF1" s="5"/>
      <c r="HTG1" s="5"/>
      <c r="HTH1" s="5"/>
      <c r="HTI1" s="5"/>
      <c r="HTJ1" s="5"/>
      <c r="HTK1" s="5"/>
      <c r="HTL1" s="5"/>
      <c r="HTM1" s="5"/>
      <c r="HTN1" s="5"/>
      <c r="HTO1" s="5"/>
      <c r="HTP1" s="5"/>
      <c r="HTQ1" s="5"/>
      <c r="HTR1" s="5"/>
      <c r="HTS1" s="5"/>
      <c r="HTT1" s="5"/>
      <c r="HTU1" s="5"/>
      <c r="HTV1" s="5"/>
      <c r="HTW1" s="5"/>
      <c r="HTX1" s="5"/>
      <c r="HTY1" s="5"/>
      <c r="HTZ1" s="5"/>
      <c r="HUA1" s="5"/>
      <c r="HUB1" s="5"/>
      <c r="HUC1" s="5"/>
      <c r="HUD1" s="5"/>
      <c r="HUE1" s="5"/>
      <c r="HUF1" s="5"/>
      <c r="HUG1" s="5"/>
      <c r="HUH1" s="5"/>
      <c r="HUI1" s="5"/>
      <c r="HUJ1" s="5"/>
      <c r="HUK1" s="5"/>
      <c r="HUL1" s="5"/>
      <c r="HUM1" s="5"/>
      <c r="HUN1" s="5"/>
      <c r="HUO1" s="5"/>
      <c r="HUP1" s="5"/>
      <c r="HUQ1" s="5"/>
      <c r="HUR1" s="5"/>
      <c r="HUS1" s="5"/>
      <c r="HUT1" s="5"/>
      <c r="HUU1" s="5"/>
      <c r="HUV1" s="5"/>
      <c r="HUW1" s="5"/>
      <c r="HUX1" s="5"/>
      <c r="HUY1" s="5"/>
      <c r="HUZ1" s="5"/>
      <c r="HVA1" s="5"/>
      <c r="HVB1" s="5"/>
      <c r="HVC1" s="5"/>
      <c r="HVD1" s="5"/>
      <c r="HVE1" s="5"/>
      <c r="HVF1" s="5"/>
      <c r="HVG1" s="5"/>
      <c r="HVH1" s="5"/>
      <c r="HVI1" s="5"/>
      <c r="HVJ1" s="5"/>
      <c r="HVK1" s="5"/>
      <c r="HVL1" s="5"/>
      <c r="HVM1" s="5"/>
      <c r="HVN1" s="5"/>
      <c r="HVO1" s="5"/>
      <c r="HVP1" s="5"/>
      <c r="HVQ1" s="5"/>
      <c r="HVR1" s="5"/>
      <c r="HVS1" s="5"/>
      <c r="HVT1" s="5"/>
      <c r="HVU1" s="5"/>
      <c r="HVV1" s="5"/>
      <c r="HVW1" s="5"/>
      <c r="HVX1" s="5"/>
      <c r="HVY1" s="5"/>
      <c r="HVZ1" s="5"/>
      <c r="HWA1" s="5"/>
      <c r="HWB1" s="5"/>
      <c r="HWC1" s="5"/>
      <c r="HWD1" s="5"/>
      <c r="HWE1" s="5"/>
      <c r="HWF1" s="5"/>
      <c r="HWG1" s="5"/>
      <c r="HWH1" s="5"/>
      <c r="HWI1" s="5"/>
      <c r="HWJ1" s="5"/>
      <c r="HWK1" s="5"/>
      <c r="HWL1" s="5"/>
      <c r="HWM1" s="5"/>
      <c r="HWN1" s="5"/>
      <c r="HWO1" s="5"/>
      <c r="HWP1" s="5"/>
      <c r="HWQ1" s="5"/>
      <c r="HWR1" s="5"/>
      <c r="HWS1" s="5"/>
      <c r="HWT1" s="5"/>
      <c r="HWU1" s="5"/>
      <c r="HWV1" s="5"/>
      <c r="HWW1" s="5"/>
      <c r="HWX1" s="5"/>
      <c r="HWY1" s="5"/>
      <c r="HWZ1" s="5"/>
      <c r="HXA1" s="5"/>
      <c r="HXB1" s="5"/>
      <c r="HXC1" s="5"/>
      <c r="HXD1" s="5"/>
      <c r="HXE1" s="5"/>
      <c r="HXF1" s="5"/>
      <c r="HXG1" s="5"/>
      <c r="HXH1" s="5"/>
      <c r="HXI1" s="5"/>
      <c r="HXJ1" s="5"/>
      <c r="HXK1" s="5"/>
      <c r="HXL1" s="5"/>
      <c r="HXM1" s="5"/>
      <c r="HXN1" s="5"/>
      <c r="HXO1" s="5"/>
      <c r="HXP1" s="5"/>
      <c r="HXQ1" s="5"/>
      <c r="HXR1" s="5"/>
      <c r="HXS1" s="5"/>
      <c r="HXT1" s="5"/>
      <c r="HXU1" s="5"/>
      <c r="HXV1" s="5"/>
      <c r="HXW1" s="5"/>
      <c r="HXX1" s="5"/>
      <c r="HXY1" s="5"/>
      <c r="HXZ1" s="5"/>
      <c r="HYA1" s="5"/>
      <c r="HYB1" s="5"/>
      <c r="HYC1" s="5"/>
      <c r="HYD1" s="5"/>
      <c r="HYE1" s="5"/>
      <c r="HYF1" s="5"/>
      <c r="HYG1" s="5"/>
      <c r="HYH1" s="5"/>
      <c r="HYI1" s="5"/>
      <c r="HYJ1" s="5"/>
      <c r="HYK1" s="5"/>
      <c r="HYL1" s="5"/>
      <c r="HYM1" s="5"/>
      <c r="HYN1" s="5"/>
      <c r="HYO1" s="5"/>
      <c r="HYP1" s="5"/>
      <c r="HYQ1" s="5"/>
      <c r="HYR1" s="5"/>
      <c r="HYS1" s="5"/>
      <c r="HYT1" s="5"/>
      <c r="HYU1" s="5"/>
      <c r="HYV1" s="5"/>
      <c r="HYW1" s="5"/>
      <c r="HYX1" s="5"/>
      <c r="HYY1" s="5"/>
      <c r="HYZ1" s="5"/>
      <c r="HZA1" s="5"/>
      <c r="HZB1" s="5"/>
      <c r="HZC1" s="5"/>
      <c r="HZD1" s="5"/>
      <c r="HZE1" s="5"/>
      <c r="HZF1" s="5"/>
      <c r="HZG1" s="5"/>
      <c r="HZH1" s="5"/>
      <c r="HZI1" s="5"/>
      <c r="HZJ1" s="5"/>
      <c r="HZK1" s="5"/>
      <c r="HZL1" s="5"/>
      <c r="HZM1" s="5"/>
      <c r="HZN1" s="5"/>
      <c r="HZO1" s="5"/>
      <c r="HZP1" s="5"/>
      <c r="HZQ1" s="5"/>
      <c r="HZR1" s="5"/>
      <c r="HZS1" s="5"/>
      <c r="HZT1" s="5"/>
      <c r="HZU1" s="5"/>
      <c r="HZV1" s="5"/>
      <c r="HZW1" s="5"/>
      <c r="HZX1" s="5"/>
      <c r="HZY1" s="5"/>
      <c r="HZZ1" s="5"/>
      <c r="IAA1" s="5"/>
      <c r="IAB1" s="5"/>
      <c r="IAC1" s="5"/>
      <c r="IAD1" s="5"/>
      <c r="IAE1" s="5"/>
      <c r="IAF1" s="5"/>
      <c r="IAG1" s="5"/>
      <c r="IAH1" s="5"/>
      <c r="IAI1" s="5"/>
      <c r="IAJ1" s="5"/>
      <c r="IAK1" s="5"/>
      <c r="IAL1" s="5"/>
      <c r="IAM1" s="5"/>
      <c r="IAN1" s="5"/>
      <c r="IAO1" s="5"/>
      <c r="IAP1" s="5"/>
      <c r="IAQ1" s="5"/>
      <c r="IAR1" s="5"/>
      <c r="IAS1" s="5"/>
      <c r="IAT1" s="5"/>
      <c r="IAU1" s="5"/>
      <c r="IAV1" s="5"/>
      <c r="IAW1" s="5"/>
      <c r="IAX1" s="5"/>
      <c r="IAY1" s="5"/>
      <c r="IAZ1" s="5"/>
      <c r="IBA1" s="5"/>
      <c r="IBB1" s="5"/>
      <c r="IBC1" s="5"/>
      <c r="IBD1" s="5"/>
      <c r="IBE1" s="5"/>
      <c r="IBF1" s="5"/>
      <c r="IBG1" s="5"/>
      <c r="IBH1" s="5"/>
      <c r="IBI1" s="5"/>
      <c r="IBJ1" s="5"/>
      <c r="IBK1" s="5"/>
      <c r="IBL1" s="5"/>
      <c r="IBM1" s="5"/>
      <c r="IBN1" s="5"/>
      <c r="IBO1" s="5"/>
      <c r="IBP1" s="5"/>
      <c r="IBQ1" s="5"/>
      <c r="IBR1" s="5"/>
      <c r="IBS1" s="5"/>
      <c r="IBT1" s="5"/>
      <c r="IBU1" s="5"/>
      <c r="IBV1" s="5"/>
      <c r="IBW1" s="5"/>
      <c r="IBX1" s="5"/>
      <c r="IBY1" s="5"/>
      <c r="IBZ1" s="5"/>
      <c r="ICA1" s="5"/>
      <c r="ICB1" s="5"/>
      <c r="ICC1" s="5"/>
      <c r="ICD1" s="5"/>
      <c r="ICE1" s="5"/>
      <c r="ICF1" s="5"/>
      <c r="ICG1" s="5"/>
      <c r="ICH1" s="5"/>
      <c r="ICI1" s="5"/>
      <c r="ICJ1" s="5"/>
      <c r="ICK1" s="5"/>
      <c r="ICL1" s="5"/>
      <c r="ICM1" s="5"/>
      <c r="ICN1" s="5"/>
      <c r="ICO1" s="5"/>
      <c r="ICP1" s="5"/>
      <c r="ICQ1" s="5"/>
      <c r="ICR1" s="5"/>
      <c r="ICS1" s="5"/>
      <c r="ICT1" s="5"/>
      <c r="ICU1" s="5"/>
      <c r="ICV1" s="5"/>
      <c r="ICW1" s="5"/>
      <c r="ICX1" s="5"/>
      <c r="ICY1" s="5"/>
      <c r="ICZ1" s="5"/>
      <c r="IDA1" s="5"/>
      <c r="IDB1" s="5"/>
      <c r="IDC1" s="5"/>
      <c r="IDD1" s="5"/>
      <c r="IDE1" s="5"/>
      <c r="IDF1" s="5"/>
      <c r="IDG1" s="5"/>
      <c r="IDH1" s="5"/>
      <c r="IDI1" s="5"/>
      <c r="IDJ1" s="5"/>
      <c r="IDK1" s="5"/>
      <c r="IDL1" s="5"/>
      <c r="IDM1" s="5"/>
      <c r="IDN1" s="5"/>
      <c r="IDO1" s="5"/>
      <c r="IDP1" s="5"/>
      <c r="IDQ1" s="5"/>
      <c r="IDR1" s="5"/>
      <c r="IDS1" s="5"/>
      <c r="IDT1" s="5"/>
      <c r="IDU1" s="5"/>
      <c r="IDV1" s="5"/>
      <c r="IDW1" s="5"/>
      <c r="IDX1" s="5"/>
      <c r="IDY1" s="5"/>
      <c r="IDZ1" s="5"/>
      <c r="IEA1" s="5"/>
      <c r="IEB1" s="5"/>
      <c r="IEC1" s="5"/>
      <c r="IED1" s="5"/>
      <c r="IEE1" s="5"/>
      <c r="IEF1" s="5"/>
      <c r="IEG1" s="5"/>
      <c r="IEH1" s="5"/>
      <c r="IEI1" s="5"/>
      <c r="IEJ1" s="5"/>
      <c r="IEK1" s="5"/>
      <c r="IEL1" s="5"/>
      <c r="IEM1" s="5"/>
      <c r="IEN1" s="5"/>
      <c r="IEO1" s="5"/>
      <c r="IEP1" s="5"/>
      <c r="IEQ1" s="5"/>
      <c r="IER1" s="5"/>
      <c r="IES1" s="5"/>
      <c r="IET1" s="5"/>
      <c r="IEU1" s="5"/>
      <c r="IEV1" s="5"/>
      <c r="IEW1" s="5"/>
      <c r="IEX1" s="5"/>
      <c r="IEY1" s="5"/>
      <c r="IEZ1" s="5"/>
      <c r="IFA1" s="5"/>
      <c r="IFB1" s="5"/>
      <c r="IFC1" s="5"/>
      <c r="IFD1" s="5"/>
      <c r="IFE1" s="5"/>
      <c r="IFF1" s="5"/>
      <c r="IFG1" s="5"/>
      <c r="IFH1" s="5"/>
      <c r="IFI1" s="5"/>
      <c r="IFJ1" s="5"/>
      <c r="IFK1" s="5"/>
      <c r="IFL1" s="5"/>
      <c r="IFM1" s="5"/>
      <c r="IFN1" s="5"/>
      <c r="IFO1" s="5"/>
      <c r="IFP1" s="5"/>
      <c r="IFQ1" s="5"/>
      <c r="IFR1" s="5"/>
      <c r="IFS1" s="5"/>
      <c r="IFT1" s="5"/>
      <c r="IFU1" s="5"/>
      <c r="IFV1" s="5"/>
      <c r="IFW1" s="5"/>
      <c r="IFX1" s="5"/>
      <c r="IFY1" s="5"/>
      <c r="IFZ1" s="5"/>
      <c r="IGA1" s="5"/>
      <c r="IGB1" s="5"/>
      <c r="IGC1" s="5"/>
      <c r="IGD1" s="5"/>
      <c r="IGE1" s="5"/>
      <c r="IGF1" s="5"/>
      <c r="IGG1" s="5"/>
      <c r="IGH1" s="5"/>
      <c r="IGI1" s="5"/>
      <c r="IGJ1" s="5"/>
      <c r="IGK1" s="5"/>
      <c r="IGL1" s="5"/>
      <c r="IGM1" s="5"/>
      <c r="IGN1" s="5"/>
      <c r="IGO1" s="5"/>
      <c r="IGP1" s="5"/>
      <c r="IGQ1" s="5"/>
      <c r="IGR1" s="5"/>
      <c r="IGS1" s="5"/>
      <c r="IGT1" s="5"/>
      <c r="IGU1" s="5"/>
      <c r="IGV1" s="5"/>
      <c r="IGW1" s="5"/>
      <c r="IGX1" s="5"/>
      <c r="IGY1" s="5"/>
      <c r="IGZ1" s="5"/>
      <c r="IHA1" s="5"/>
      <c r="IHB1" s="5"/>
      <c r="IHC1" s="5"/>
      <c r="IHD1" s="5"/>
      <c r="IHE1" s="5"/>
      <c r="IHF1" s="5"/>
      <c r="IHG1" s="5"/>
      <c r="IHH1" s="5"/>
      <c r="IHI1" s="5"/>
      <c r="IHJ1" s="5"/>
      <c r="IHK1" s="5"/>
      <c r="IHL1" s="5"/>
      <c r="IHM1" s="5"/>
      <c r="IHN1" s="5"/>
      <c r="IHO1" s="5"/>
      <c r="IHP1" s="5"/>
      <c r="IHQ1" s="5"/>
      <c r="IHR1" s="5"/>
      <c r="IHS1" s="5"/>
      <c r="IHT1" s="5"/>
      <c r="IHU1" s="5"/>
      <c r="IHV1" s="5"/>
      <c r="IHW1" s="5"/>
      <c r="IHX1" s="5"/>
      <c r="IHY1" s="5"/>
      <c r="IHZ1" s="5"/>
      <c r="IIA1" s="5"/>
      <c r="IIB1" s="5"/>
      <c r="IIC1" s="5"/>
      <c r="IID1" s="5"/>
      <c r="IIE1" s="5"/>
      <c r="IIF1" s="5"/>
      <c r="IIG1" s="5"/>
      <c r="IIH1" s="5"/>
      <c r="III1" s="5"/>
      <c r="IIJ1" s="5"/>
      <c r="IIK1" s="5"/>
      <c r="IIL1" s="5"/>
      <c r="IIM1" s="5"/>
      <c r="IIN1" s="5"/>
      <c r="IIO1" s="5"/>
      <c r="IIP1" s="5"/>
      <c r="IIQ1" s="5"/>
      <c r="IIR1" s="5"/>
      <c r="IIS1" s="5"/>
      <c r="IIT1" s="5"/>
      <c r="IIU1" s="5"/>
      <c r="IIV1" s="5"/>
      <c r="IIW1" s="5"/>
      <c r="IIX1" s="5"/>
      <c r="IIY1" s="5"/>
      <c r="IIZ1" s="5"/>
      <c r="IJA1" s="5"/>
      <c r="IJB1" s="5"/>
      <c r="IJC1" s="5"/>
      <c r="IJD1" s="5"/>
      <c r="IJE1" s="5"/>
      <c r="IJF1" s="5"/>
      <c r="IJG1" s="5"/>
      <c r="IJH1" s="5"/>
      <c r="IJI1" s="5"/>
      <c r="IJJ1" s="5"/>
      <c r="IJK1" s="5"/>
      <c r="IJL1" s="5"/>
      <c r="IJM1" s="5"/>
      <c r="IJN1" s="5"/>
      <c r="IJO1" s="5"/>
      <c r="IJP1" s="5"/>
      <c r="IJQ1" s="5"/>
      <c r="IJR1" s="5"/>
      <c r="IJS1" s="5"/>
      <c r="IJT1" s="5"/>
      <c r="IJU1" s="5"/>
      <c r="IJV1" s="5"/>
      <c r="IJW1" s="5"/>
      <c r="IJX1" s="5"/>
      <c r="IJY1" s="5"/>
      <c r="IJZ1" s="5"/>
      <c r="IKA1" s="5"/>
      <c r="IKB1" s="5"/>
      <c r="IKC1" s="5"/>
      <c r="IKD1" s="5"/>
      <c r="IKE1" s="5"/>
      <c r="IKF1" s="5"/>
      <c r="IKG1" s="5"/>
      <c r="IKH1" s="5"/>
      <c r="IKI1" s="5"/>
      <c r="IKJ1" s="5"/>
      <c r="IKK1" s="5"/>
      <c r="IKL1" s="5"/>
      <c r="IKM1" s="5"/>
      <c r="IKN1" s="5"/>
      <c r="IKO1" s="5"/>
      <c r="IKP1" s="5"/>
      <c r="IKQ1" s="5"/>
      <c r="IKR1" s="5"/>
      <c r="IKS1" s="5"/>
      <c r="IKT1" s="5"/>
      <c r="IKU1" s="5"/>
      <c r="IKV1" s="5"/>
      <c r="IKW1" s="5"/>
      <c r="IKX1" s="5"/>
      <c r="IKY1" s="5"/>
      <c r="IKZ1" s="5"/>
      <c r="ILA1" s="5"/>
      <c r="ILB1" s="5"/>
      <c r="ILC1" s="5"/>
      <c r="ILD1" s="5"/>
      <c r="ILE1" s="5"/>
      <c r="ILF1" s="5"/>
      <c r="ILG1" s="5"/>
      <c r="ILH1" s="5"/>
      <c r="ILI1" s="5"/>
      <c r="ILJ1" s="5"/>
      <c r="ILK1" s="5"/>
      <c r="ILL1" s="5"/>
      <c r="ILM1" s="5"/>
      <c r="ILN1" s="5"/>
      <c r="ILO1" s="5"/>
      <c r="ILP1" s="5"/>
      <c r="ILQ1" s="5"/>
      <c r="ILR1" s="5"/>
      <c r="ILS1" s="5"/>
      <c r="ILT1" s="5"/>
      <c r="ILU1" s="5"/>
      <c r="ILV1" s="5"/>
      <c r="ILW1" s="5"/>
      <c r="ILX1" s="5"/>
      <c r="ILY1" s="5"/>
      <c r="ILZ1" s="5"/>
      <c r="IMA1" s="5"/>
      <c r="IMB1" s="5"/>
      <c r="IMC1" s="5"/>
      <c r="IMD1" s="5"/>
      <c r="IME1" s="5"/>
      <c r="IMF1" s="5"/>
      <c r="IMG1" s="5"/>
      <c r="IMH1" s="5"/>
      <c r="IMI1" s="5"/>
      <c r="IMJ1" s="5"/>
      <c r="IMK1" s="5"/>
      <c r="IML1" s="5"/>
      <c r="IMM1" s="5"/>
      <c r="IMN1" s="5"/>
      <c r="IMO1" s="5"/>
      <c r="IMP1" s="5"/>
      <c r="IMQ1" s="5"/>
      <c r="IMR1" s="5"/>
      <c r="IMS1" s="5"/>
      <c r="IMT1" s="5"/>
      <c r="IMU1" s="5"/>
      <c r="IMV1" s="5"/>
      <c r="IMW1" s="5"/>
      <c r="IMX1" s="5"/>
      <c r="IMY1" s="5"/>
      <c r="IMZ1" s="5"/>
      <c r="INA1" s="5"/>
      <c r="INB1" s="5"/>
      <c r="INC1" s="5"/>
      <c r="IND1" s="5"/>
      <c r="INE1" s="5"/>
      <c r="INF1" s="5"/>
      <c r="ING1" s="5"/>
      <c r="INH1" s="5"/>
      <c r="INI1" s="5"/>
      <c r="INJ1" s="5"/>
      <c r="INK1" s="5"/>
      <c r="INL1" s="5"/>
      <c r="INM1" s="5"/>
      <c r="INN1" s="5"/>
      <c r="INO1" s="5"/>
      <c r="INP1" s="5"/>
      <c r="INQ1" s="5"/>
      <c r="INR1" s="5"/>
      <c r="INS1" s="5"/>
      <c r="INT1" s="5"/>
      <c r="INU1" s="5"/>
      <c r="INV1" s="5"/>
      <c r="INW1" s="5"/>
      <c r="INX1" s="5"/>
      <c r="INY1" s="5"/>
      <c r="INZ1" s="5"/>
      <c r="IOA1" s="5"/>
      <c r="IOB1" s="5"/>
      <c r="IOC1" s="5"/>
      <c r="IOD1" s="5"/>
      <c r="IOE1" s="5"/>
      <c r="IOF1" s="5"/>
      <c r="IOG1" s="5"/>
      <c r="IOH1" s="5"/>
      <c r="IOI1" s="5"/>
      <c r="IOJ1" s="5"/>
      <c r="IOK1" s="5"/>
      <c r="IOL1" s="5"/>
      <c r="IOM1" s="5"/>
      <c r="ION1" s="5"/>
      <c r="IOO1" s="5"/>
      <c r="IOP1" s="5"/>
      <c r="IOQ1" s="5"/>
      <c r="IOR1" s="5"/>
      <c r="IOS1" s="5"/>
      <c r="IOT1" s="5"/>
      <c r="IOU1" s="5"/>
      <c r="IOV1" s="5"/>
      <c r="IOW1" s="5"/>
      <c r="IOX1" s="5"/>
      <c r="IOY1" s="5"/>
      <c r="IOZ1" s="5"/>
      <c r="IPA1" s="5"/>
      <c r="IPB1" s="5"/>
      <c r="IPC1" s="5"/>
      <c r="IPD1" s="5"/>
      <c r="IPE1" s="5"/>
      <c r="IPF1" s="5"/>
      <c r="IPG1" s="5"/>
      <c r="IPH1" s="5"/>
      <c r="IPI1" s="5"/>
      <c r="IPJ1" s="5"/>
      <c r="IPK1" s="5"/>
      <c r="IPL1" s="5"/>
      <c r="IPM1" s="5"/>
      <c r="IPN1" s="5"/>
      <c r="IPO1" s="5"/>
      <c r="IPP1" s="5"/>
      <c r="IPQ1" s="5"/>
      <c r="IPR1" s="5"/>
      <c r="IPS1" s="5"/>
      <c r="IPT1" s="5"/>
      <c r="IPU1" s="5"/>
      <c r="IPV1" s="5"/>
      <c r="IPW1" s="5"/>
      <c r="IPX1" s="5"/>
      <c r="IPY1" s="5"/>
      <c r="IPZ1" s="5"/>
      <c r="IQA1" s="5"/>
      <c r="IQB1" s="5"/>
      <c r="IQC1" s="5"/>
      <c r="IQD1" s="5"/>
      <c r="IQE1" s="5"/>
      <c r="IQF1" s="5"/>
      <c r="IQG1" s="5"/>
      <c r="IQH1" s="5"/>
      <c r="IQI1" s="5"/>
      <c r="IQJ1" s="5"/>
      <c r="IQK1" s="5"/>
      <c r="IQL1" s="5"/>
      <c r="IQM1" s="5"/>
      <c r="IQN1" s="5"/>
      <c r="IQO1" s="5"/>
      <c r="IQP1" s="5"/>
      <c r="IQQ1" s="5"/>
      <c r="IQR1" s="5"/>
      <c r="IQS1" s="5"/>
      <c r="IQT1" s="5"/>
      <c r="IQU1" s="5"/>
      <c r="IQV1" s="5"/>
      <c r="IQW1" s="5"/>
      <c r="IQX1" s="5"/>
      <c r="IQY1" s="5"/>
      <c r="IQZ1" s="5"/>
      <c r="IRA1" s="5"/>
      <c r="IRB1" s="5"/>
      <c r="IRC1" s="5"/>
      <c r="IRD1" s="5"/>
      <c r="IRE1" s="5"/>
      <c r="IRF1" s="5"/>
      <c r="IRG1" s="5"/>
      <c r="IRH1" s="5"/>
      <c r="IRI1" s="5"/>
      <c r="IRJ1" s="5"/>
      <c r="IRK1" s="5"/>
      <c r="IRL1" s="5"/>
      <c r="IRM1" s="5"/>
      <c r="IRN1" s="5"/>
      <c r="IRO1" s="5"/>
      <c r="IRP1" s="5"/>
      <c r="IRQ1" s="5"/>
      <c r="IRR1" s="5"/>
      <c r="IRS1" s="5"/>
      <c r="IRT1" s="5"/>
      <c r="IRU1" s="5"/>
      <c r="IRV1" s="5"/>
      <c r="IRW1" s="5"/>
      <c r="IRX1" s="5"/>
      <c r="IRY1" s="5"/>
      <c r="IRZ1" s="5"/>
      <c r="ISA1" s="5"/>
      <c r="ISB1" s="5"/>
      <c r="ISC1" s="5"/>
      <c r="ISD1" s="5"/>
      <c r="ISE1" s="5"/>
      <c r="ISF1" s="5"/>
      <c r="ISG1" s="5"/>
      <c r="ISH1" s="5"/>
      <c r="ISI1" s="5"/>
      <c r="ISJ1" s="5"/>
      <c r="ISK1" s="5"/>
      <c r="ISL1" s="5"/>
      <c r="ISM1" s="5"/>
      <c r="ISN1" s="5"/>
      <c r="ISO1" s="5"/>
      <c r="ISP1" s="5"/>
      <c r="ISQ1" s="5"/>
      <c r="ISR1" s="5"/>
      <c r="ISS1" s="5"/>
      <c r="IST1" s="5"/>
      <c r="ISU1" s="5"/>
      <c r="ISV1" s="5"/>
      <c r="ISW1" s="5"/>
      <c r="ISX1" s="5"/>
      <c r="ISY1" s="5"/>
      <c r="ISZ1" s="5"/>
      <c r="ITA1" s="5"/>
      <c r="ITB1" s="5"/>
      <c r="ITC1" s="5"/>
      <c r="ITD1" s="5"/>
      <c r="ITE1" s="5"/>
      <c r="ITF1" s="5"/>
      <c r="ITG1" s="5"/>
      <c r="ITH1" s="5"/>
      <c r="ITI1" s="5"/>
      <c r="ITJ1" s="5"/>
      <c r="ITK1" s="5"/>
      <c r="ITL1" s="5"/>
      <c r="ITM1" s="5"/>
      <c r="ITN1" s="5"/>
      <c r="ITO1" s="5"/>
      <c r="ITP1" s="5"/>
      <c r="ITQ1" s="5"/>
      <c r="ITR1" s="5"/>
      <c r="ITS1" s="5"/>
      <c r="ITT1" s="5"/>
      <c r="ITU1" s="5"/>
      <c r="ITV1" s="5"/>
      <c r="ITW1" s="5"/>
      <c r="ITX1" s="5"/>
      <c r="ITY1" s="5"/>
      <c r="ITZ1" s="5"/>
      <c r="IUA1" s="5"/>
      <c r="IUB1" s="5"/>
      <c r="IUC1" s="5"/>
      <c r="IUD1" s="5"/>
      <c r="IUE1" s="5"/>
      <c r="IUF1" s="5"/>
      <c r="IUG1" s="5"/>
      <c r="IUH1" s="5"/>
      <c r="IUI1" s="5"/>
      <c r="IUJ1" s="5"/>
      <c r="IUK1" s="5"/>
      <c r="IUL1" s="5"/>
      <c r="IUM1" s="5"/>
      <c r="IUN1" s="5"/>
      <c r="IUO1" s="5"/>
      <c r="IUP1" s="5"/>
      <c r="IUQ1" s="5"/>
      <c r="IUR1" s="5"/>
      <c r="IUS1" s="5"/>
      <c r="IUT1" s="5"/>
      <c r="IUU1" s="5"/>
      <c r="IUV1" s="5"/>
      <c r="IUW1" s="5"/>
      <c r="IUX1" s="5"/>
      <c r="IUY1" s="5"/>
      <c r="IUZ1" s="5"/>
      <c r="IVA1" s="5"/>
      <c r="IVB1" s="5"/>
      <c r="IVC1" s="5"/>
      <c r="IVD1" s="5"/>
      <c r="IVE1" s="5"/>
      <c r="IVF1" s="5"/>
      <c r="IVG1" s="5"/>
      <c r="IVH1" s="5"/>
      <c r="IVI1" s="5"/>
      <c r="IVJ1" s="5"/>
      <c r="IVK1" s="5"/>
      <c r="IVL1" s="5"/>
      <c r="IVM1" s="5"/>
      <c r="IVN1" s="5"/>
      <c r="IVO1" s="5"/>
      <c r="IVP1" s="5"/>
      <c r="IVQ1" s="5"/>
      <c r="IVR1" s="5"/>
      <c r="IVS1" s="5"/>
      <c r="IVT1" s="5"/>
      <c r="IVU1" s="5"/>
      <c r="IVV1" s="5"/>
      <c r="IVW1" s="5"/>
      <c r="IVX1" s="5"/>
      <c r="IVY1" s="5"/>
      <c r="IVZ1" s="5"/>
      <c r="IWA1" s="5"/>
      <c r="IWB1" s="5"/>
      <c r="IWC1" s="5"/>
      <c r="IWD1" s="5"/>
      <c r="IWE1" s="5"/>
      <c r="IWF1" s="5"/>
      <c r="IWG1" s="5"/>
      <c r="IWH1" s="5"/>
      <c r="IWI1" s="5"/>
      <c r="IWJ1" s="5"/>
      <c r="IWK1" s="5"/>
      <c r="IWL1" s="5"/>
      <c r="IWM1" s="5"/>
      <c r="IWN1" s="5"/>
      <c r="IWO1" s="5"/>
      <c r="IWP1" s="5"/>
      <c r="IWQ1" s="5"/>
      <c r="IWR1" s="5"/>
      <c r="IWS1" s="5"/>
      <c r="IWT1" s="5"/>
      <c r="IWU1" s="5"/>
      <c r="IWV1" s="5"/>
      <c r="IWW1" s="5"/>
      <c r="IWX1" s="5"/>
      <c r="IWY1" s="5"/>
      <c r="IWZ1" s="5"/>
      <c r="IXA1" s="5"/>
      <c r="IXB1" s="5"/>
      <c r="IXC1" s="5"/>
      <c r="IXD1" s="5"/>
      <c r="IXE1" s="5"/>
      <c r="IXF1" s="5"/>
      <c r="IXG1" s="5"/>
      <c r="IXH1" s="5"/>
      <c r="IXI1" s="5"/>
      <c r="IXJ1" s="5"/>
      <c r="IXK1" s="5"/>
      <c r="IXL1" s="5"/>
      <c r="IXM1" s="5"/>
      <c r="IXN1" s="5"/>
      <c r="IXO1" s="5"/>
      <c r="IXP1" s="5"/>
      <c r="IXQ1" s="5"/>
      <c r="IXR1" s="5"/>
      <c r="IXS1" s="5"/>
      <c r="IXT1" s="5"/>
      <c r="IXU1" s="5"/>
      <c r="IXV1" s="5"/>
      <c r="IXW1" s="5"/>
      <c r="IXX1" s="5"/>
      <c r="IXY1" s="5"/>
      <c r="IXZ1" s="5"/>
      <c r="IYA1" s="5"/>
      <c r="IYB1" s="5"/>
      <c r="IYC1" s="5"/>
      <c r="IYD1" s="5"/>
      <c r="IYE1" s="5"/>
      <c r="IYF1" s="5"/>
      <c r="IYG1" s="5"/>
      <c r="IYH1" s="5"/>
      <c r="IYI1" s="5"/>
      <c r="IYJ1" s="5"/>
      <c r="IYK1" s="5"/>
      <c r="IYL1" s="5"/>
      <c r="IYM1" s="5"/>
      <c r="IYN1" s="5"/>
      <c r="IYO1" s="5"/>
      <c r="IYP1" s="5"/>
      <c r="IYQ1" s="5"/>
      <c r="IYR1" s="5"/>
      <c r="IYS1" s="5"/>
      <c r="IYT1" s="5"/>
      <c r="IYU1" s="5"/>
      <c r="IYV1" s="5"/>
      <c r="IYW1" s="5"/>
      <c r="IYX1" s="5"/>
      <c r="IYY1" s="5"/>
      <c r="IYZ1" s="5"/>
      <c r="IZA1" s="5"/>
      <c r="IZB1" s="5"/>
      <c r="IZC1" s="5"/>
      <c r="IZD1" s="5"/>
      <c r="IZE1" s="5"/>
      <c r="IZF1" s="5"/>
      <c r="IZG1" s="5"/>
      <c r="IZH1" s="5"/>
      <c r="IZI1" s="5"/>
      <c r="IZJ1" s="5"/>
      <c r="IZK1" s="5"/>
      <c r="IZL1" s="5"/>
      <c r="IZM1" s="5"/>
      <c r="IZN1" s="5"/>
      <c r="IZO1" s="5"/>
      <c r="IZP1" s="5"/>
      <c r="IZQ1" s="5"/>
      <c r="IZR1" s="5"/>
      <c r="IZS1" s="5"/>
      <c r="IZT1" s="5"/>
      <c r="IZU1" s="5"/>
      <c r="IZV1" s="5"/>
      <c r="IZW1" s="5"/>
      <c r="IZX1" s="5"/>
      <c r="IZY1" s="5"/>
      <c r="IZZ1" s="5"/>
      <c r="JAA1" s="5"/>
      <c r="JAB1" s="5"/>
      <c r="JAC1" s="5"/>
      <c r="JAD1" s="5"/>
      <c r="JAE1" s="5"/>
      <c r="JAF1" s="5"/>
      <c r="JAG1" s="5"/>
      <c r="JAH1" s="5"/>
      <c r="JAI1" s="5"/>
      <c r="JAJ1" s="5"/>
      <c r="JAK1" s="5"/>
      <c r="JAL1" s="5"/>
      <c r="JAM1" s="5"/>
      <c r="JAN1" s="5"/>
      <c r="JAO1" s="5"/>
      <c r="JAP1" s="5"/>
      <c r="JAQ1" s="5"/>
      <c r="JAR1" s="5"/>
      <c r="JAS1" s="5"/>
      <c r="JAT1" s="5"/>
      <c r="JAU1" s="5"/>
      <c r="JAV1" s="5"/>
      <c r="JAW1" s="5"/>
      <c r="JAX1" s="5"/>
      <c r="JAY1" s="5"/>
      <c r="JAZ1" s="5"/>
      <c r="JBA1" s="5"/>
      <c r="JBB1" s="5"/>
      <c r="JBC1" s="5"/>
      <c r="JBD1" s="5"/>
      <c r="JBE1" s="5"/>
      <c r="JBF1" s="5"/>
      <c r="JBG1" s="5"/>
      <c r="JBH1" s="5"/>
      <c r="JBI1" s="5"/>
      <c r="JBJ1" s="5"/>
      <c r="JBK1" s="5"/>
      <c r="JBL1" s="5"/>
      <c r="JBM1" s="5"/>
      <c r="JBN1" s="5"/>
      <c r="JBO1" s="5"/>
      <c r="JBP1" s="5"/>
      <c r="JBQ1" s="5"/>
      <c r="JBR1" s="5"/>
      <c r="JBS1" s="5"/>
      <c r="JBT1" s="5"/>
      <c r="JBU1" s="5"/>
      <c r="JBV1" s="5"/>
      <c r="JBW1" s="5"/>
      <c r="JBX1" s="5"/>
      <c r="JBY1" s="5"/>
      <c r="JBZ1" s="5"/>
      <c r="JCA1" s="5"/>
      <c r="JCB1" s="5"/>
      <c r="JCC1" s="5"/>
      <c r="JCD1" s="5"/>
      <c r="JCE1" s="5"/>
      <c r="JCF1" s="5"/>
      <c r="JCG1" s="5"/>
      <c r="JCH1" s="5"/>
      <c r="JCI1" s="5"/>
      <c r="JCJ1" s="5"/>
      <c r="JCK1" s="5"/>
      <c r="JCL1" s="5"/>
      <c r="JCM1" s="5"/>
      <c r="JCN1" s="5"/>
      <c r="JCO1" s="5"/>
      <c r="JCP1" s="5"/>
      <c r="JCQ1" s="5"/>
      <c r="JCR1" s="5"/>
      <c r="JCS1" s="5"/>
      <c r="JCT1" s="5"/>
      <c r="JCU1" s="5"/>
      <c r="JCV1" s="5"/>
      <c r="JCW1" s="5"/>
      <c r="JCX1" s="5"/>
      <c r="JCY1" s="5"/>
      <c r="JCZ1" s="5"/>
      <c r="JDA1" s="5"/>
      <c r="JDB1" s="5"/>
      <c r="JDC1" s="5"/>
      <c r="JDD1" s="5"/>
      <c r="JDE1" s="5"/>
      <c r="JDF1" s="5"/>
      <c r="JDG1" s="5"/>
      <c r="JDH1" s="5"/>
      <c r="JDI1" s="5"/>
      <c r="JDJ1" s="5"/>
      <c r="JDK1" s="5"/>
      <c r="JDL1" s="5"/>
      <c r="JDM1" s="5"/>
      <c r="JDN1" s="5"/>
      <c r="JDO1" s="5"/>
      <c r="JDP1" s="5"/>
      <c r="JDQ1" s="5"/>
      <c r="JDR1" s="5"/>
      <c r="JDS1" s="5"/>
      <c r="JDT1" s="5"/>
      <c r="JDU1" s="5"/>
      <c r="JDV1" s="5"/>
      <c r="JDW1" s="5"/>
      <c r="JDX1" s="5"/>
      <c r="JDY1" s="5"/>
      <c r="JDZ1" s="5"/>
      <c r="JEA1" s="5"/>
      <c r="JEB1" s="5"/>
      <c r="JEC1" s="5"/>
      <c r="JED1" s="5"/>
      <c r="JEE1" s="5"/>
      <c r="JEF1" s="5"/>
      <c r="JEG1" s="5"/>
      <c r="JEH1" s="5"/>
      <c r="JEI1" s="5"/>
      <c r="JEJ1" s="5"/>
      <c r="JEK1" s="5"/>
      <c r="JEL1" s="5"/>
      <c r="JEM1" s="5"/>
      <c r="JEN1" s="5"/>
      <c r="JEO1" s="5"/>
      <c r="JEP1" s="5"/>
      <c r="JEQ1" s="5"/>
      <c r="JER1" s="5"/>
      <c r="JES1" s="5"/>
      <c r="JET1" s="5"/>
      <c r="JEU1" s="5"/>
      <c r="JEV1" s="5"/>
      <c r="JEW1" s="5"/>
      <c r="JEX1" s="5"/>
      <c r="JEY1" s="5"/>
      <c r="JEZ1" s="5"/>
      <c r="JFA1" s="5"/>
      <c r="JFB1" s="5"/>
      <c r="JFC1" s="5"/>
      <c r="JFD1" s="5"/>
      <c r="JFE1" s="5"/>
      <c r="JFF1" s="5"/>
      <c r="JFG1" s="5"/>
      <c r="JFH1" s="5"/>
      <c r="JFI1" s="5"/>
      <c r="JFJ1" s="5"/>
      <c r="JFK1" s="5"/>
      <c r="JFL1" s="5"/>
      <c r="JFM1" s="5"/>
      <c r="JFN1" s="5"/>
      <c r="JFO1" s="5"/>
      <c r="JFP1" s="5"/>
      <c r="JFQ1" s="5"/>
      <c r="JFR1" s="5"/>
      <c r="JFS1" s="5"/>
      <c r="JFT1" s="5"/>
      <c r="JFU1" s="5"/>
      <c r="JFV1" s="5"/>
      <c r="JFW1" s="5"/>
      <c r="JFX1" s="5"/>
      <c r="JFY1" s="5"/>
      <c r="JFZ1" s="5"/>
      <c r="JGA1" s="5"/>
      <c r="JGB1" s="5"/>
      <c r="JGC1" s="5"/>
      <c r="JGD1" s="5"/>
      <c r="JGE1" s="5"/>
      <c r="JGF1" s="5"/>
      <c r="JGG1" s="5"/>
      <c r="JGH1" s="5"/>
      <c r="JGI1" s="5"/>
      <c r="JGJ1" s="5"/>
      <c r="JGK1" s="5"/>
      <c r="JGL1" s="5"/>
      <c r="JGM1" s="5"/>
      <c r="JGN1" s="5"/>
      <c r="JGO1" s="5"/>
      <c r="JGP1" s="5"/>
      <c r="JGQ1" s="5"/>
      <c r="JGR1" s="5"/>
      <c r="JGS1" s="5"/>
      <c r="JGT1" s="5"/>
      <c r="JGU1" s="5"/>
      <c r="JGV1" s="5"/>
      <c r="JGW1" s="5"/>
      <c r="JGX1" s="5"/>
      <c r="JGY1" s="5"/>
      <c r="JGZ1" s="5"/>
      <c r="JHA1" s="5"/>
      <c r="JHB1" s="5"/>
      <c r="JHC1" s="5"/>
      <c r="JHD1" s="5"/>
      <c r="JHE1" s="5"/>
      <c r="JHF1" s="5"/>
      <c r="JHG1" s="5"/>
      <c r="JHH1" s="5"/>
      <c r="JHI1" s="5"/>
      <c r="JHJ1" s="5"/>
      <c r="JHK1" s="5"/>
      <c r="JHL1" s="5"/>
      <c r="JHM1" s="5"/>
      <c r="JHN1" s="5"/>
      <c r="JHO1" s="5"/>
      <c r="JHP1" s="5"/>
      <c r="JHQ1" s="5"/>
      <c r="JHR1" s="5"/>
      <c r="JHS1" s="5"/>
      <c r="JHT1" s="5"/>
      <c r="JHU1" s="5"/>
      <c r="JHV1" s="5"/>
      <c r="JHW1" s="5"/>
      <c r="JHX1" s="5"/>
      <c r="JHY1" s="5"/>
      <c r="JHZ1" s="5"/>
      <c r="JIA1" s="5"/>
      <c r="JIB1" s="5"/>
      <c r="JIC1" s="5"/>
      <c r="JID1" s="5"/>
      <c r="JIE1" s="5"/>
      <c r="JIF1" s="5"/>
      <c r="JIG1" s="5"/>
      <c r="JIH1" s="5"/>
      <c r="JII1" s="5"/>
      <c r="JIJ1" s="5"/>
      <c r="JIK1" s="5"/>
      <c r="JIL1" s="5"/>
      <c r="JIM1" s="5"/>
      <c r="JIN1" s="5"/>
      <c r="JIO1" s="5"/>
      <c r="JIP1" s="5"/>
      <c r="JIQ1" s="5"/>
      <c r="JIR1" s="5"/>
      <c r="JIS1" s="5"/>
      <c r="JIT1" s="5"/>
      <c r="JIU1" s="5"/>
      <c r="JIV1" s="5"/>
      <c r="JIW1" s="5"/>
      <c r="JIX1" s="5"/>
      <c r="JIY1" s="5"/>
      <c r="JIZ1" s="5"/>
      <c r="JJA1" s="5"/>
      <c r="JJB1" s="5"/>
      <c r="JJC1" s="5"/>
      <c r="JJD1" s="5"/>
      <c r="JJE1" s="5"/>
      <c r="JJF1" s="5"/>
      <c r="JJG1" s="5"/>
      <c r="JJH1" s="5"/>
      <c r="JJI1" s="5"/>
      <c r="JJJ1" s="5"/>
      <c r="JJK1" s="5"/>
      <c r="JJL1" s="5"/>
      <c r="JJM1" s="5"/>
      <c r="JJN1" s="5"/>
      <c r="JJO1" s="5"/>
      <c r="JJP1" s="5"/>
      <c r="JJQ1" s="5"/>
      <c r="JJR1" s="5"/>
      <c r="JJS1" s="5"/>
      <c r="JJT1" s="5"/>
      <c r="JJU1" s="5"/>
      <c r="JJV1" s="5"/>
      <c r="JJW1" s="5"/>
      <c r="JJX1" s="5"/>
      <c r="JJY1" s="5"/>
      <c r="JJZ1" s="5"/>
      <c r="JKA1" s="5"/>
      <c r="JKB1" s="5"/>
      <c r="JKC1" s="5"/>
      <c r="JKD1" s="5"/>
      <c r="JKE1" s="5"/>
      <c r="JKF1" s="5"/>
      <c r="JKG1" s="5"/>
      <c r="JKH1" s="5"/>
      <c r="JKI1" s="5"/>
      <c r="JKJ1" s="5"/>
      <c r="JKK1" s="5"/>
      <c r="JKL1" s="5"/>
      <c r="JKM1" s="5"/>
      <c r="JKN1" s="5"/>
      <c r="JKO1" s="5"/>
      <c r="JKP1" s="5"/>
      <c r="JKQ1" s="5"/>
      <c r="JKR1" s="5"/>
      <c r="JKS1" s="5"/>
      <c r="JKT1" s="5"/>
      <c r="JKU1" s="5"/>
      <c r="JKV1" s="5"/>
      <c r="JKW1" s="5"/>
      <c r="JKX1" s="5"/>
      <c r="JKY1" s="5"/>
      <c r="JKZ1" s="5"/>
      <c r="JLA1" s="5"/>
      <c r="JLB1" s="5"/>
      <c r="JLC1" s="5"/>
      <c r="JLD1" s="5"/>
      <c r="JLE1" s="5"/>
      <c r="JLF1" s="5"/>
      <c r="JLG1" s="5"/>
      <c r="JLH1" s="5"/>
      <c r="JLI1" s="5"/>
      <c r="JLJ1" s="5"/>
      <c r="JLK1" s="5"/>
      <c r="JLL1" s="5"/>
      <c r="JLM1" s="5"/>
      <c r="JLN1" s="5"/>
      <c r="JLO1" s="5"/>
      <c r="JLP1" s="5"/>
      <c r="JLQ1" s="5"/>
      <c r="JLR1" s="5"/>
      <c r="JLS1" s="5"/>
      <c r="JLT1" s="5"/>
      <c r="JLU1" s="5"/>
      <c r="JLV1" s="5"/>
      <c r="JLW1" s="5"/>
      <c r="JLX1" s="5"/>
      <c r="JLY1" s="5"/>
      <c r="JLZ1" s="5"/>
      <c r="JMA1" s="5"/>
      <c r="JMB1" s="5"/>
      <c r="JMC1" s="5"/>
      <c r="JMD1" s="5"/>
      <c r="JME1" s="5"/>
      <c r="JMF1" s="5"/>
      <c r="JMG1" s="5"/>
      <c r="JMH1" s="5"/>
      <c r="JMI1" s="5"/>
      <c r="JMJ1" s="5"/>
      <c r="JMK1" s="5"/>
      <c r="JML1" s="5"/>
      <c r="JMM1" s="5"/>
      <c r="JMN1" s="5"/>
      <c r="JMO1" s="5"/>
      <c r="JMP1" s="5"/>
      <c r="JMQ1" s="5"/>
      <c r="JMR1" s="5"/>
      <c r="JMS1" s="5"/>
      <c r="JMT1" s="5"/>
      <c r="JMU1" s="5"/>
      <c r="JMV1" s="5"/>
      <c r="JMW1" s="5"/>
      <c r="JMX1" s="5"/>
      <c r="JMY1" s="5"/>
      <c r="JMZ1" s="5"/>
      <c r="JNA1" s="5"/>
      <c r="JNB1" s="5"/>
      <c r="JNC1" s="5"/>
      <c r="JND1" s="5"/>
      <c r="JNE1" s="5"/>
      <c r="JNF1" s="5"/>
      <c r="JNG1" s="5"/>
      <c r="JNH1" s="5"/>
      <c r="JNI1" s="5"/>
      <c r="JNJ1" s="5"/>
      <c r="JNK1" s="5"/>
      <c r="JNL1" s="5"/>
      <c r="JNM1" s="5"/>
      <c r="JNN1" s="5"/>
      <c r="JNO1" s="5"/>
      <c r="JNP1" s="5"/>
      <c r="JNQ1" s="5"/>
      <c r="JNR1" s="5"/>
      <c r="JNS1" s="5"/>
      <c r="JNT1" s="5"/>
      <c r="JNU1" s="5"/>
      <c r="JNV1" s="5"/>
      <c r="JNW1" s="5"/>
      <c r="JNX1" s="5"/>
      <c r="JNY1" s="5"/>
      <c r="JNZ1" s="5"/>
      <c r="JOA1" s="5"/>
      <c r="JOB1" s="5"/>
      <c r="JOC1" s="5"/>
      <c r="JOD1" s="5"/>
      <c r="JOE1" s="5"/>
      <c r="JOF1" s="5"/>
      <c r="JOG1" s="5"/>
      <c r="JOH1" s="5"/>
      <c r="JOI1" s="5"/>
      <c r="JOJ1" s="5"/>
      <c r="JOK1" s="5"/>
      <c r="JOL1" s="5"/>
      <c r="JOM1" s="5"/>
      <c r="JON1" s="5"/>
      <c r="JOO1" s="5"/>
      <c r="JOP1" s="5"/>
      <c r="JOQ1" s="5"/>
      <c r="JOR1" s="5"/>
      <c r="JOS1" s="5"/>
      <c r="JOT1" s="5"/>
      <c r="JOU1" s="5"/>
      <c r="JOV1" s="5"/>
      <c r="JOW1" s="5"/>
      <c r="JOX1" s="5"/>
      <c r="JOY1" s="5"/>
      <c r="JOZ1" s="5"/>
      <c r="JPA1" s="5"/>
      <c r="JPB1" s="5"/>
      <c r="JPC1" s="5"/>
      <c r="JPD1" s="5"/>
      <c r="JPE1" s="5"/>
      <c r="JPF1" s="5"/>
      <c r="JPG1" s="5"/>
      <c r="JPH1" s="5"/>
      <c r="JPI1" s="5"/>
      <c r="JPJ1" s="5"/>
      <c r="JPK1" s="5"/>
      <c r="JPL1" s="5"/>
      <c r="JPM1" s="5"/>
      <c r="JPN1" s="5"/>
      <c r="JPO1" s="5"/>
      <c r="JPP1" s="5"/>
      <c r="JPQ1" s="5"/>
      <c r="JPR1" s="5"/>
      <c r="JPS1" s="5"/>
      <c r="JPT1" s="5"/>
      <c r="JPU1" s="5"/>
      <c r="JPV1" s="5"/>
      <c r="JPW1" s="5"/>
      <c r="JPX1" s="5"/>
      <c r="JPY1" s="5"/>
      <c r="JPZ1" s="5"/>
      <c r="JQA1" s="5"/>
      <c r="JQB1" s="5"/>
      <c r="JQC1" s="5"/>
      <c r="JQD1" s="5"/>
      <c r="JQE1" s="5"/>
      <c r="JQF1" s="5"/>
      <c r="JQG1" s="5"/>
      <c r="JQH1" s="5"/>
      <c r="JQI1" s="5"/>
      <c r="JQJ1" s="5"/>
      <c r="JQK1" s="5"/>
      <c r="JQL1" s="5"/>
      <c r="JQM1" s="5"/>
      <c r="JQN1" s="5"/>
      <c r="JQO1" s="5"/>
      <c r="JQP1" s="5"/>
      <c r="JQQ1" s="5"/>
      <c r="JQR1" s="5"/>
      <c r="JQS1" s="5"/>
      <c r="JQT1" s="5"/>
      <c r="JQU1" s="5"/>
      <c r="JQV1" s="5"/>
      <c r="JQW1" s="5"/>
      <c r="JQX1" s="5"/>
      <c r="JQY1" s="5"/>
      <c r="JQZ1" s="5"/>
      <c r="JRA1" s="5"/>
      <c r="JRB1" s="5"/>
      <c r="JRC1" s="5"/>
      <c r="JRD1" s="5"/>
      <c r="JRE1" s="5"/>
      <c r="JRF1" s="5"/>
      <c r="JRG1" s="5"/>
      <c r="JRH1" s="5"/>
      <c r="JRI1" s="5"/>
      <c r="JRJ1" s="5"/>
      <c r="JRK1" s="5"/>
      <c r="JRL1" s="5"/>
      <c r="JRM1" s="5"/>
      <c r="JRN1" s="5"/>
      <c r="JRO1" s="5"/>
      <c r="JRP1" s="5"/>
      <c r="JRQ1" s="5"/>
      <c r="JRR1" s="5"/>
      <c r="JRS1" s="5"/>
      <c r="JRT1" s="5"/>
      <c r="JRU1" s="5"/>
      <c r="JRV1" s="5"/>
      <c r="JRW1" s="5"/>
      <c r="JRX1" s="5"/>
      <c r="JRY1" s="5"/>
      <c r="JRZ1" s="5"/>
      <c r="JSA1" s="5"/>
      <c r="JSB1" s="5"/>
      <c r="JSC1" s="5"/>
      <c r="JSD1" s="5"/>
      <c r="JSE1" s="5"/>
      <c r="JSF1" s="5"/>
      <c r="JSG1" s="5"/>
      <c r="JSH1" s="5"/>
      <c r="JSI1" s="5"/>
      <c r="JSJ1" s="5"/>
      <c r="JSK1" s="5"/>
      <c r="JSL1" s="5"/>
      <c r="JSM1" s="5"/>
      <c r="JSN1" s="5"/>
      <c r="JSO1" s="5"/>
      <c r="JSP1" s="5"/>
      <c r="JSQ1" s="5"/>
      <c r="JSR1" s="5"/>
      <c r="JSS1" s="5"/>
      <c r="JST1" s="5"/>
      <c r="JSU1" s="5"/>
      <c r="JSV1" s="5"/>
      <c r="JSW1" s="5"/>
      <c r="JSX1" s="5"/>
      <c r="JSY1" s="5"/>
      <c r="JSZ1" s="5"/>
      <c r="JTA1" s="5"/>
      <c r="JTB1" s="5"/>
      <c r="JTC1" s="5"/>
      <c r="JTD1" s="5"/>
      <c r="JTE1" s="5"/>
      <c r="JTF1" s="5"/>
      <c r="JTG1" s="5"/>
      <c r="JTH1" s="5"/>
      <c r="JTI1" s="5"/>
      <c r="JTJ1" s="5"/>
      <c r="JTK1" s="5"/>
      <c r="JTL1" s="5"/>
      <c r="JTM1" s="5"/>
      <c r="JTN1" s="5"/>
      <c r="JTO1" s="5"/>
      <c r="JTP1" s="5"/>
      <c r="JTQ1" s="5"/>
      <c r="JTR1" s="5"/>
      <c r="JTS1" s="5"/>
      <c r="JTT1" s="5"/>
      <c r="JTU1" s="5"/>
      <c r="JTV1" s="5"/>
      <c r="JTW1" s="5"/>
      <c r="JTX1" s="5"/>
      <c r="JTY1" s="5"/>
      <c r="JTZ1" s="5"/>
      <c r="JUA1" s="5"/>
      <c r="JUB1" s="5"/>
      <c r="JUC1" s="5"/>
      <c r="JUD1" s="5"/>
      <c r="JUE1" s="5"/>
      <c r="JUF1" s="5"/>
      <c r="JUG1" s="5"/>
      <c r="JUH1" s="5"/>
      <c r="JUI1" s="5"/>
      <c r="JUJ1" s="5"/>
      <c r="JUK1" s="5"/>
      <c r="JUL1" s="5"/>
      <c r="JUM1" s="5"/>
      <c r="JUN1" s="5"/>
      <c r="JUO1" s="5"/>
      <c r="JUP1" s="5"/>
      <c r="JUQ1" s="5"/>
      <c r="JUR1" s="5"/>
      <c r="JUS1" s="5"/>
      <c r="JUT1" s="5"/>
      <c r="JUU1" s="5"/>
      <c r="JUV1" s="5"/>
      <c r="JUW1" s="5"/>
      <c r="JUX1" s="5"/>
      <c r="JUY1" s="5"/>
      <c r="JUZ1" s="5"/>
      <c r="JVA1" s="5"/>
      <c r="JVB1" s="5"/>
      <c r="JVC1" s="5"/>
      <c r="JVD1" s="5"/>
      <c r="JVE1" s="5"/>
      <c r="JVF1" s="5"/>
      <c r="JVG1" s="5"/>
      <c r="JVH1" s="5"/>
      <c r="JVI1" s="5"/>
      <c r="JVJ1" s="5"/>
      <c r="JVK1" s="5"/>
      <c r="JVL1" s="5"/>
      <c r="JVM1" s="5"/>
      <c r="JVN1" s="5"/>
      <c r="JVO1" s="5"/>
      <c r="JVP1" s="5"/>
      <c r="JVQ1" s="5"/>
      <c r="JVR1" s="5"/>
      <c r="JVS1" s="5"/>
      <c r="JVT1" s="5"/>
      <c r="JVU1" s="5"/>
      <c r="JVV1" s="5"/>
      <c r="JVW1" s="5"/>
      <c r="JVX1" s="5"/>
      <c r="JVY1" s="5"/>
      <c r="JVZ1" s="5"/>
      <c r="JWA1" s="5"/>
      <c r="JWB1" s="5"/>
      <c r="JWC1" s="5"/>
      <c r="JWD1" s="5"/>
      <c r="JWE1" s="5"/>
      <c r="JWF1" s="5"/>
      <c r="JWG1" s="5"/>
      <c r="JWH1" s="5"/>
      <c r="JWI1" s="5"/>
      <c r="JWJ1" s="5"/>
      <c r="JWK1" s="5"/>
      <c r="JWL1" s="5"/>
      <c r="JWM1" s="5"/>
      <c r="JWN1" s="5"/>
      <c r="JWO1" s="5"/>
      <c r="JWP1" s="5"/>
      <c r="JWQ1" s="5"/>
      <c r="JWR1" s="5"/>
      <c r="JWS1" s="5"/>
      <c r="JWT1" s="5"/>
      <c r="JWU1" s="5"/>
      <c r="JWV1" s="5"/>
      <c r="JWW1" s="5"/>
      <c r="JWX1" s="5"/>
      <c r="JWY1" s="5"/>
      <c r="JWZ1" s="5"/>
      <c r="JXA1" s="5"/>
      <c r="JXB1" s="5"/>
      <c r="JXC1" s="5"/>
      <c r="JXD1" s="5"/>
      <c r="JXE1" s="5"/>
      <c r="JXF1" s="5"/>
      <c r="JXG1" s="5"/>
      <c r="JXH1" s="5"/>
      <c r="JXI1" s="5"/>
      <c r="JXJ1" s="5"/>
      <c r="JXK1" s="5"/>
      <c r="JXL1" s="5"/>
      <c r="JXM1" s="5"/>
      <c r="JXN1" s="5"/>
      <c r="JXO1" s="5"/>
      <c r="JXP1" s="5"/>
      <c r="JXQ1" s="5"/>
      <c r="JXR1" s="5"/>
      <c r="JXS1" s="5"/>
      <c r="JXT1" s="5"/>
      <c r="JXU1" s="5"/>
      <c r="JXV1" s="5"/>
      <c r="JXW1" s="5"/>
      <c r="JXX1" s="5"/>
      <c r="JXY1" s="5"/>
      <c r="JXZ1" s="5"/>
      <c r="JYA1" s="5"/>
      <c r="JYB1" s="5"/>
      <c r="JYC1" s="5"/>
      <c r="JYD1" s="5"/>
      <c r="JYE1" s="5"/>
      <c r="JYF1" s="5"/>
      <c r="JYG1" s="5"/>
      <c r="JYH1" s="5"/>
      <c r="JYI1" s="5"/>
      <c r="JYJ1" s="5"/>
      <c r="JYK1" s="5"/>
      <c r="JYL1" s="5"/>
      <c r="JYM1" s="5"/>
      <c r="JYN1" s="5"/>
      <c r="JYO1" s="5"/>
      <c r="JYP1" s="5"/>
      <c r="JYQ1" s="5"/>
      <c r="JYR1" s="5"/>
      <c r="JYS1" s="5"/>
      <c r="JYT1" s="5"/>
      <c r="JYU1" s="5"/>
      <c r="JYV1" s="5"/>
      <c r="JYW1" s="5"/>
      <c r="JYX1" s="5"/>
      <c r="JYY1" s="5"/>
      <c r="JYZ1" s="5"/>
      <c r="JZA1" s="5"/>
      <c r="JZB1" s="5"/>
      <c r="JZC1" s="5"/>
      <c r="JZD1" s="5"/>
      <c r="JZE1" s="5"/>
      <c r="JZF1" s="5"/>
      <c r="JZG1" s="5"/>
      <c r="JZH1" s="5"/>
      <c r="JZI1" s="5"/>
      <c r="JZJ1" s="5"/>
      <c r="JZK1" s="5"/>
      <c r="JZL1" s="5"/>
      <c r="JZM1" s="5"/>
      <c r="JZN1" s="5"/>
      <c r="JZO1" s="5"/>
      <c r="JZP1" s="5"/>
      <c r="JZQ1" s="5"/>
      <c r="JZR1" s="5"/>
      <c r="JZS1" s="5"/>
      <c r="JZT1" s="5"/>
      <c r="JZU1" s="5"/>
      <c r="JZV1" s="5"/>
      <c r="JZW1" s="5"/>
      <c r="JZX1" s="5"/>
      <c r="JZY1" s="5"/>
      <c r="JZZ1" s="5"/>
      <c r="KAA1" s="5"/>
      <c r="KAB1" s="5"/>
      <c r="KAC1" s="5"/>
      <c r="KAD1" s="5"/>
      <c r="KAE1" s="5"/>
      <c r="KAF1" s="5"/>
      <c r="KAG1" s="5"/>
      <c r="KAH1" s="5"/>
      <c r="KAI1" s="5"/>
      <c r="KAJ1" s="5"/>
      <c r="KAK1" s="5"/>
      <c r="KAL1" s="5"/>
      <c r="KAM1" s="5"/>
      <c r="KAN1" s="5"/>
      <c r="KAO1" s="5"/>
      <c r="KAP1" s="5"/>
      <c r="KAQ1" s="5"/>
      <c r="KAR1" s="5"/>
      <c r="KAS1" s="5"/>
      <c r="KAT1" s="5"/>
      <c r="KAU1" s="5"/>
      <c r="KAV1" s="5"/>
      <c r="KAW1" s="5"/>
      <c r="KAX1" s="5"/>
      <c r="KAY1" s="5"/>
      <c r="KAZ1" s="5"/>
      <c r="KBA1" s="5"/>
      <c r="KBB1" s="5"/>
      <c r="KBC1" s="5"/>
      <c r="KBD1" s="5"/>
      <c r="KBE1" s="5"/>
      <c r="KBF1" s="5"/>
      <c r="KBG1" s="5"/>
      <c r="KBH1" s="5"/>
      <c r="KBI1" s="5"/>
      <c r="KBJ1" s="5"/>
      <c r="KBK1" s="5"/>
      <c r="KBL1" s="5"/>
      <c r="KBM1" s="5"/>
      <c r="KBN1" s="5"/>
      <c r="KBO1" s="5"/>
      <c r="KBP1" s="5"/>
      <c r="KBQ1" s="5"/>
      <c r="KBR1" s="5"/>
      <c r="KBS1" s="5"/>
      <c r="KBT1" s="5"/>
      <c r="KBU1" s="5"/>
      <c r="KBV1" s="5"/>
      <c r="KBW1" s="5"/>
      <c r="KBX1" s="5"/>
      <c r="KBY1" s="5"/>
      <c r="KBZ1" s="5"/>
      <c r="KCA1" s="5"/>
      <c r="KCB1" s="5"/>
      <c r="KCC1" s="5"/>
      <c r="KCD1" s="5"/>
      <c r="KCE1" s="5"/>
      <c r="KCF1" s="5"/>
      <c r="KCG1" s="5"/>
      <c r="KCH1" s="5"/>
      <c r="KCI1" s="5"/>
      <c r="KCJ1" s="5"/>
      <c r="KCK1" s="5"/>
      <c r="KCL1" s="5"/>
      <c r="KCM1" s="5"/>
      <c r="KCN1" s="5"/>
      <c r="KCO1" s="5"/>
      <c r="KCP1" s="5"/>
      <c r="KCQ1" s="5"/>
      <c r="KCR1" s="5"/>
      <c r="KCS1" s="5"/>
      <c r="KCT1" s="5"/>
      <c r="KCU1" s="5"/>
      <c r="KCV1" s="5"/>
      <c r="KCW1" s="5"/>
      <c r="KCX1" s="5"/>
      <c r="KCY1" s="5"/>
      <c r="KCZ1" s="5"/>
      <c r="KDA1" s="5"/>
      <c r="KDB1" s="5"/>
      <c r="KDC1" s="5"/>
      <c r="KDD1" s="5"/>
      <c r="KDE1" s="5"/>
      <c r="KDF1" s="5"/>
      <c r="KDG1" s="5"/>
      <c r="KDH1" s="5"/>
      <c r="KDI1" s="5"/>
      <c r="KDJ1" s="5"/>
      <c r="KDK1" s="5"/>
      <c r="KDL1" s="5"/>
      <c r="KDM1" s="5"/>
      <c r="KDN1" s="5"/>
      <c r="KDO1" s="5"/>
      <c r="KDP1" s="5"/>
      <c r="KDQ1" s="5"/>
      <c r="KDR1" s="5"/>
      <c r="KDS1" s="5"/>
      <c r="KDT1" s="5"/>
      <c r="KDU1" s="5"/>
      <c r="KDV1" s="5"/>
      <c r="KDW1" s="5"/>
      <c r="KDX1" s="5"/>
      <c r="KDY1" s="5"/>
      <c r="KDZ1" s="5"/>
      <c r="KEA1" s="5"/>
      <c r="KEB1" s="5"/>
      <c r="KEC1" s="5"/>
      <c r="KED1" s="5"/>
      <c r="KEE1" s="5"/>
      <c r="KEF1" s="5"/>
      <c r="KEG1" s="5"/>
      <c r="KEH1" s="5"/>
      <c r="KEI1" s="5"/>
      <c r="KEJ1" s="5"/>
      <c r="KEK1" s="5"/>
      <c r="KEL1" s="5"/>
      <c r="KEM1" s="5"/>
      <c r="KEN1" s="5"/>
      <c r="KEO1" s="5"/>
      <c r="KEP1" s="5"/>
      <c r="KEQ1" s="5"/>
      <c r="KER1" s="5"/>
      <c r="KES1" s="5"/>
      <c r="KET1" s="5"/>
      <c r="KEU1" s="5"/>
      <c r="KEV1" s="5"/>
      <c r="KEW1" s="5"/>
      <c r="KEX1" s="5"/>
      <c r="KEY1" s="5"/>
      <c r="KEZ1" s="5"/>
      <c r="KFA1" s="5"/>
      <c r="KFB1" s="5"/>
      <c r="KFC1" s="5"/>
      <c r="KFD1" s="5"/>
      <c r="KFE1" s="5"/>
      <c r="KFF1" s="5"/>
      <c r="KFG1" s="5"/>
      <c r="KFH1" s="5"/>
      <c r="KFI1" s="5"/>
      <c r="KFJ1" s="5"/>
      <c r="KFK1" s="5"/>
      <c r="KFL1" s="5"/>
      <c r="KFM1" s="5"/>
      <c r="KFN1" s="5"/>
      <c r="KFO1" s="5"/>
      <c r="KFP1" s="5"/>
      <c r="KFQ1" s="5"/>
      <c r="KFR1" s="5"/>
      <c r="KFS1" s="5"/>
      <c r="KFT1" s="5"/>
      <c r="KFU1" s="5"/>
      <c r="KFV1" s="5"/>
      <c r="KFW1" s="5"/>
      <c r="KFX1" s="5"/>
      <c r="KFY1" s="5"/>
      <c r="KFZ1" s="5"/>
      <c r="KGA1" s="5"/>
      <c r="KGB1" s="5"/>
      <c r="KGC1" s="5"/>
      <c r="KGD1" s="5"/>
      <c r="KGE1" s="5"/>
      <c r="KGF1" s="5"/>
      <c r="KGG1" s="5"/>
      <c r="KGH1" s="5"/>
      <c r="KGI1" s="5"/>
      <c r="KGJ1" s="5"/>
      <c r="KGK1" s="5"/>
      <c r="KGL1" s="5"/>
      <c r="KGM1" s="5"/>
      <c r="KGN1" s="5"/>
      <c r="KGO1" s="5"/>
      <c r="KGP1" s="5"/>
      <c r="KGQ1" s="5"/>
      <c r="KGR1" s="5"/>
      <c r="KGS1" s="5"/>
      <c r="KGT1" s="5"/>
      <c r="KGU1" s="5"/>
      <c r="KGV1" s="5"/>
      <c r="KGW1" s="5"/>
      <c r="KGX1" s="5"/>
      <c r="KGY1" s="5"/>
      <c r="KGZ1" s="5"/>
      <c r="KHA1" s="5"/>
      <c r="KHB1" s="5"/>
      <c r="KHC1" s="5"/>
      <c r="KHD1" s="5"/>
      <c r="KHE1" s="5"/>
      <c r="KHF1" s="5"/>
      <c r="KHG1" s="5"/>
      <c r="KHH1" s="5"/>
      <c r="KHI1" s="5"/>
      <c r="KHJ1" s="5"/>
      <c r="KHK1" s="5"/>
      <c r="KHL1" s="5"/>
      <c r="KHM1" s="5"/>
      <c r="KHN1" s="5"/>
      <c r="KHO1" s="5"/>
      <c r="KHP1" s="5"/>
      <c r="KHQ1" s="5"/>
      <c r="KHR1" s="5"/>
      <c r="KHS1" s="5"/>
      <c r="KHT1" s="5"/>
      <c r="KHU1" s="5"/>
      <c r="KHV1" s="5"/>
      <c r="KHW1" s="5"/>
      <c r="KHX1" s="5"/>
      <c r="KHY1" s="5"/>
      <c r="KHZ1" s="5"/>
      <c r="KIA1" s="5"/>
      <c r="KIB1" s="5"/>
      <c r="KIC1" s="5"/>
      <c r="KID1" s="5"/>
      <c r="KIE1" s="5"/>
      <c r="KIF1" s="5"/>
      <c r="KIG1" s="5"/>
      <c r="KIH1" s="5"/>
      <c r="KII1" s="5"/>
      <c r="KIJ1" s="5"/>
      <c r="KIK1" s="5"/>
      <c r="KIL1" s="5"/>
      <c r="KIM1" s="5"/>
      <c r="KIN1" s="5"/>
      <c r="KIO1" s="5"/>
      <c r="KIP1" s="5"/>
      <c r="KIQ1" s="5"/>
      <c r="KIR1" s="5"/>
      <c r="KIS1" s="5"/>
      <c r="KIT1" s="5"/>
      <c r="KIU1" s="5"/>
      <c r="KIV1" s="5"/>
      <c r="KIW1" s="5"/>
      <c r="KIX1" s="5"/>
      <c r="KIY1" s="5"/>
      <c r="KIZ1" s="5"/>
      <c r="KJA1" s="5"/>
      <c r="KJB1" s="5"/>
      <c r="KJC1" s="5"/>
      <c r="KJD1" s="5"/>
      <c r="KJE1" s="5"/>
      <c r="KJF1" s="5"/>
      <c r="KJG1" s="5"/>
      <c r="KJH1" s="5"/>
      <c r="KJI1" s="5"/>
      <c r="KJJ1" s="5"/>
      <c r="KJK1" s="5"/>
      <c r="KJL1" s="5"/>
      <c r="KJM1" s="5"/>
      <c r="KJN1" s="5"/>
      <c r="KJO1" s="5"/>
      <c r="KJP1" s="5"/>
      <c r="KJQ1" s="5"/>
      <c r="KJR1" s="5"/>
      <c r="KJS1" s="5"/>
      <c r="KJT1" s="5"/>
      <c r="KJU1" s="5"/>
      <c r="KJV1" s="5"/>
      <c r="KJW1" s="5"/>
      <c r="KJX1" s="5"/>
      <c r="KJY1" s="5"/>
      <c r="KJZ1" s="5"/>
      <c r="KKA1" s="5"/>
      <c r="KKB1" s="5"/>
      <c r="KKC1" s="5"/>
      <c r="KKD1" s="5"/>
      <c r="KKE1" s="5"/>
      <c r="KKF1" s="5"/>
      <c r="KKG1" s="5"/>
      <c r="KKH1" s="5"/>
      <c r="KKI1" s="5"/>
      <c r="KKJ1" s="5"/>
      <c r="KKK1" s="5"/>
      <c r="KKL1" s="5"/>
      <c r="KKM1" s="5"/>
      <c r="KKN1" s="5"/>
      <c r="KKO1" s="5"/>
      <c r="KKP1" s="5"/>
      <c r="KKQ1" s="5"/>
      <c r="KKR1" s="5"/>
      <c r="KKS1" s="5"/>
      <c r="KKT1" s="5"/>
      <c r="KKU1" s="5"/>
      <c r="KKV1" s="5"/>
      <c r="KKW1" s="5"/>
      <c r="KKX1" s="5"/>
      <c r="KKY1" s="5"/>
      <c r="KKZ1" s="5"/>
      <c r="KLA1" s="5"/>
      <c r="KLB1" s="5"/>
      <c r="KLC1" s="5"/>
      <c r="KLD1" s="5"/>
      <c r="KLE1" s="5"/>
      <c r="KLF1" s="5"/>
      <c r="KLG1" s="5"/>
      <c r="KLH1" s="5"/>
      <c r="KLI1" s="5"/>
      <c r="KLJ1" s="5"/>
      <c r="KLK1" s="5"/>
      <c r="KLL1" s="5"/>
      <c r="KLM1" s="5"/>
      <c r="KLN1" s="5"/>
      <c r="KLO1" s="5"/>
      <c r="KLP1" s="5"/>
      <c r="KLQ1" s="5"/>
      <c r="KLR1" s="5"/>
      <c r="KLS1" s="5"/>
      <c r="KLT1" s="5"/>
      <c r="KLU1" s="5"/>
      <c r="KLV1" s="5"/>
      <c r="KLW1" s="5"/>
      <c r="KLX1" s="5"/>
      <c r="KLY1" s="5"/>
      <c r="KLZ1" s="5"/>
      <c r="KMA1" s="5"/>
      <c r="KMB1" s="5"/>
      <c r="KMC1" s="5"/>
      <c r="KMD1" s="5"/>
      <c r="KME1" s="5"/>
      <c r="KMF1" s="5"/>
      <c r="KMG1" s="5"/>
      <c r="KMH1" s="5"/>
      <c r="KMI1" s="5"/>
      <c r="KMJ1" s="5"/>
      <c r="KMK1" s="5"/>
      <c r="KML1" s="5"/>
      <c r="KMM1" s="5"/>
      <c r="KMN1" s="5"/>
      <c r="KMO1" s="5"/>
      <c r="KMP1" s="5"/>
      <c r="KMQ1" s="5"/>
      <c r="KMR1" s="5"/>
      <c r="KMS1" s="5"/>
      <c r="KMT1" s="5"/>
      <c r="KMU1" s="5"/>
      <c r="KMV1" s="5"/>
      <c r="KMW1" s="5"/>
      <c r="KMX1" s="5"/>
      <c r="KMY1" s="5"/>
      <c r="KMZ1" s="5"/>
      <c r="KNA1" s="5"/>
      <c r="KNB1" s="5"/>
      <c r="KNC1" s="5"/>
      <c r="KND1" s="5"/>
      <c r="KNE1" s="5"/>
      <c r="KNF1" s="5"/>
      <c r="KNG1" s="5"/>
      <c r="KNH1" s="5"/>
      <c r="KNI1" s="5"/>
      <c r="KNJ1" s="5"/>
      <c r="KNK1" s="5"/>
      <c r="KNL1" s="5"/>
      <c r="KNM1" s="5"/>
      <c r="KNN1" s="5"/>
      <c r="KNO1" s="5"/>
      <c r="KNP1" s="5"/>
      <c r="KNQ1" s="5"/>
      <c r="KNR1" s="5"/>
      <c r="KNS1" s="5"/>
      <c r="KNT1" s="5"/>
      <c r="KNU1" s="5"/>
      <c r="KNV1" s="5"/>
      <c r="KNW1" s="5"/>
      <c r="KNX1" s="5"/>
      <c r="KNY1" s="5"/>
      <c r="KNZ1" s="5"/>
      <c r="KOA1" s="5"/>
      <c r="KOB1" s="5"/>
      <c r="KOC1" s="5"/>
      <c r="KOD1" s="5"/>
      <c r="KOE1" s="5"/>
      <c r="KOF1" s="5"/>
      <c r="KOG1" s="5"/>
      <c r="KOH1" s="5"/>
      <c r="KOI1" s="5"/>
      <c r="KOJ1" s="5"/>
      <c r="KOK1" s="5"/>
      <c r="KOL1" s="5"/>
      <c r="KOM1" s="5"/>
      <c r="KON1" s="5"/>
      <c r="KOO1" s="5"/>
      <c r="KOP1" s="5"/>
      <c r="KOQ1" s="5"/>
      <c r="KOR1" s="5"/>
      <c r="KOS1" s="5"/>
      <c r="KOT1" s="5"/>
      <c r="KOU1" s="5"/>
      <c r="KOV1" s="5"/>
      <c r="KOW1" s="5"/>
      <c r="KOX1" s="5"/>
      <c r="KOY1" s="5"/>
      <c r="KOZ1" s="5"/>
      <c r="KPA1" s="5"/>
      <c r="KPB1" s="5"/>
      <c r="KPC1" s="5"/>
      <c r="KPD1" s="5"/>
      <c r="KPE1" s="5"/>
      <c r="KPF1" s="5"/>
      <c r="KPG1" s="5"/>
      <c r="KPH1" s="5"/>
      <c r="KPI1" s="5"/>
      <c r="KPJ1" s="5"/>
      <c r="KPK1" s="5"/>
      <c r="KPL1" s="5"/>
      <c r="KPM1" s="5"/>
      <c r="KPN1" s="5"/>
      <c r="KPO1" s="5"/>
      <c r="KPP1" s="5"/>
      <c r="KPQ1" s="5"/>
      <c r="KPR1" s="5"/>
      <c r="KPS1" s="5"/>
      <c r="KPT1" s="5"/>
      <c r="KPU1" s="5"/>
      <c r="KPV1" s="5"/>
      <c r="KPW1" s="5"/>
      <c r="KPX1" s="5"/>
      <c r="KPY1" s="5"/>
      <c r="KPZ1" s="5"/>
      <c r="KQA1" s="5"/>
      <c r="KQB1" s="5"/>
      <c r="KQC1" s="5"/>
      <c r="KQD1" s="5"/>
      <c r="KQE1" s="5"/>
      <c r="KQF1" s="5"/>
      <c r="KQG1" s="5"/>
      <c r="KQH1" s="5"/>
      <c r="KQI1" s="5"/>
      <c r="KQJ1" s="5"/>
      <c r="KQK1" s="5"/>
      <c r="KQL1" s="5"/>
      <c r="KQM1" s="5"/>
      <c r="KQN1" s="5"/>
      <c r="KQO1" s="5"/>
      <c r="KQP1" s="5"/>
      <c r="KQQ1" s="5"/>
      <c r="KQR1" s="5"/>
      <c r="KQS1" s="5"/>
      <c r="KQT1" s="5"/>
      <c r="KQU1" s="5"/>
      <c r="KQV1" s="5"/>
      <c r="KQW1" s="5"/>
      <c r="KQX1" s="5"/>
      <c r="KQY1" s="5"/>
      <c r="KQZ1" s="5"/>
      <c r="KRA1" s="5"/>
      <c r="KRB1" s="5"/>
      <c r="KRC1" s="5"/>
      <c r="KRD1" s="5"/>
      <c r="KRE1" s="5"/>
      <c r="KRF1" s="5"/>
      <c r="KRG1" s="5"/>
      <c r="KRH1" s="5"/>
      <c r="KRI1" s="5"/>
      <c r="KRJ1" s="5"/>
      <c r="KRK1" s="5"/>
      <c r="KRL1" s="5"/>
      <c r="KRM1" s="5"/>
      <c r="KRN1" s="5"/>
      <c r="KRO1" s="5"/>
      <c r="KRP1" s="5"/>
      <c r="KRQ1" s="5"/>
      <c r="KRR1" s="5"/>
      <c r="KRS1" s="5"/>
      <c r="KRT1" s="5"/>
      <c r="KRU1" s="5"/>
      <c r="KRV1" s="5"/>
      <c r="KRW1" s="5"/>
      <c r="KRX1" s="5"/>
      <c r="KRY1" s="5"/>
      <c r="KRZ1" s="5"/>
      <c r="KSA1" s="5"/>
      <c r="KSB1" s="5"/>
      <c r="KSC1" s="5"/>
      <c r="KSD1" s="5"/>
      <c r="KSE1" s="5"/>
      <c r="KSF1" s="5"/>
      <c r="KSG1" s="5"/>
      <c r="KSH1" s="5"/>
      <c r="KSI1" s="5"/>
      <c r="KSJ1" s="5"/>
      <c r="KSK1" s="5"/>
      <c r="KSL1" s="5"/>
      <c r="KSM1" s="5"/>
      <c r="KSN1" s="5"/>
      <c r="KSO1" s="5"/>
      <c r="KSP1" s="5"/>
      <c r="KSQ1" s="5"/>
      <c r="KSR1" s="5"/>
      <c r="KSS1" s="5"/>
      <c r="KST1" s="5"/>
      <c r="KSU1" s="5"/>
      <c r="KSV1" s="5"/>
      <c r="KSW1" s="5"/>
      <c r="KSX1" s="5"/>
      <c r="KSY1" s="5"/>
      <c r="KSZ1" s="5"/>
      <c r="KTA1" s="5"/>
      <c r="KTB1" s="5"/>
      <c r="KTC1" s="5"/>
      <c r="KTD1" s="5"/>
      <c r="KTE1" s="5"/>
      <c r="KTF1" s="5"/>
      <c r="KTG1" s="5"/>
      <c r="KTH1" s="5"/>
      <c r="KTI1" s="5"/>
      <c r="KTJ1" s="5"/>
      <c r="KTK1" s="5"/>
      <c r="KTL1" s="5"/>
      <c r="KTM1" s="5"/>
      <c r="KTN1" s="5"/>
      <c r="KTO1" s="5"/>
      <c r="KTP1" s="5"/>
      <c r="KTQ1" s="5"/>
      <c r="KTR1" s="5"/>
      <c r="KTS1" s="5"/>
      <c r="KTT1" s="5"/>
      <c r="KTU1" s="5"/>
      <c r="KTV1" s="5"/>
      <c r="KTW1" s="5"/>
      <c r="KTX1" s="5"/>
      <c r="KTY1" s="5"/>
      <c r="KTZ1" s="5"/>
      <c r="KUA1" s="5"/>
      <c r="KUB1" s="5"/>
      <c r="KUC1" s="5"/>
      <c r="KUD1" s="5"/>
      <c r="KUE1" s="5"/>
      <c r="KUF1" s="5"/>
      <c r="KUG1" s="5"/>
      <c r="KUH1" s="5"/>
      <c r="KUI1" s="5"/>
      <c r="KUJ1" s="5"/>
      <c r="KUK1" s="5"/>
      <c r="KUL1" s="5"/>
      <c r="KUM1" s="5"/>
      <c r="KUN1" s="5"/>
      <c r="KUO1" s="5"/>
      <c r="KUP1" s="5"/>
      <c r="KUQ1" s="5"/>
      <c r="KUR1" s="5"/>
      <c r="KUS1" s="5"/>
      <c r="KUT1" s="5"/>
      <c r="KUU1" s="5"/>
      <c r="KUV1" s="5"/>
      <c r="KUW1" s="5"/>
      <c r="KUX1" s="5"/>
      <c r="KUY1" s="5"/>
      <c r="KUZ1" s="5"/>
      <c r="KVA1" s="5"/>
      <c r="KVB1" s="5"/>
      <c r="KVC1" s="5"/>
      <c r="KVD1" s="5"/>
      <c r="KVE1" s="5"/>
      <c r="KVF1" s="5"/>
      <c r="KVG1" s="5"/>
      <c r="KVH1" s="5"/>
      <c r="KVI1" s="5"/>
      <c r="KVJ1" s="5"/>
      <c r="KVK1" s="5"/>
      <c r="KVL1" s="5"/>
      <c r="KVM1" s="5"/>
      <c r="KVN1" s="5"/>
      <c r="KVO1" s="5"/>
      <c r="KVP1" s="5"/>
      <c r="KVQ1" s="5"/>
      <c r="KVR1" s="5"/>
      <c r="KVS1" s="5"/>
      <c r="KVT1" s="5"/>
      <c r="KVU1" s="5"/>
      <c r="KVV1" s="5"/>
      <c r="KVW1" s="5"/>
      <c r="KVX1" s="5"/>
      <c r="KVY1" s="5"/>
      <c r="KVZ1" s="5"/>
      <c r="KWA1" s="5"/>
      <c r="KWB1" s="5"/>
      <c r="KWC1" s="5"/>
      <c r="KWD1" s="5"/>
      <c r="KWE1" s="5"/>
      <c r="KWF1" s="5"/>
      <c r="KWG1" s="5"/>
      <c r="KWH1" s="5"/>
      <c r="KWI1" s="5"/>
      <c r="KWJ1" s="5"/>
      <c r="KWK1" s="5"/>
      <c r="KWL1" s="5"/>
      <c r="KWM1" s="5"/>
      <c r="KWN1" s="5"/>
      <c r="KWO1" s="5"/>
      <c r="KWP1" s="5"/>
      <c r="KWQ1" s="5"/>
      <c r="KWR1" s="5"/>
      <c r="KWS1" s="5"/>
      <c r="KWT1" s="5"/>
      <c r="KWU1" s="5"/>
      <c r="KWV1" s="5"/>
      <c r="KWW1" s="5"/>
      <c r="KWX1" s="5"/>
      <c r="KWY1" s="5"/>
      <c r="KWZ1" s="5"/>
      <c r="KXA1" s="5"/>
      <c r="KXB1" s="5"/>
      <c r="KXC1" s="5"/>
      <c r="KXD1" s="5"/>
      <c r="KXE1" s="5"/>
      <c r="KXF1" s="5"/>
      <c r="KXG1" s="5"/>
      <c r="KXH1" s="5"/>
      <c r="KXI1" s="5"/>
      <c r="KXJ1" s="5"/>
      <c r="KXK1" s="5"/>
      <c r="KXL1" s="5"/>
      <c r="KXM1" s="5"/>
      <c r="KXN1" s="5"/>
      <c r="KXO1" s="5"/>
      <c r="KXP1" s="5"/>
      <c r="KXQ1" s="5"/>
      <c r="KXR1" s="5"/>
      <c r="KXS1" s="5"/>
      <c r="KXT1" s="5"/>
      <c r="KXU1" s="5"/>
      <c r="KXV1" s="5"/>
      <c r="KXW1" s="5"/>
      <c r="KXX1" s="5"/>
      <c r="KXY1" s="5"/>
      <c r="KXZ1" s="5"/>
      <c r="KYA1" s="5"/>
      <c r="KYB1" s="5"/>
      <c r="KYC1" s="5"/>
      <c r="KYD1" s="5"/>
      <c r="KYE1" s="5"/>
      <c r="KYF1" s="5"/>
      <c r="KYG1" s="5"/>
      <c r="KYH1" s="5"/>
      <c r="KYI1" s="5"/>
      <c r="KYJ1" s="5"/>
      <c r="KYK1" s="5"/>
      <c r="KYL1" s="5"/>
      <c r="KYM1" s="5"/>
      <c r="KYN1" s="5"/>
      <c r="KYO1" s="5"/>
      <c r="KYP1" s="5"/>
      <c r="KYQ1" s="5"/>
      <c r="KYR1" s="5"/>
      <c r="KYS1" s="5"/>
      <c r="KYT1" s="5"/>
      <c r="KYU1" s="5"/>
      <c r="KYV1" s="5"/>
      <c r="KYW1" s="5"/>
      <c r="KYX1" s="5"/>
      <c r="KYY1" s="5"/>
      <c r="KYZ1" s="5"/>
      <c r="KZA1" s="5"/>
      <c r="KZB1" s="5"/>
      <c r="KZC1" s="5"/>
      <c r="KZD1" s="5"/>
      <c r="KZE1" s="5"/>
      <c r="KZF1" s="5"/>
      <c r="KZG1" s="5"/>
      <c r="KZH1" s="5"/>
      <c r="KZI1" s="5"/>
      <c r="KZJ1" s="5"/>
      <c r="KZK1" s="5"/>
      <c r="KZL1" s="5"/>
      <c r="KZM1" s="5"/>
      <c r="KZN1" s="5"/>
      <c r="KZO1" s="5"/>
      <c r="KZP1" s="5"/>
      <c r="KZQ1" s="5"/>
      <c r="KZR1" s="5"/>
      <c r="KZS1" s="5"/>
      <c r="KZT1" s="5"/>
      <c r="KZU1" s="5"/>
      <c r="KZV1" s="5"/>
      <c r="KZW1" s="5"/>
      <c r="KZX1" s="5"/>
      <c r="KZY1" s="5"/>
      <c r="KZZ1" s="5"/>
      <c r="LAA1" s="5"/>
      <c r="LAB1" s="5"/>
      <c r="LAC1" s="5"/>
      <c r="LAD1" s="5"/>
      <c r="LAE1" s="5"/>
      <c r="LAF1" s="5"/>
      <c r="LAG1" s="5"/>
      <c r="LAH1" s="5"/>
      <c r="LAI1" s="5"/>
      <c r="LAJ1" s="5"/>
      <c r="LAK1" s="5"/>
      <c r="LAL1" s="5"/>
      <c r="LAM1" s="5"/>
      <c r="LAN1" s="5"/>
      <c r="LAO1" s="5"/>
      <c r="LAP1" s="5"/>
      <c r="LAQ1" s="5"/>
      <c r="LAR1" s="5"/>
      <c r="LAS1" s="5"/>
      <c r="LAT1" s="5"/>
      <c r="LAU1" s="5"/>
      <c r="LAV1" s="5"/>
      <c r="LAW1" s="5"/>
      <c r="LAX1" s="5"/>
      <c r="LAY1" s="5"/>
      <c r="LAZ1" s="5"/>
      <c r="LBA1" s="5"/>
      <c r="LBB1" s="5"/>
      <c r="LBC1" s="5"/>
      <c r="LBD1" s="5"/>
      <c r="LBE1" s="5"/>
      <c r="LBF1" s="5"/>
      <c r="LBG1" s="5"/>
      <c r="LBH1" s="5"/>
      <c r="LBI1" s="5"/>
      <c r="LBJ1" s="5"/>
      <c r="LBK1" s="5"/>
      <c r="LBL1" s="5"/>
      <c r="LBM1" s="5"/>
      <c r="LBN1" s="5"/>
      <c r="LBO1" s="5"/>
      <c r="LBP1" s="5"/>
      <c r="LBQ1" s="5"/>
      <c r="LBR1" s="5"/>
      <c r="LBS1" s="5"/>
      <c r="LBT1" s="5"/>
      <c r="LBU1" s="5"/>
      <c r="LBV1" s="5"/>
      <c r="LBW1" s="5"/>
      <c r="LBX1" s="5"/>
      <c r="LBY1" s="5"/>
      <c r="LBZ1" s="5"/>
      <c r="LCA1" s="5"/>
      <c r="LCB1" s="5"/>
      <c r="LCC1" s="5"/>
      <c r="LCD1" s="5"/>
      <c r="LCE1" s="5"/>
      <c r="LCF1" s="5"/>
      <c r="LCG1" s="5"/>
      <c r="LCH1" s="5"/>
      <c r="LCI1" s="5"/>
      <c r="LCJ1" s="5"/>
      <c r="LCK1" s="5"/>
      <c r="LCL1" s="5"/>
      <c r="LCM1" s="5"/>
      <c r="LCN1" s="5"/>
      <c r="LCO1" s="5"/>
      <c r="LCP1" s="5"/>
      <c r="LCQ1" s="5"/>
      <c r="LCR1" s="5"/>
      <c r="LCS1" s="5"/>
      <c r="LCT1" s="5"/>
      <c r="LCU1" s="5"/>
      <c r="LCV1" s="5"/>
      <c r="LCW1" s="5"/>
      <c r="LCX1" s="5"/>
      <c r="LCY1" s="5"/>
      <c r="LCZ1" s="5"/>
      <c r="LDA1" s="5"/>
      <c r="LDB1" s="5"/>
      <c r="LDC1" s="5"/>
      <c r="LDD1" s="5"/>
      <c r="LDE1" s="5"/>
      <c r="LDF1" s="5"/>
      <c r="LDG1" s="5"/>
      <c r="LDH1" s="5"/>
      <c r="LDI1" s="5"/>
      <c r="LDJ1" s="5"/>
      <c r="LDK1" s="5"/>
      <c r="LDL1" s="5"/>
      <c r="LDM1" s="5"/>
      <c r="LDN1" s="5"/>
      <c r="LDO1" s="5"/>
      <c r="LDP1" s="5"/>
      <c r="LDQ1" s="5"/>
      <c r="LDR1" s="5"/>
      <c r="LDS1" s="5"/>
      <c r="LDT1" s="5"/>
      <c r="LDU1" s="5"/>
      <c r="LDV1" s="5"/>
      <c r="LDW1" s="5"/>
      <c r="LDX1" s="5"/>
      <c r="LDY1" s="5"/>
      <c r="LDZ1" s="5"/>
      <c r="LEA1" s="5"/>
      <c r="LEB1" s="5"/>
      <c r="LEC1" s="5"/>
      <c r="LED1" s="5"/>
      <c r="LEE1" s="5"/>
      <c r="LEF1" s="5"/>
      <c r="LEG1" s="5"/>
      <c r="LEH1" s="5"/>
      <c r="LEI1" s="5"/>
      <c r="LEJ1" s="5"/>
      <c r="LEK1" s="5"/>
      <c r="LEL1" s="5"/>
      <c r="LEM1" s="5"/>
      <c r="LEN1" s="5"/>
      <c r="LEO1" s="5"/>
      <c r="LEP1" s="5"/>
      <c r="LEQ1" s="5"/>
      <c r="LER1" s="5"/>
      <c r="LES1" s="5"/>
      <c r="LET1" s="5"/>
      <c r="LEU1" s="5"/>
      <c r="LEV1" s="5"/>
      <c r="LEW1" s="5"/>
      <c r="LEX1" s="5"/>
      <c r="LEY1" s="5"/>
      <c r="LEZ1" s="5"/>
      <c r="LFA1" s="5"/>
      <c r="LFB1" s="5"/>
      <c r="LFC1" s="5"/>
      <c r="LFD1" s="5"/>
      <c r="LFE1" s="5"/>
      <c r="LFF1" s="5"/>
      <c r="LFG1" s="5"/>
      <c r="LFH1" s="5"/>
      <c r="LFI1" s="5"/>
      <c r="LFJ1" s="5"/>
      <c r="LFK1" s="5"/>
      <c r="LFL1" s="5"/>
      <c r="LFM1" s="5"/>
      <c r="LFN1" s="5"/>
      <c r="LFO1" s="5"/>
      <c r="LFP1" s="5"/>
      <c r="LFQ1" s="5"/>
      <c r="LFR1" s="5"/>
      <c r="LFS1" s="5"/>
      <c r="LFT1" s="5"/>
      <c r="LFU1" s="5"/>
      <c r="LFV1" s="5"/>
      <c r="LFW1" s="5"/>
      <c r="LFX1" s="5"/>
      <c r="LFY1" s="5"/>
      <c r="LFZ1" s="5"/>
      <c r="LGA1" s="5"/>
      <c r="LGB1" s="5"/>
      <c r="LGC1" s="5"/>
      <c r="LGD1" s="5"/>
      <c r="LGE1" s="5"/>
      <c r="LGF1" s="5"/>
      <c r="LGG1" s="5"/>
      <c r="LGH1" s="5"/>
      <c r="LGI1" s="5"/>
      <c r="LGJ1" s="5"/>
      <c r="LGK1" s="5"/>
      <c r="LGL1" s="5"/>
      <c r="LGM1" s="5"/>
      <c r="LGN1" s="5"/>
      <c r="LGO1" s="5"/>
      <c r="LGP1" s="5"/>
      <c r="LGQ1" s="5"/>
      <c r="LGR1" s="5"/>
      <c r="LGS1" s="5"/>
      <c r="LGT1" s="5"/>
      <c r="LGU1" s="5"/>
      <c r="LGV1" s="5"/>
      <c r="LGW1" s="5"/>
      <c r="LGX1" s="5"/>
      <c r="LGY1" s="5"/>
      <c r="LGZ1" s="5"/>
      <c r="LHA1" s="5"/>
      <c r="LHB1" s="5"/>
      <c r="LHC1" s="5"/>
      <c r="LHD1" s="5"/>
      <c r="LHE1" s="5"/>
      <c r="LHF1" s="5"/>
      <c r="LHG1" s="5"/>
      <c r="LHH1" s="5"/>
      <c r="LHI1" s="5"/>
      <c r="LHJ1" s="5"/>
      <c r="LHK1" s="5"/>
      <c r="LHL1" s="5"/>
      <c r="LHM1" s="5"/>
      <c r="LHN1" s="5"/>
      <c r="LHO1" s="5"/>
      <c r="LHP1" s="5"/>
      <c r="LHQ1" s="5"/>
      <c r="LHR1" s="5"/>
      <c r="LHS1" s="5"/>
      <c r="LHT1" s="5"/>
      <c r="LHU1" s="5"/>
      <c r="LHV1" s="5"/>
      <c r="LHW1" s="5"/>
      <c r="LHX1" s="5"/>
      <c r="LHY1" s="5"/>
      <c r="LHZ1" s="5"/>
      <c r="LIA1" s="5"/>
      <c r="LIB1" s="5"/>
      <c r="LIC1" s="5"/>
      <c r="LID1" s="5"/>
      <c r="LIE1" s="5"/>
      <c r="LIF1" s="5"/>
      <c r="LIG1" s="5"/>
      <c r="LIH1" s="5"/>
      <c r="LII1" s="5"/>
      <c r="LIJ1" s="5"/>
      <c r="LIK1" s="5"/>
      <c r="LIL1" s="5"/>
      <c r="LIM1" s="5"/>
      <c r="LIN1" s="5"/>
      <c r="LIO1" s="5"/>
      <c r="LIP1" s="5"/>
      <c r="LIQ1" s="5"/>
      <c r="LIR1" s="5"/>
      <c r="LIS1" s="5"/>
      <c r="LIT1" s="5"/>
      <c r="LIU1" s="5"/>
      <c r="LIV1" s="5"/>
      <c r="LIW1" s="5"/>
      <c r="LIX1" s="5"/>
      <c r="LIY1" s="5"/>
      <c r="LIZ1" s="5"/>
      <c r="LJA1" s="5"/>
      <c r="LJB1" s="5"/>
      <c r="LJC1" s="5"/>
      <c r="LJD1" s="5"/>
      <c r="LJE1" s="5"/>
      <c r="LJF1" s="5"/>
      <c r="LJG1" s="5"/>
      <c r="LJH1" s="5"/>
      <c r="LJI1" s="5"/>
      <c r="LJJ1" s="5"/>
      <c r="LJK1" s="5"/>
      <c r="LJL1" s="5"/>
      <c r="LJM1" s="5"/>
      <c r="LJN1" s="5"/>
      <c r="LJO1" s="5"/>
      <c r="LJP1" s="5"/>
      <c r="LJQ1" s="5"/>
      <c r="LJR1" s="5"/>
      <c r="LJS1" s="5"/>
      <c r="LJT1" s="5"/>
      <c r="LJU1" s="5"/>
      <c r="LJV1" s="5"/>
      <c r="LJW1" s="5"/>
      <c r="LJX1" s="5"/>
      <c r="LJY1" s="5"/>
      <c r="LJZ1" s="5"/>
      <c r="LKA1" s="5"/>
      <c r="LKB1" s="5"/>
      <c r="LKC1" s="5"/>
      <c r="LKD1" s="5"/>
      <c r="LKE1" s="5"/>
      <c r="LKF1" s="5"/>
      <c r="LKG1" s="5"/>
      <c r="LKH1" s="5"/>
      <c r="LKI1" s="5"/>
      <c r="LKJ1" s="5"/>
      <c r="LKK1" s="5"/>
      <c r="LKL1" s="5"/>
      <c r="LKM1" s="5"/>
      <c r="LKN1" s="5"/>
      <c r="LKO1" s="5"/>
      <c r="LKP1" s="5"/>
      <c r="LKQ1" s="5"/>
      <c r="LKR1" s="5"/>
      <c r="LKS1" s="5"/>
      <c r="LKT1" s="5"/>
      <c r="LKU1" s="5"/>
      <c r="LKV1" s="5"/>
      <c r="LKW1" s="5"/>
      <c r="LKX1" s="5"/>
      <c r="LKY1" s="5"/>
      <c r="LKZ1" s="5"/>
      <c r="LLA1" s="5"/>
      <c r="LLB1" s="5"/>
      <c r="LLC1" s="5"/>
      <c r="LLD1" s="5"/>
      <c r="LLE1" s="5"/>
      <c r="LLF1" s="5"/>
      <c r="LLG1" s="5"/>
      <c r="LLH1" s="5"/>
      <c r="LLI1" s="5"/>
      <c r="LLJ1" s="5"/>
      <c r="LLK1" s="5"/>
      <c r="LLL1" s="5"/>
      <c r="LLM1" s="5"/>
      <c r="LLN1" s="5"/>
      <c r="LLO1" s="5"/>
      <c r="LLP1" s="5"/>
      <c r="LLQ1" s="5"/>
      <c r="LLR1" s="5"/>
      <c r="LLS1" s="5"/>
      <c r="LLT1" s="5"/>
      <c r="LLU1" s="5"/>
      <c r="LLV1" s="5"/>
      <c r="LLW1" s="5"/>
      <c r="LLX1" s="5"/>
      <c r="LLY1" s="5"/>
      <c r="LLZ1" s="5"/>
      <c r="LMA1" s="5"/>
      <c r="LMB1" s="5"/>
      <c r="LMC1" s="5"/>
      <c r="LMD1" s="5"/>
      <c r="LME1" s="5"/>
      <c r="LMF1" s="5"/>
      <c r="LMG1" s="5"/>
      <c r="LMH1" s="5"/>
      <c r="LMI1" s="5"/>
      <c r="LMJ1" s="5"/>
      <c r="LMK1" s="5"/>
      <c r="LML1" s="5"/>
      <c r="LMM1" s="5"/>
      <c r="LMN1" s="5"/>
      <c r="LMO1" s="5"/>
      <c r="LMP1" s="5"/>
      <c r="LMQ1" s="5"/>
      <c r="LMR1" s="5"/>
      <c r="LMS1" s="5"/>
      <c r="LMT1" s="5"/>
      <c r="LMU1" s="5"/>
      <c r="LMV1" s="5"/>
      <c r="LMW1" s="5"/>
      <c r="LMX1" s="5"/>
      <c r="LMY1" s="5"/>
      <c r="LMZ1" s="5"/>
      <c r="LNA1" s="5"/>
      <c r="LNB1" s="5"/>
      <c r="LNC1" s="5"/>
      <c r="LND1" s="5"/>
      <c r="LNE1" s="5"/>
      <c r="LNF1" s="5"/>
      <c r="LNG1" s="5"/>
      <c r="LNH1" s="5"/>
      <c r="LNI1" s="5"/>
      <c r="LNJ1" s="5"/>
      <c r="LNK1" s="5"/>
      <c r="LNL1" s="5"/>
      <c r="LNM1" s="5"/>
      <c r="LNN1" s="5"/>
      <c r="LNO1" s="5"/>
      <c r="LNP1" s="5"/>
      <c r="LNQ1" s="5"/>
      <c r="LNR1" s="5"/>
      <c r="LNS1" s="5"/>
      <c r="LNT1" s="5"/>
      <c r="LNU1" s="5"/>
      <c r="LNV1" s="5"/>
      <c r="LNW1" s="5"/>
      <c r="LNX1" s="5"/>
      <c r="LNY1" s="5"/>
      <c r="LNZ1" s="5"/>
      <c r="LOA1" s="5"/>
      <c r="LOB1" s="5"/>
      <c r="LOC1" s="5"/>
      <c r="LOD1" s="5"/>
      <c r="LOE1" s="5"/>
      <c r="LOF1" s="5"/>
      <c r="LOG1" s="5"/>
      <c r="LOH1" s="5"/>
      <c r="LOI1" s="5"/>
      <c r="LOJ1" s="5"/>
      <c r="LOK1" s="5"/>
      <c r="LOL1" s="5"/>
      <c r="LOM1" s="5"/>
      <c r="LON1" s="5"/>
      <c r="LOO1" s="5"/>
      <c r="LOP1" s="5"/>
      <c r="LOQ1" s="5"/>
      <c r="LOR1" s="5"/>
      <c r="LOS1" s="5"/>
      <c r="LOT1" s="5"/>
      <c r="LOU1" s="5"/>
      <c r="LOV1" s="5"/>
      <c r="LOW1" s="5"/>
      <c r="LOX1" s="5"/>
      <c r="LOY1" s="5"/>
      <c r="LOZ1" s="5"/>
      <c r="LPA1" s="5"/>
      <c r="LPB1" s="5"/>
      <c r="LPC1" s="5"/>
      <c r="LPD1" s="5"/>
      <c r="LPE1" s="5"/>
      <c r="LPF1" s="5"/>
      <c r="LPG1" s="5"/>
      <c r="LPH1" s="5"/>
      <c r="LPI1" s="5"/>
      <c r="LPJ1" s="5"/>
      <c r="LPK1" s="5"/>
      <c r="LPL1" s="5"/>
      <c r="LPM1" s="5"/>
      <c r="LPN1" s="5"/>
      <c r="LPO1" s="5"/>
      <c r="LPP1" s="5"/>
      <c r="LPQ1" s="5"/>
      <c r="LPR1" s="5"/>
      <c r="LPS1" s="5"/>
      <c r="LPT1" s="5"/>
      <c r="LPU1" s="5"/>
      <c r="LPV1" s="5"/>
      <c r="LPW1" s="5"/>
      <c r="LPX1" s="5"/>
      <c r="LPY1" s="5"/>
      <c r="LPZ1" s="5"/>
      <c r="LQA1" s="5"/>
      <c r="LQB1" s="5"/>
      <c r="LQC1" s="5"/>
      <c r="LQD1" s="5"/>
      <c r="LQE1" s="5"/>
      <c r="LQF1" s="5"/>
      <c r="LQG1" s="5"/>
      <c r="LQH1" s="5"/>
      <c r="LQI1" s="5"/>
      <c r="LQJ1" s="5"/>
      <c r="LQK1" s="5"/>
      <c r="LQL1" s="5"/>
      <c r="LQM1" s="5"/>
      <c r="LQN1" s="5"/>
      <c r="LQO1" s="5"/>
      <c r="LQP1" s="5"/>
      <c r="LQQ1" s="5"/>
      <c r="LQR1" s="5"/>
      <c r="LQS1" s="5"/>
      <c r="LQT1" s="5"/>
      <c r="LQU1" s="5"/>
      <c r="LQV1" s="5"/>
      <c r="LQW1" s="5"/>
      <c r="LQX1" s="5"/>
      <c r="LQY1" s="5"/>
      <c r="LQZ1" s="5"/>
      <c r="LRA1" s="5"/>
      <c r="LRB1" s="5"/>
      <c r="LRC1" s="5"/>
      <c r="LRD1" s="5"/>
      <c r="LRE1" s="5"/>
      <c r="LRF1" s="5"/>
      <c r="LRG1" s="5"/>
      <c r="LRH1" s="5"/>
      <c r="LRI1" s="5"/>
      <c r="LRJ1" s="5"/>
      <c r="LRK1" s="5"/>
      <c r="LRL1" s="5"/>
      <c r="LRM1" s="5"/>
      <c r="LRN1" s="5"/>
      <c r="LRO1" s="5"/>
      <c r="LRP1" s="5"/>
      <c r="LRQ1" s="5"/>
      <c r="LRR1" s="5"/>
      <c r="LRS1" s="5"/>
      <c r="LRT1" s="5"/>
      <c r="LRU1" s="5"/>
      <c r="LRV1" s="5"/>
      <c r="LRW1" s="5"/>
      <c r="LRX1" s="5"/>
      <c r="LRY1" s="5"/>
      <c r="LRZ1" s="5"/>
      <c r="LSA1" s="5"/>
      <c r="LSB1" s="5"/>
      <c r="LSC1" s="5"/>
      <c r="LSD1" s="5"/>
      <c r="LSE1" s="5"/>
      <c r="LSF1" s="5"/>
      <c r="LSG1" s="5"/>
      <c r="LSH1" s="5"/>
      <c r="LSI1" s="5"/>
      <c r="LSJ1" s="5"/>
      <c r="LSK1" s="5"/>
      <c r="LSL1" s="5"/>
      <c r="LSM1" s="5"/>
      <c r="LSN1" s="5"/>
      <c r="LSO1" s="5"/>
      <c r="LSP1" s="5"/>
      <c r="LSQ1" s="5"/>
      <c r="LSR1" s="5"/>
      <c r="LSS1" s="5"/>
      <c r="LST1" s="5"/>
      <c r="LSU1" s="5"/>
      <c r="LSV1" s="5"/>
      <c r="LSW1" s="5"/>
      <c r="LSX1" s="5"/>
      <c r="LSY1" s="5"/>
      <c r="LSZ1" s="5"/>
      <c r="LTA1" s="5"/>
      <c r="LTB1" s="5"/>
      <c r="LTC1" s="5"/>
      <c r="LTD1" s="5"/>
      <c r="LTE1" s="5"/>
      <c r="LTF1" s="5"/>
      <c r="LTG1" s="5"/>
      <c r="LTH1" s="5"/>
      <c r="LTI1" s="5"/>
      <c r="LTJ1" s="5"/>
      <c r="LTK1" s="5"/>
      <c r="LTL1" s="5"/>
      <c r="LTM1" s="5"/>
      <c r="LTN1" s="5"/>
      <c r="LTO1" s="5"/>
      <c r="LTP1" s="5"/>
      <c r="LTQ1" s="5"/>
      <c r="LTR1" s="5"/>
      <c r="LTS1" s="5"/>
      <c r="LTT1" s="5"/>
      <c r="LTU1" s="5"/>
      <c r="LTV1" s="5"/>
      <c r="LTW1" s="5"/>
      <c r="LTX1" s="5"/>
      <c r="LTY1" s="5"/>
      <c r="LTZ1" s="5"/>
      <c r="LUA1" s="5"/>
      <c r="LUB1" s="5"/>
      <c r="LUC1" s="5"/>
      <c r="LUD1" s="5"/>
      <c r="LUE1" s="5"/>
      <c r="LUF1" s="5"/>
      <c r="LUG1" s="5"/>
      <c r="LUH1" s="5"/>
      <c r="LUI1" s="5"/>
      <c r="LUJ1" s="5"/>
      <c r="LUK1" s="5"/>
      <c r="LUL1" s="5"/>
      <c r="LUM1" s="5"/>
      <c r="LUN1" s="5"/>
      <c r="LUO1" s="5"/>
      <c r="LUP1" s="5"/>
      <c r="LUQ1" s="5"/>
      <c r="LUR1" s="5"/>
      <c r="LUS1" s="5"/>
      <c r="LUT1" s="5"/>
      <c r="LUU1" s="5"/>
      <c r="LUV1" s="5"/>
      <c r="LUW1" s="5"/>
      <c r="LUX1" s="5"/>
      <c r="LUY1" s="5"/>
      <c r="LUZ1" s="5"/>
      <c r="LVA1" s="5"/>
      <c r="LVB1" s="5"/>
      <c r="LVC1" s="5"/>
      <c r="LVD1" s="5"/>
      <c r="LVE1" s="5"/>
      <c r="LVF1" s="5"/>
      <c r="LVG1" s="5"/>
      <c r="LVH1" s="5"/>
      <c r="LVI1" s="5"/>
      <c r="LVJ1" s="5"/>
      <c r="LVK1" s="5"/>
      <c r="LVL1" s="5"/>
      <c r="LVM1" s="5"/>
      <c r="LVN1" s="5"/>
      <c r="LVO1" s="5"/>
      <c r="LVP1" s="5"/>
      <c r="LVQ1" s="5"/>
      <c r="LVR1" s="5"/>
      <c r="LVS1" s="5"/>
      <c r="LVT1" s="5"/>
      <c r="LVU1" s="5"/>
      <c r="LVV1" s="5"/>
      <c r="LVW1" s="5"/>
      <c r="LVX1" s="5"/>
      <c r="LVY1" s="5"/>
      <c r="LVZ1" s="5"/>
      <c r="LWA1" s="5"/>
      <c r="LWB1" s="5"/>
      <c r="LWC1" s="5"/>
      <c r="LWD1" s="5"/>
      <c r="LWE1" s="5"/>
      <c r="LWF1" s="5"/>
      <c r="LWG1" s="5"/>
      <c r="LWH1" s="5"/>
      <c r="LWI1" s="5"/>
      <c r="LWJ1" s="5"/>
      <c r="LWK1" s="5"/>
      <c r="LWL1" s="5"/>
      <c r="LWM1" s="5"/>
      <c r="LWN1" s="5"/>
      <c r="LWO1" s="5"/>
      <c r="LWP1" s="5"/>
      <c r="LWQ1" s="5"/>
      <c r="LWR1" s="5"/>
      <c r="LWS1" s="5"/>
      <c r="LWT1" s="5"/>
      <c r="LWU1" s="5"/>
      <c r="LWV1" s="5"/>
      <c r="LWW1" s="5"/>
      <c r="LWX1" s="5"/>
      <c r="LWY1" s="5"/>
      <c r="LWZ1" s="5"/>
      <c r="LXA1" s="5"/>
      <c r="LXB1" s="5"/>
      <c r="LXC1" s="5"/>
      <c r="LXD1" s="5"/>
      <c r="LXE1" s="5"/>
      <c r="LXF1" s="5"/>
      <c r="LXG1" s="5"/>
      <c r="LXH1" s="5"/>
      <c r="LXI1" s="5"/>
      <c r="LXJ1" s="5"/>
      <c r="LXK1" s="5"/>
      <c r="LXL1" s="5"/>
      <c r="LXM1" s="5"/>
      <c r="LXN1" s="5"/>
      <c r="LXO1" s="5"/>
      <c r="LXP1" s="5"/>
      <c r="LXQ1" s="5"/>
      <c r="LXR1" s="5"/>
      <c r="LXS1" s="5"/>
      <c r="LXT1" s="5"/>
      <c r="LXU1" s="5"/>
      <c r="LXV1" s="5"/>
      <c r="LXW1" s="5"/>
      <c r="LXX1" s="5"/>
      <c r="LXY1" s="5"/>
      <c r="LXZ1" s="5"/>
      <c r="LYA1" s="5"/>
      <c r="LYB1" s="5"/>
      <c r="LYC1" s="5"/>
      <c r="LYD1" s="5"/>
      <c r="LYE1" s="5"/>
      <c r="LYF1" s="5"/>
      <c r="LYG1" s="5"/>
      <c r="LYH1" s="5"/>
      <c r="LYI1" s="5"/>
      <c r="LYJ1" s="5"/>
      <c r="LYK1" s="5"/>
      <c r="LYL1" s="5"/>
      <c r="LYM1" s="5"/>
      <c r="LYN1" s="5"/>
      <c r="LYO1" s="5"/>
      <c r="LYP1" s="5"/>
      <c r="LYQ1" s="5"/>
      <c r="LYR1" s="5"/>
      <c r="LYS1" s="5"/>
      <c r="LYT1" s="5"/>
      <c r="LYU1" s="5"/>
      <c r="LYV1" s="5"/>
      <c r="LYW1" s="5"/>
      <c r="LYX1" s="5"/>
      <c r="LYY1" s="5"/>
      <c r="LYZ1" s="5"/>
      <c r="LZA1" s="5"/>
      <c r="LZB1" s="5"/>
      <c r="LZC1" s="5"/>
      <c r="LZD1" s="5"/>
      <c r="LZE1" s="5"/>
      <c r="LZF1" s="5"/>
      <c r="LZG1" s="5"/>
      <c r="LZH1" s="5"/>
      <c r="LZI1" s="5"/>
      <c r="LZJ1" s="5"/>
      <c r="LZK1" s="5"/>
      <c r="LZL1" s="5"/>
      <c r="LZM1" s="5"/>
      <c r="LZN1" s="5"/>
      <c r="LZO1" s="5"/>
      <c r="LZP1" s="5"/>
      <c r="LZQ1" s="5"/>
      <c r="LZR1" s="5"/>
      <c r="LZS1" s="5"/>
      <c r="LZT1" s="5"/>
      <c r="LZU1" s="5"/>
      <c r="LZV1" s="5"/>
      <c r="LZW1" s="5"/>
      <c r="LZX1" s="5"/>
      <c r="LZY1" s="5"/>
      <c r="LZZ1" s="5"/>
      <c r="MAA1" s="5"/>
      <c r="MAB1" s="5"/>
      <c r="MAC1" s="5"/>
      <c r="MAD1" s="5"/>
      <c r="MAE1" s="5"/>
      <c r="MAF1" s="5"/>
      <c r="MAG1" s="5"/>
      <c r="MAH1" s="5"/>
      <c r="MAI1" s="5"/>
      <c r="MAJ1" s="5"/>
      <c r="MAK1" s="5"/>
      <c r="MAL1" s="5"/>
      <c r="MAM1" s="5"/>
      <c r="MAN1" s="5"/>
      <c r="MAO1" s="5"/>
      <c r="MAP1" s="5"/>
      <c r="MAQ1" s="5"/>
      <c r="MAR1" s="5"/>
      <c r="MAS1" s="5"/>
      <c r="MAT1" s="5"/>
      <c r="MAU1" s="5"/>
      <c r="MAV1" s="5"/>
      <c r="MAW1" s="5"/>
      <c r="MAX1" s="5"/>
      <c r="MAY1" s="5"/>
      <c r="MAZ1" s="5"/>
      <c r="MBA1" s="5"/>
      <c r="MBB1" s="5"/>
      <c r="MBC1" s="5"/>
      <c r="MBD1" s="5"/>
      <c r="MBE1" s="5"/>
      <c r="MBF1" s="5"/>
      <c r="MBG1" s="5"/>
      <c r="MBH1" s="5"/>
      <c r="MBI1" s="5"/>
      <c r="MBJ1" s="5"/>
      <c r="MBK1" s="5"/>
      <c r="MBL1" s="5"/>
      <c r="MBM1" s="5"/>
      <c r="MBN1" s="5"/>
      <c r="MBO1" s="5"/>
      <c r="MBP1" s="5"/>
      <c r="MBQ1" s="5"/>
      <c r="MBR1" s="5"/>
      <c r="MBS1" s="5"/>
      <c r="MBT1" s="5"/>
      <c r="MBU1" s="5"/>
      <c r="MBV1" s="5"/>
      <c r="MBW1" s="5"/>
      <c r="MBX1" s="5"/>
      <c r="MBY1" s="5"/>
      <c r="MBZ1" s="5"/>
      <c r="MCA1" s="5"/>
      <c r="MCB1" s="5"/>
      <c r="MCC1" s="5"/>
      <c r="MCD1" s="5"/>
      <c r="MCE1" s="5"/>
      <c r="MCF1" s="5"/>
      <c r="MCG1" s="5"/>
      <c r="MCH1" s="5"/>
      <c r="MCI1" s="5"/>
      <c r="MCJ1" s="5"/>
      <c r="MCK1" s="5"/>
      <c r="MCL1" s="5"/>
      <c r="MCM1" s="5"/>
      <c r="MCN1" s="5"/>
      <c r="MCO1" s="5"/>
      <c r="MCP1" s="5"/>
      <c r="MCQ1" s="5"/>
      <c r="MCR1" s="5"/>
      <c r="MCS1" s="5"/>
      <c r="MCT1" s="5"/>
      <c r="MCU1" s="5"/>
      <c r="MCV1" s="5"/>
      <c r="MCW1" s="5"/>
      <c r="MCX1" s="5"/>
      <c r="MCY1" s="5"/>
      <c r="MCZ1" s="5"/>
      <c r="MDA1" s="5"/>
      <c r="MDB1" s="5"/>
      <c r="MDC1" s="5"/>
      <c r="MDD1" s="5"/>
      <c r="MDE1" s="5"/>
      <c r="MDF1" s="5"/>
      <c r="MDG1" s="5"/>
      <c r="MDH1" s="5"/>
      <c r="MDI1" s="5"/>
      <c r="MDJ1" s="5"/>
      <c r="MDK1" s="5"/>
      <c r="MDL1" s="5"/>
      <c r="MDM1" s="5"/>
      <c r="MDN1" s="5"/>
      <c r="MDO1" s="5"/>
      <c r="MDP1" s="5"/>
      <c r="MDQ1" s="5"/>
      <c r="MDR1" s="5"/>
      <c r="MDS1" s="5"/>
      <c r="MDT1" s="5"/>
      <c r="MDU1" s="5"/>
      <c r="MDV1" s="5"/>
      <c r="MDW1" s="5"/>
      <c r="MDX1" s="5"/>
      <c r="MDY1" s="5"/>
      <c r="MDZ1" s="5"/>
      <c r="MEA1" s="5"/>
      <c r="MEB1" s="5"/>
      <c r="MEC1" s="5"/>
      <c r="MED1" s="5"/>
      <c r="MEE1" s="5"/>
      <c r="MEF1" s="5"/>
      <c r="MEG1" s="5"/>
      <c r="MEH1" s="5"/>
      <c r="MEI1" s="5"/>
      <c r="MEJ1" s="5"/>
      <c r="MEK1" s="5"/>
      <c r="MEL1" s="5"/>
      <c r="MEM1" s="5"/>
      <c r="MEN1" s="5"/>
      <c r="MEO1" s="5"/>
      <c r="MEP1" s="5"/>
      <c r="MEQ1" s="5"/>
      <c r="MER1" s="5"/>
      <c r="MES1" s="5"/>
      <c r="MET1" s="5"/>
      <c r="MEU1" s="5"/>
      <c r="MEV1" s="5"/>
      <c r="MEW1" s="5"/>
      <c r="MEX1" s="5"/>
      <c r="MEY1" s="5"/>
      <c r="MEZ1" s="5"/>
      <c r="MFA1" s="5"/>
      <c r="MFB1" s="5"/>
      <c r="MFC1" s="5"/>
      <c r="MFD1" s="5"/>
      <c r="MFE1" s="5"/>
      <c r="MFF1" s="5"/>
      <c r="MFG1" s="5"/>
      <c r="MFH1" s="5"/>
      <c r="MFI1" s="5"/>
      <c r="MFJ1" s="5"/>
      <c r="MFK1" s="5"/>
      <c r="MFL1" s="5"/>
      <c r="MFM1" s="5"/>
      <c r="MFN1" s="5"/>
      <c r="MFO1" s="5"/>
      <c r="MFP1" s="5"/>
      <c r="MFQ1" s="5"/>
      <c r="MFR1" s="5"/>
      <c r="MFS1" s="5"/>
      <c r="MFT1" s="5"/>
      <c r="MFU1" s="5"/>
      <c r="MFV1" s="5"/>
      <c r="MFW1" s="5"/>
      <c r="MFX1" s="5"/>
      <c r="MFY1" s="5"/>
      <c r="MFZ1" s="5"/>
      <c r="MGA1" s="5"/>
      <c r="MGB1" s="5"/>
      <c r="MGC1" s="5"/>
      <c r="MGD1" s="5"/>
      <c r="MGE1" s="5"/>
      <c r="MGF1" s="5"/>
      <c r="MGG1" s="5"/>
      <c r="MGH1" s="5"/>
      <c r="MGI1" s="5"/>
      <c r="MGJ1" s="5"/>
      <c r="MGK1" s="5"/>
      <c r="MGL1" s="5"/>
      <c r="MGM1" s="5"/>
      <c r="MGN1" s="5"/>
      <c r="MGO1" s="5"/>
      <c r="MGP1" s="5"/>
      <c r="MGQ1" s="5"/>
      <c r="MGR1" s="5"/>
      <c r="MGS1" s="5"/>
      <c r="MGT1" s="5"/>
      <c r="MGU1" s="5"/>
      <c r="MGV1" s="5"/>
      <c r="MGW1" s="5"/>
      <c r="MGX1" s="5"/>
      <c r="MGY1" s="5"/>
      <c r="MGZ1" s="5"/>
      <c r="MHA1" s="5"/>
      <c r="MHB1" s="5"/>
      <c r="MHC1" s="5"/>
      <c r="MHD1" s="5"/>
      <c r="MHE1" s="5"/>
      <c r="MHF1" s="5"/>
      <c r="MHG1" s="5"/>
      <c r="MHH1" s="5"/>
      <c r="MHI1" s="5"/>
      <c r="MHJ1" s="5"/>
      <c r="MHK1" s="5"/>
      <c r="MHL1" s="5"/>
      <c r="MHM1" s="5"/>
      <c r="MHN1" s="5"/>
      <c r="MHO1" s="5"/>
      <c r="MHP1" s="5"/>
      <c r="MHQ1" s="5"/>
      <c r="MHR1" s="5"/>
      <c r="MHS1" s="5"/>
      <c r="MHT1" s="5"/>
      <c r="MHU1" s="5"/>
      <c r="MHV1" s="5"/>
      <c r="MHW1" s="5"/>
      <c r="MHX1" s="5"/>
      <c r="MHY1" s="5"/>
      <c r="MHZ1" s="5"/>
      <c r="MIA1" s="5"/>
      <c r="MIB1" s="5"/>
      <c r="MIC1" s="5"/>
      <c r="MID1" s="5"/>
      <c r="MIE1" s="5"/>
      <c r="MIF1" s="5"/>
      <c r="MIG1" s="5"/>
      <c r="MIH1" s="5"/>
      <c r="MII1" s="5"/>
      <c r="MIJ1" s="5"/>
      <c r="MIK1" s="5"/>
      <c r="MIL1" s="5"/>
      <c r="MIM1" s="5"/>
      <c r="MIN1" s="5"/>
      <c r="MIO1" s="5"/>
      <c r="MIP1" s="5"/>
      <c r="MIQ1" s="5"/>
      <c r="MIR1" s="5"/>
      <c r="MIS1" s="5"/>
      <c r="MIT1" s="5"/>
      <c r="MIU1" s="5"/>
      <c r="MIV1" s="5"/>
      <c r="MIW1" s="5"/>
      <c r="MIX1" s="5"/>
      <c r="MIY1" s="5"/>
      <c r="MIZ1" s="5"/>
      <c r="MJA1" s="5"/>
      <c r="MJB1" s="5"/>
      <c r="MJC1" s="5"/>
      <c r="MJD1" s="5"/>
      <c r="MJE1" s="5"/>
      <c r="MJF1" s="5"/>
      <c r="MJG1" s="5"/>
      <c r="MJH1" s="5"/>
      <c r="MJI1" s="5"/>
      <c r="MJJ1" s="5"/>
      <c r="MJK1" s="5"/>
      <c r="MJL1" s="5"/>
      <c r="MJM1" s="5"/>
      <c r="MJN1" s="5"/>
      <c r="MJO1" s="5"/>
      <c r="MJP1" s="5"/>
      <c r="MJQ1" s="5"/>
      <c r="MJR1" s="5"/>
      <c r="MJS1" s="5"/>
      <c r="MJT1" s="5"/>
      <c r="MJU1" s="5"/>
      <c r="MJV1" s="5"/>
      <c r="MJW1" s="5"/>
      <c r="MJX1" s="5"/>
      <c r="MJY1" s="5"/>
      <c r="MJZ1" s="5"/>
      <c r="MKA1" s="5"/>
      <c r="MKB1" s="5"/>
      <c r="MKC1" s="5"/>
      <c r="MKD1" s="5"/>
      <c r="MKE1" s="5"/>
      <c r="MKF1" s="5"/>
      <c r="MKG1" s="5"/>
      <c r="MKH1" s="5"/>
      <c r="MKI1" s="5"/>
      <c r="MKJ1" s="5"/>
      <c r="MKK1" s="5"/>
      <c r="MKL1" s="5"/>
      <c r="MKM1" s="5"/>
      <c r="MKN1" s="5"/>
      <c r="MKO1" s="5"/>
      <c r="MKP1" s="5"/>
      <c r="MKQ1" s="5"/>
      <c r="MKR1" s="5"/>
      <c r="MKS1" s="5"/>
      <c r="MKT1" s="5"/>
      <c r="MKU1" s="5"/>
      <c r="MKV1" s="5"/>
      <c r="MKW1" s="5"/>
      <c r="MKX1" s="5"/>
      <c r="MKY1" s="5"/>
      <c r="MKZ1" s="5"/>
      <c r="MLA1" s="5"/>
      <c r="MLB1" s="5"/>
      <c r="MLC1" s="5"/>
      <c r="MLD1" s="5"/>
      <c r="MLE1" s="5"/>
      <c r="MLF1" s="5"/>
      <c r="MLG1" s="5"/>
      <c r="MLH1" s="5"/>
      <c r="MLI1" s="5"/>
      <c r="MLJ1" s="5"/>
      <c r="MLK1" s="5"/>
      <c r="MLL1" s="5"/>
      <c r="MLM1" s="5"/>
      <c r="MLN1" s="5"/>
      <c r="MLO1" s="5"/>
      <c r="MLP1" s="5"/>
      <c r="MLQ1" s="5"/>
      <c r="MLR1" s="5"/>
      <c r="MLS1" s="5"/>
      <c r="MLT1" s="5"/>
      <c r="MLU1" s="5"/>
      <c r="MLV1" s="5"/>
      <c r="MLW1" s="5"/>
      <c r="MLX1" s="5"/>
      <c r="MLY1" s="5"/>
      <c r="MLZ1" s="5"/>
      <c r="MMA1" s="5"/>
      <c r="MMB1" s="5"/>
      <c r="MMC1" s="5"/>
      <c r="MMD1" s="5"/>
      <c r="MME1" s="5"/>
      <c r="MMF1" s="5"/>
      <c r="MMG1" s="5"/>
      <c r="MMH1" s="5"/>
      <c r="MMI1" s="5"/>
      <c r="MMJ1" s="5"/>
      <c r="MMK1" s="5"/>
      <c r="MML1" s="5"/>
      <c r="MMM1" s="5"/>
      <c r="MMN1" s="5"/>
      <c r="MMO1" s="5"/>
      <c r="MMP1" s="5"/>
      <c r="MMQ1" s="5"/>
      <c r="MMR1" s="5"/>
      <c r="MMS1" s="5"/>
      <c r="MMT1" s="5"/>
      <c r="MMU1" s="5"/>
      <c r="MMV1" s="5"/>
      <c r="MMW1" s="5"/>
      <c r="MMX1" s="5"/>
      <c r="MMY1" s="5"/>
      <c r="MMZ1" s="5"/>
      <c r="MNA1" s="5"/>
      <c r="MNB1" s="5"/>
      <c r="MNC1" s="5"/>
      <c r="MND1" s="5"/>
      <c r="MNE1" s="5"/>
      <c r="MNF1" s="5"/>
      <c r="MNG1" s="5"/>
      <c r="MNH1" s="5"/>
      <c r="MNI1" s="5"/>
      <c r="MNJ1" s="5"/>
      <c r="MNK1" s="5"/>
      <c r="MNL1" s="5"/>
      <c r="MNM1" s="5"/>
      <c r="MNN1" s="5"/>
      <c r="MNO1" s="5"/>
      <c r="MNP1" s="5"/>
      <c r="MNQ1" s="5"/>
      <c r="MNR1" s="5"/>
      <c r="MNS1" s="5"/>
      <c r="MNT1" s="5"/>
      <c r="MNU1" s="5"/>
      <c r="MNV1" s="5"/>
      <c r="MNW1" s="5"/>
      <c r="MNX1" s="5"/>
      <c r="MNY1" s="5"/>
      <c r="MNZ1" s="5"/>
      <c r="MOA1" s="5"/>
      <c r="MOB1" s="5"/>
      <c r="MOC1" s="5"/>
      <c r="MOD1" s="5"/>
      <c r="MOE1" s="5"/>
      <c r="MOF1" s="5"/>
      <c r="MOG1" s="5"/>
      <c r="MOH1" s="5"/>
      <c r="MOI1" s="5"/>
      <c r="MOJ1" s="5"/>
      <c r="MOK1" s="5"/>
      <c r="MOL1" s="5"/>
      <c r="MOM1" s="5"/>
      <c r="MON1" s="5"/>
      <c r="MOO1" s="5"/>
      <c r="MOP1" s="5"/>
      <c r="MOQ1" s="5"/>
      <c r="MOR1" s="5"/>
      <c r="MOS1" s="5"/>
      <c r="MOT1" s="5"/>
      <c r="MOU1" s="5"/>
      <c r="MOV1" s="5"/>
      <c r="MOW1" s="5"/>
      <c r="MOX1" s="5"/>
      <c r="MOY1" s="5"/>
      <c r="MOZ1" s="5"/>
      <c r="MPA1" s="5"/>
      <c r="MPB1" s="5"/>
      <c r="MPC1" s="5"/>
      <c r="MPD1" s="5"/>
      <c r="MPE1" s="5"/>
      <c r="MPF1" s="5"/>
      <c r="MPG1" s="5"/>
      <c r="MPH1" s="5"/>
      <c r="MPI1" s="5"/>
      <c r="MPJ1" s="5"/>
      <c r="MPK1" s="5"/>
      <c r="MPL1" s="5"/>
      <c r="MPM1" s="5"/>
      <c r="MPN1" s="5"/>
      <c r="MPO1" s="5"/>
      <c r="MPP1" s="5"/>
      <c r="MPQ1" s="5"/>
      <c r="MPR1" s="5"/>
      <c r="MPS1" s="5"/>
      <c r="MPT1" s="5"/>
      <c r="MPU1" s="5"/>
      <c r="MPV1" s="5"/>
      <c r="MPW1" s="5"/>
      <c r="MPX1" s="5"/>
      <c r="MPY1" s="5"/>
      <c r="MPZ1" s="5"/>
      <c r="MQA1" s="5"/>
      <c r="MQB1" s="5"/>
      <c r="MQC1" s="5"/>
      <c r="MQD1" s="5"/>
      <c r="MQE1" s="5"/>
      <c r="MQF1" s="5"/>
      <c r="MQG1" s="5"/>
      <c r="MQH1" s="5"/>
      <c r="MQI1" s="5"/>
      <c r="MQJ1" s="5"/>
      <c r="MQK1" s="5"/>
      <c r="MQL1" s="5"/>
      <c r="MQM1" s="5"/>
      <c r="MQN1" s="5"/>
      <c r="MQO1" s="5"/>
      <c r="MQP1" s="5"/>
      <c r="MQQ1" s="5"/>
      <c r="MQR1" s="5"/>
      <c r="MQS1" s="5"/>
      <c r="MQT1" s="5"/>
      <c r="MQU1" s="5"/>
      <c r="MQV1" s="5"/>
      <c r="MQW1" s="5"/>
      <c r="MQX1" s="5"/>
      <c r="MQY1" s="5"/>
      <c r="MQZ1" s="5"/>
      <c r="MRA1" s="5"/>
      <c r="MRB1" s="5"/>
      <c r="MRC1" s="5"/>
      <c r="MRD1" s="5"/>
      <c r="MRE1" s="5"/>
      <c r="MRF1" s="5"/>
      <c r="MRG1" s="5"/>
      <c r="MRH1" s="5"/>
      <c r="MRI1" s="5"/>
      <c r="MRJ1" s="5"/>
      <c r="MRK1" s="5"/>
      <c r="MRL1" s="5"/>
      <c r="MRM1" s="5"/>
      <c r="MRN1" s="5"/>
      <c r="MRO1" s="5"/>
      <c r="MRP1" s="5"/>
      <c r="MRQ1" s="5"/>
      <c r="MRR1" s="5"/>
      <c r="MRS1" s="5"/>
      <c r="MRT1" s="5"/>
      <c r="MRU1" s="5"/>
      <c r="MRV1" s="5"/>
      <c r="MRW1" s="5"/>
      <c r="MRX1" s="5"/>
      <c r="MRY1" s="5"/>
      <c r="MRZ1" s="5"/>
      <c r="MSA1" s="5"/>
      <c r="MSB1" s="5"/>
      <c r="MSC1" s="5"/>
      <c r="MSD1" s="5"/>
      <c r="MSE1" s="5"/>
      <c r="MSF1" s="5"/>
      <c r="MSG1" s="5"/>
      <c r="MSH1" s="5"/>
      <c r="MSI1" s="5"/>
      <c r="MSJ1" s="5"/>
      <c r="MSK1" s="5"/>
      <c r="MSL1" s="5"/>
      <c r="MSM1" s="5"/>
      <c r="MSN1" s="5"/>
      <c r="MSO1" s="5"/>
      <c r="MSP1" s="5"/>
      <c r="MSQ1" s="5"/>
      <c r="MSR1" s="5"/>
      <c r="MSS1" s="5"/>
      <c r="MST1" s="5"/>
      <c r="MSU1" s="5"/>
      <c r="MSV1" s="5"/>
      <c r="MSW1" s="5"/>
      <c r="MSX1" s="5"/>
      <c r="MSY1" s="5"/>
      <c r="MSZ1" s="5"/>
      <c r="MTA1" s="5"/>
      <c r="MTB1" s="5"/>
      <c r="MTC1" s="5"/>
      <c r="MTD1" s="5"/>
      <c r="MTE1" s="5"/>
      <c r="MTF1" s="5"/>
      <c r="MTG1" s="5"/>
      <c r="MTH1" s="5"/>
      <c r="MTI1" s="5"/>
      <c r="MTJ1" s="5"/>
      <c r="MTK1" s="5"/>
      <c r="MTL1" s="5"/>
      <c r="MTM1" s="5"/>
      <c r="MTN1" s="5"/>
      <c r="MTO1" s="5"/>
      <c r="MTP1" s="5"/>
      <c r="MTQ1" s="5"/>
      <c r="MTR1" s="5"/>
      <c r="MTS1" s="5"/>
      <c r="MTT1" s="5"/>
      <c r="MTU1" s="5"/>
      <c r="MTV1" s="5"/>
      <c r="MTW1" s="5"/>
      <c r="MTX1" s="5"/>
      <c r="MTY1" s="5"/>
      <c r="MTZ1" s="5"/>
      <c r="MUA1" s="5"/>
      <c r="MUB1" s="5"/>
      <c r="MUC1" s="5"/>
      <c r="MUD1" s="5"/>
      <c r="MUE1" s="5"/>
      <c r="MUF1" s="5"/>
      <c r="MUG1" s="5"/>
      <c r="MUH1" s="5"/>
      <c r="MUI1" s="5"/>
      <c r="MUJ1" s="5"/>
      <c r="MUK1" s="5"/>
      <c r="MUL1" s="5"/>
      <c r="MUM1" s="5"/>
      <c r="MUN1" s="5"/>
      <c r="MUO1" s="5"/>
      <c r="MUP1" s="5"/>
      <c r="MUQ1" s="5"/>
      <c r="MUR1" s="5"/>
      <c r="MUS1" s="5"/>
      <c r="MUT1" s="5"/>
      <c r="MUU1" s="5"/>
      <c r="MUV1" s="5"/>
      <c r="MUW1" s="5"/>
      <c r="MUX1" s="5"/>
      <c r="MUY1" s="5"/>
      <c r="MUZ1" s="5"/>
      <c r="MVA1" s="5"/>
      <c r="MVB1" s="5"/>
      <c r="MVC1" s="5"/>
      <c r="MVD1" s="5"/>
      <c r="MVE1" s="5"/>
      <c r="MVF1" s="5"/>
      <c r="MVG1" s="5"/>
      <c r="MVH1" s="5"/>
      <c r="MVI1" s="5"/>
      <c r="MVJ1" s="5"/>
      <c r="MVK1" s="5"/>
      <c r="MVL1" s="5"/>
      <c r="MVM1" s="5"/>
      <c r="MVN1" s="5"/>
      <c r="MVO1" s="5"/>
      <c r="MVP1" s="5"/>
      <c r="MVQ1" s="5"/>
      <c r="MVR1" s="5"/>
      <c r="MVS1" s="5"/>
      <c r="MVT1" s="5"/>
      <c r="MVU1" s="5"/>
      <c r="MVV1" s="5"/>
      <c r="MVW1" s="5"/>
      <c r="MVX1" s="5"/>
      <c r="MVY1" s="5"/>
      <c r="MVZ1" s="5"/>
      <c r="MWA1" s="5"/>
      <c r="MWB1" s="5"/>
      <c r="MWC1" s="5"/>
      <c r="MWD1" s="5"/>
      <c r="MWE1" s="5"/>
      <c r="MWF1" s="5"/>
      <c r="MWG1" s="5"/>
      <c r="MWH1" s="5"/>
      <c r="MWI1" s="5"/>
      <c r="MWJ1" s="5"/>
      <c r="MWK1" s="5"/>
      <c r="MWL1" s="5"/>
      <c r="MWM1" s="5"/>
      <c r="MWN1" s="5"/>
      <c r="MWO1" s="5"/>
      <c r="MWP1" s="5"/>
      <c r="MWQ1" s="5"/>
      <c r="MWR1" s="5"/>
      <c r="MWS1" s="5"/>
      <c r="MWT1" s="5"/>
      <c r="MWU1" s="5"/>
      <c r="MWV1" s="5"/>
      <c r="MWW1" s="5"/>
      <c r="MWX1" s="5"/>
      <c r="MWY1" s="5"/>
      <c r="MWZ1" s="5"/>
      <c r="MXA1" s="5"/>
      <c r="MXB1" s="5"/>
      <c r="MXC1" s="5"/>
      <c r="MXD1" s="5"/>
      <c r="MXE1" s="5"/>
      <c r="MXF1" s="5"/>
      <c r="MXG1" s="5"/>
      <c r="MXH1" s="5"/>
      <c r="MXI1" s="5"/>
      <c r="MXJ1" s="5"/>
      <c r="MXK1" s="5"/>
      <c r="MXL1" s="5"/>
      <c r="MXM1" s="5"/>
      <c r="MXN1" s="5"/>
      <c r="MXO1" s="5"/>
      <c r="MXP1" s="5"/>
      <c r="MXQ1" s="5"/>
      <c r="MXR1" s="5"/>
      <c r="MXS1" s="5"/>
      <c r="MXT1" s="5"/>
      <c r="MXU1" s="5"/>
      <c r="MXV1" s="5"/>
      <c r="MXW1" s="5"/>
      <c r="MXX1" s="5"/>
      <c r="MXY1" s="5"/>
      <c r="MXZ1" s="5"/>
      <c r="MYA1" s="5"/>
      <c r="MYB1" s="5"/>
      <c r="MYC1" s="5"/>
      <c r="MYD1" s="5"/>
      <c r="MYE1" s="5"/>
      <c r="MYF1" s="5"/>
      <c r="MYG1" s="5"/>
      <c r="MYH1" s="5"/>
      <c r="MYI1" s="5"/>
      <c r="MYJ1" s="5"/>
      <c r="MYK1" s="5"/>
      <c r="MYL1" s="5"/>
      <c r="MYM1" s="5"/>
      <c r="MYN1" s="5"/>
      <c r="MYO1" s="5"/>
      <c r="MYP1" s="5"/>
      <c r="MYQ1" s="5"/>
      <c r="MYR1" s="5"/>
      <c r="MYS1" s="5"/>
      <c r="MYT1" s="5"/>
      <c r="MYU1" s="5"/>
      <c r="MYV1" s="5"/>
      <c r="MYW1" s="5"/>
      <c r="MYX1" s="5"/>
      <c r="MYY1" s="5"/>
      <c r="MYZ1" s="5"/>
      <c r="MZA1" s="5"/>
      <c r="MZB1" s="5"/>
      <c r="MZC1" s="5"/>
      <c r="MZD1" s="5"/>
      <c r="MZE1" s="5"/>
      <c r="MZF1" s="5"/>
      <c r="MZG1" s="5"/>
      <c r="MZH1" s="5"/>
      <c r="MZI1" s="5"/>
      <c r="MZJ1" s="5"/>
      <c r="MZK1" s="5"/>
      <c r="MZL1" s="5"/>
      <c r="MZM1" s="5"/>
      <c r="MZN1" s="5"/>
      <c r="MZO1" s="5"/>
      <c r="MZP1" s="5"/>
      <c r="MZQ1" s="5"/>
      <c r="MZR1" s="5"/>
      <c r="MZS1" s="5"/>
      <c r="MZT1" s="5"/>
      <c r="MZU1" s="5"/>
      <c r="MZV1" s="5"/>
      <c r="MZW1" s="5"/>
      <c r="MZX1" s="5"/>
      <c r="MZY1" s="5"/>
      <c r="MZZ1" s="5"/>
      <c r="NAA1" s="5"/>
      <c r="NAB1" s="5"/>
      <c r="NAC1" s="5"/>
      <c r="NAD1" s="5"/>
      <c r="NAE1" s="5"/>
      <c r="NAF1" s="5"/>
      <c r="NAG1" s="5"/>
      <c r="NAH1" s="5"/>
      <c r="NAI1" s="5"/>
      <c r="NAJ1" s="5"/>
      <c r="NAK1" s="5"/>
      <c r="NAL1" s="5"/>
      <c r="NAM1" s="5"/>
      <c r="NAN1" s="5"/>
      <c r="NAO1" s="5"/>
      <c r="NAP1" s="5"/>
      <c r="NAQ1" s="5"/>
      <c r="NAR1" s="5"/>
      <c r="NAS1" s="5"/>
      <c r="NAT1" s="5"/>
      <c r="NAU1" s="5"/>
      <c r="NAV1" s="5"/>
      <c r="NAW1" s="5"/>
      <c r="NAX1" s="5"/>
      <c r="NAY1" s="5"/>
      <c r="NAZ1" s="5"/>
      <c r="NBA1" s="5"/>
      <c r="NBB1" s="5"/>
      <c r="NBC1" s="5"/>
      <c r="NBD1" s="5"/>
      <c r="NBE1" s="5"/>
      <c r="NBF1" s="5"/>
      <c r="NBG1" s="5"/>
      <c r="NBH1" s="5"/>
      <c r="NBI1" s="5"/>
      <c r="NBJ1" s="5"/>
      <c r="NBK1" s="5"/>
      <c r="NBL1" s="5"/>
      <c r="NBM1" s="5"/>
      <c r="NBN1" s="5"/>
      <c r="NBO1" s="5"/>
      <c r="NBP1" s="5"/>
      <c r="NBQ1" s="5"/>
      <c r="NBR1" s="5"/>
      <c r="NBS1" s="5"/>
      <c r="NBT1" s="5"/>
      <c r="NBU1" s="5"/>
      <c r="NBV1" s="5"/>
      <c r="NBW1" s="5"/>
      <c r="NBX1" s="5"/>
      <c r="NBY1" s="5"/>
      <c r="NBZ1" s="5"/>
      <c r="NCA1" s="5"/>
      <c r="NCB1" s="5"/>
      <c r="NCC1" s="5"/>
      <c r="NCD1" s="5"/>
      <c r="NCE1" s="5"/>
      <c r="NCF1" s="5"/>
      <c r="NCG1" s="5"/>
      <c r="NCH1" s="5"/>
      <c r="NCI1" s="5"/>
      <c r="NCJ1" s="5"/>
      <c r="NCK1" s="5"/>
      <c r="NCL1" s="5"/>
      <c r="NCM1" s="5"/>
      <c r="NCN1" s="5"/>
      <c r="NCO1" s="5"/>
      <c r="NCP1" s="5"/>
      <c r="NCQ1" s="5"/>
      <c r="NCR1" s="5"/>
      <c r="NCS1" s="5"/>
      <c r="NCT1" s="5"/>
      <c r="NCU1" s="5"/>
      <c r="NCV1" s="5"/>
      <c r="NCW1" s="5"/>
      <c r="NCX1" s="5"/>
      <c r="NCY1" s="5"/>
      <c r="NCZ1" s="5"/>
      <c r="NDA1" s="5"/>
      <c r="NDB1" s="5"/>
      <c r="NDC1" s="5"/>
      <c r="NDD1" s="5"/>
      <c r="NDE1" s="5"/>
      <c r="NDF1" s="5"/>
      <c r="NDG1" s="5"/>
      <c r="NDH1" s="5"/>
      <c r="NDI1" s="5"/>
      <c r="NDJ1" s="5"/>
      <c r="NDK1" s="5"/>
      <c r="NDL1" s="5"/>
      <c r="NDM1" s="5"/>
      <c r="NDN1" s="5"/>
      <c r="NDO1" s="5"/>
      <c r="NDP1" s="5"/>
      <c r="NDQ1" s="5"/>
      <c r="NDR1" s="5"/>
      <c r="NDS1" s="5"/>
      <c r="NDT1" s="5"/>
      <c r="NDU1" s="5"/>
      <c r="NDV1" s="5"/>
      <c r="NDW1" s="5"/>
      <c r="NDX1" s="5"/>
      <c r="NDY1" s="5"/>
      <c r="NDZ1" s="5"/>
      <c r="NEA1" s="5"/>
      <c r="NEB1" s="5"/>
      <c r="NEC1" s="5"/>
      <c r="NED1" s="5"/>
      <c r="NEE1" s="5"/>
      <c r="NEF1" s="5"/>
      <c r="NEG1" s="5"/>
      <c r="NEH1" s="5"/>
      <c r="NEI1" s="5"/>
      <c r="NEJ1" s="5"/>
      <c r="NEK1" s="5"/>
      <c r="NEL1" s="5"/>
      <c r="NEM1" s="5"/>
      <c r="NEN1" s="5"/>
      <c r="NEO1" s="5"/>
      <c r="NEP1" s="5"/>
      <c r="NEQ1" s="5"/>
      <c r="NER1" s="5"/>
      <c r="NES1" s="5"/>
      <c r="NET1" s="5"/>
      <c r="NEU1" s="5"/>
      <c r="NEV1" s="5"/>
      <c r="NEW1" s="5"/>
      <c r="NEX1" s="5"/>
      <c r="NEY1" s="5"/>
      <c r="NEZ1" s="5"/>
      <c r="NFA1" s="5"/>
      <c r="NFB1" s="5"/>
      <c r="NFC1" s="5"/>
      <c r="NFD1" s="5"/>
      <c r="NFE1" s="5"/>
      <c r="NFF1" s="5"/>
      <c r="NFG1" s="5"/>
      <c r="NFH1" s="5"/>
      <c r="NFI1" s="5"/>
      <c r="NFJ1" s="5"/>
      <c r="NFK1" s="5"/>
      <c r="NFL1" s="5"/>
      <c r="NFM1" s="5"/>
      <c r="NFN1" s="5"/>
      <c r="NFO1" s="5"/>
      <c r="NFP1" s="5"/>
      <c r="NFQ1" s="5"/>
      <c r="NFR1" s="5"/>
      <c r="NFS1" s="5"/>
      <c r="NFT1" s="5"/>
      <c r="NFU1" s="5"/>
      <c r="NFV1" s="5"/>
      <c r="NFW1" s="5"/>
      <c r="NFX1" s="5"/>
      <c r="NFY1" s="5"/>
      <c r="NFZ1" s="5"/>
      <c r="NGA1" s="5"/>
      <c r="NGB1" s="5"/>
      <c r="NGC1" s="5"/>
      <c r="NGD1" s="5"/>
      <c r="NGE1" s="5"/>
      <c r="NGF1" s="5"/>
      <c r="NGG1" s="5"/>
      <c r="NGH1" s="5"/>
      <c r="NGI1" s="5"/>
      <c r="NGJ1" s="5"/>
      <c r="NGK1" s="5"/>
      <c r="NGL1" s="5"/>
      <c r="NGM1" s="5"/>
      <c r="NGN1" s="5"/>
      <c r="NGO1" s="5"/>
      <c r="NGP1" s="5"/>
      <c r="NGQ1" s="5"/>
      <c r="NGR1" s="5"/>
      <c r="NGS1" s="5"/>
      <c r="NGT1" s="5"/>
      <c r="NGU1" s="5"/>
      <c r="NGV1" s="5"/>
      <c r="NGW1" s="5"/>
      <c r="NGX1" s="5"/>
      <c r="NGY1" s="5"/>
      <c r="NGZ1" s="5"/>
      <c r="NHA1" s="5"/>
      <c r="NHB1" s="5"/>
      <c r="NHC1" s="5"/>
      <c r="NHD1" s="5"/>
      <c r="NHE1" s="5"/>
      <c r="NHF1" s="5"/>
      <c r="NHG1" s="5"/>
      <c r="NHH1" s="5"/>
      <c r="NHI1" s="5"/>
      <c r="NHJ1" s="5"/>
      <c r="NHK1" s="5"/>
      <c r="NHL1" s="5"/>
      <c r="NHM1" s="5"/>
      <c r="NHN1" s="5"/>
      <c r="NHO1" s="5"/>
      <c r="NHP1" s="5"/>
      <c r="NHQ1" s="5"/>
      <c r="NHR1" s="5"/>
      <c r="NHS1" s="5"/>
      <c r="NHT1" s="5"/>
      <c r="NHU1" s="5"/>
      <c r="NHV1" s="5"/>
      <c r="NHW1" s="5"/>
      <c r="NHX1" s="5"/>
      <c r="NHY1" s="5"/>
      <c r="NHZ1" s="5"/>
      <c r="NIA1" s="5"/>
      <c r="NIB1" s="5"/>
      <c r="NIC1" s="5"/>
      <c r="NID1" s="5"/>
      <c r="NIE1" s="5"/>
      <c r="NIF1" s="5"/>
      <c r="NIG1" s="5"/>
      <c r="NIH1" s="5"/>
      <c r="NII1" s="5"/>
      <c r="NIJ1" s="5"/>
      <c r="NIK1" s="5"/>
      <c r="NIL1" s="5"/>
      <c r="NIM1" s="5"/>
      <c r="NIN1" s="5"/>
      <c r="NIO1" s="5"/>
      <c r="NIP1" s="5"/>
      <c r="NIQ1" s="5"/>
      <c r="NIR1" s="5"/>
      <c r="NIS1" s="5"/>
      <c r="NIT1" s="5"/>
      <c r="NIU1" s="5"/>
      <c r="NIV1" s="5"/>
      <c r="NIW1" s="5"/>
      <c r="NIX1" s="5"/>
      <c r="NIY1" s="5"/>
      <c r="NIZ1" s="5"/>
      <c r="NJA1" s="5"/>
      <c r="NJB1" s="5"/>
      <c r="NJC1" s="5"/>
      <c r="NJD1" s="5"/>
      <c r="NJE1" s="5"/>
      <c r="NJF1" s="5"/>
      <c r="NJG1" s="5"/>
      <c r="NJH1" s="5"/>
      <c r="NJI1" s="5"/>
      <c r="NJJ1" s="5"/>
      <c r="NJK1" s="5"/>
      <c r="NJL1" s="5"/>
      <c r="NJM1" s="5"/>
      <c r="NJN1" s="5"/>
      <c r="NJO1" s="5"/>
      <c r="NJP1" s="5"/>
      <c r="NJQ1" s="5"/>
      <c r="NJR1" s="5"/>
      <c r="NJS1" s="5"/>
      <c r="NJT1" s="5"/>
      <c r="NJU1" s="5"/>
      <c r="NJV1" s="5"/>
      <c r="NJW1" s="5"/>
      <c r="NJX1" s="5"/>
      <c r="NJY1" s="5"/>
      <c r="NJZ1" s="5"/>
      <c r="NKA1" s="5"/>
      <c r="NKB1" s="5"/>
      <c r="NKC1" s="5"/>
      <c r="NKD1" s="5"/>
      <c r="NKE1" s="5"/>
      <c r="NKF1" s="5"/>
      <c r="NKG1" s="5"/>
      <c r="NKH1" s="5"/>
      <c r="NKI1" s="5"/>
      <c r="NKJ1" s="5"/>
      <c r="NKK1" s="5"/>
      <c r="NKL1" s="5"/>
      <c r="NKM1" s="5"/>
      <c r="NKN1" s="5"/>
      <c r="NKO1" s="5"/>
      <c r="NKP1" s="5"/>
      <c r="NKQ1" s="5"/>
      <c r="NKR1" s="5"/>
      <c r="NKS1" s="5"/>
      <c r="NKT1" s="5"/>
      <c r="NKU1" s="5"/>
      <c r="NKV1" s="5"/>
      <c r="NKW1" s="5"/>
      <c r="NKX1" s="5"/>
      <c r="NKY1" s="5"/>
      <c r="NKZ1" s="5"/>
      <c r="NLA1" s="5"/>
      <c r="NLB1" s="5"/>
      <c r="NLC1" s="5"/>
      <c r="NLD1" s="5"/>
      <c r="NLE1" s="5"/>
      <c r="NLF1" s="5"/>
      <c r="NLG1" s="5"/>
      <c r="NLH1" s="5"/>
      <c r="NLI1" s="5"/>
      <c r="NLJ1" s="5"/>
      <c r="NLK1" s="5"/>
      <c r="NLL1" s="5"/>
      <c r="NLM1" s="5"/>
      <c r="NLN1" s="5"/>
      <c r="NLO1" s="5"/>
      <c r="NLP1" s="5"/>
      <c r="NLQ1" s="5"/>
      <c r="NLR1" s="5"/>
      <c r="NLS1" s="5"/>
      <c r="NLT1" s="5"/>
      <c r="NLU1" s="5"/>
      <c r="NLV1" s="5"/>
      <c r="NLW1" s="5"/>
      <c r="NLX1" s="5"/>
      <c r="NLY1" s="5"/>
      <c r="NLZ1" s="5"/>
      <c r="NMA1" s="5"/>
      <c r="NMB1" s="5"/>
      <c r="NMC1" s="5"/>
      <c r="NMD1" s="5"/>
      <c r="NME1" s="5"/>
      <c r="NMF1" s="5"/>
      <c r="NMG1" s="5"/>
      <c r="NMH1" s="5"/>
      <c r="NMI1" s="5"/>
      <c r="NMJ1" s="5"/>
      <c r="NMK1" s="5"/>
      <c r="NML1" s="5"/>
      <c r="NMM1" s="5"/>
      <c r="NMN1" s="5"/>
      <c r="NMO1" s="5"/>
      <c r="NMP1" s="5"/>
      <c r="NMQ1" s="5"/>
      <c r="NMR1" s="5"/>
      <c r="NMS1" s="5"/>
      <c r="NMT1" s="5"/>
      <c r="NMU1" s="5"/>
      <c r="NMV1" s="5"/>
      <c r="NMW1" s="5"/>
      <c r="NMX1" s="5"/>
      <c r="NMY1" s="5"/>
      <c r="NMZ1" s="5"/>
      <c r="NNA1" s="5"/>
      <c r="NNB1" s="5"/>
      <c r="NNC1" s="5"/>
      <c r="NND1" s="5"/>
      <c r="NNE1" s="5"/>
      <c r="NNF1" s="5"/>
      <c r="NNG1" s="5"/>
      <c r="NNH1" s="5"/>
      <c r="NNI1" s="5"/>
      <c r="NNJ1" s="5"/>
      <c r="NNK1" s="5"/>
      <c r="NNL1" s="5"/>
      <c r="NNM1" s="5"/>
      <c r="NNN1" s="5"/>
      <c r="NNO1" s="5"/>
      <c r="NNP1" s="5"/>
      <c r="NNQ1" s="5"/>
      <c r="NNR1" s="5"/>
      <c r="NNS1" s="5"/>
      <c r="NNT1" s="5"/>
      <c r="NNU1" s="5"/>
      <c r="NNV1" s="5"/>
      <c r="NNW1" s="5"/>
      <c r="NNX1" s="5"/>
      <c r="NNY1" s="5"/>
      <c r="NNZ1" s="5"/>
      <c r="NOA1" s="5"/>
      <c r="NOB1" s="5"/>
      <c r="NOC1" s="5"/>
      <c r="NOD1" s="5"/>
      <c r="NOE1" s="5"/>
      <c r="NOF1" s="5"/>
      <c r="NOG1" s="5"/>
      <c r="NOH1" s="5"/>
      <c r="NOI1" s="5"/>
      <c r="NOJ1" s="5"/>
      <c r="NOK1" s="5"/>
      <c r="NOL1" s="5"/>
      <c r="NOM1" s="5"/>
      <c r="NON1" s="5"/>
      <c r="NOO1" s="5"/>
      <c r="NOP1" s="5"/>
      <c r="NOQ1" s="5"/>
      <c r="NOR1" s="5"/>
      <c r="NOS1" s="5"/>
      <c r="NOT1" s="5"/>
      <c r="NOU1" s="5"/>
      <c r="NOV1" s="5"/>
      <c r="NOW1" s="5"/>
      <c r="NOX1" s="5"/>
      <c r="NOY1" s="5"/>
      <c r="NOZ1" s="5"/>
      <c r="NPA1" s="5"/>
      <c r="NPB1" s="5"/>
      <c r="NPC1" s="5"/>
      <c r="NPD1" s="5"/>
      <c r="NPE1" s="5"/>
      <c r="NPF1" s="5"/>
      <c r="NPG1" s="5"/>
      <c r="NPH1" s="5"/>
      <c r="NPI1" s="5"/>
      <c r="NPJ1" s="5"/>
      <c r="NPK1" s="5"/>
      <c r="NPL1" s="5"/>
      <c r="NPM1" s="5"/>
      <c r="NPN1" s="5"/>
      <c r="NPO1" s="5"/>
      <c r="NPP1" s="5"/>
      <c r="NPQ1" s="5"/>
      <c r="NPR1" s="5"/>
      <c r="NPS1" s="5"/>
      <c r="NPT1" s="5"/>
      <c r="NPU1" s="5"/>
      <c r="NPV1" s="5"/>
      <c r="NPW1" s="5"/>
      <c r="NPX1" s="5"/>
      <c r="NPY1" s="5"/>
      <c r="NPZ1" s="5"/>
      <c r="NQA1" s="5"/>
      <c r="NQB1" s="5"/>
      <c r="NQC1" s="5"/>
      <c r="NQD1" s="5"/>
      <c r="NQE1" s="5"/>
      <c r="NQF1" s="5"/>
      <c r="NQG1" s="5"/>
      <c r="NQH1" s="5"/>
      <c r="NQI1" s="5"/>
      <c r="NQJ1" s="5"/>
      <c r="NQK1" s="5"/>
      <c r="NQL1" s="5"/>
      <c r="NQM1" s="5"/>
      <c r="NQN1" s="5"/>
      <c r="NQO1" s="5"/>
      <c r="NQP1" s="5"/>
      <c r="NQQ1" s="5"/>
      <c r="NQR1" s="5"/>
      <c r="NQS1" s="5"/>
      <c r="NQT1" s="5"/>
      <c r="NQU1" s="5"/>
      <c r="NQV1" s="5"/>
      <c r="NQW1" s="5"/>
      <c r="NQX1" s="5"/>
      <c r="NQY1" s="5"/>
      <c r="NQZ1" s="5"/>
      <c r="NRA1" s="5"/>
      <c r="NRB1" s="5"/>
      <c r="NRC1" s="5"/>
      <c r="NRD1" s="5"/>
      <c r="NRE1" s="5"/>
      <c r="NRF1" s="5"/>
      <c r="NRG1" s="5"/>
      <c r="NRH1" s="5"/>
      <c r="NRI1" s="5"/>
      <c r="NRJ1" s="5"/>
      <c r="NRK1" s="5"/>
      <c r="NRL1" s="5"/>
      <c r="NRM1" s="5"/>
      <c r="NRN1" s="5"/>
      <c r="NRO1" s="5"/>
      <c r="NRP1" s="5"/>
      <c r="NRQ1" s="5"/>
      <c r="NRR1" s="5"/>
      <c r="NRS1" s="5"/>
      <c r="NRT1" s="5"/>
      <c r="NRU1" s="5"/>
      <c r="NRV1" s="5"/>
      <c r="NRW1" s="5"/>
      <c r="NRX1" s="5"/>
      <c r="NRY1" s="5"/>
      <c r="NRZ1" s="5"/>
      <c r="NSA1" s="5"/>
      <c r="NSB1" s="5"/>
      <c r="NSC1" s="5"/>
      <c r="NSD1" s="5"/>
      <c r="NSE1" s="5"/>
      <c r="NSF1" s="5"/>
      <c r="NSG1" s="5"/>
      <c r="NSH1" s="5"/>
      <c r="NSI1" s="5"/>
      <c r="NSJ1" s="5"/>
      <c r="NSK1" s="5"/>
      <c r="NSL1" s="5"/>
      <c r="NSM1" s="5"/>
      <c r="NSN1" s="5"/>
      <c r="NSO1" s="5"/>
      <c r="NSP1" s="5"/>
      <c r="NSQ1" s="5"/>
      <c r="NSR1" s="5"/>
      <c r="NSS1" s="5"/>
      <c r="NST1" s="5"/>
      <c r="NSU1" s="5"/>
      <c r="NSV1" s="5"/>
      <c r="NSW1" s="5"/>
      <c r="NSX1" s="5"/>
      <c r="NSY1" s="5"/>
      <c r="NSZ1" s="5"/>
      <c r="NTA1" s="5"/>
      <c r="NTB1" s="5"/>
      <c r="NTC1" s="5"/>
      <c r="NTD1" s="5"/>
      <c r="NTE1" s="5"/>
      <c r="NTF1" s="5"/>
      <c r="NTG1" s="5"/>
      <c r="NTH1" s="5"/>
      <c r="NTI1" s="5"/>
      <c r="NTJ1" s="5"/>
      <c r="NTK1" s="5"/>
      <c r="NTL1" s="5"/>
      <c r="NTM1" s="5"/>
      <c r="NTN1" s="5"/>
      <c r="NTO1" s="5"/>
      <c r="NTP1" s="5"/>
      <c r="NTQ1" s="5"/>
      <c r="NTR1" s="5"/>
      <c r="NTS1" s="5"/>
      <c r="NTT1" s="5"/>
      <c r="NTU1" s="5"/>
      <c r="NTV1" s="5"/>
      <c r="NTW1" s="5"/>
      <c r="NTX1" s="5"/>
      <c r="NTY1" s="5"/>
      <c r="NTZ1" s="5"/>
      <c r="NUA1" s="5"/>
      <c r="NUB1" s="5"/>
      <c r="NUC1" s="5"/>
      <c r="NUD1" s="5"/>
      <c r="NUE1" s="5"/>
      <c r="NUF1" s="5"/>
      <c r="NUG1" s="5"/>
      <c r="NUH1" s="5"/>
      <c r="NUI1" s="5"/>
      <c r="NUJ1" s="5"/>
      <c r="NUK1" s="5"/>
      <c r="NUL1" s="5"/>
      <c r="NUM1" s="5"/>
      <c r="NUN1" s="5"/>
      <c r="NUO1" s="5"/>
      <c r="NUP1" s="5"/>
      <c r="NUQ1" s="5"/>
      <c r="NUR1" s="5"/>
      <c r="NUS1" s="5"/>
      <c r="NUT1" s="5"/>
      <c r="NUU1" s="5"/>
      <c r="NUV1" s="5"/>
      <c r="NUW1" s="5"/>
      <c r="NUX1" s="5"/>
      <c r="NUY1" s="5"/>
      <c r="NUZ1" s="5"/>
      <c r="NVA1" s="5"/>
      <c r="NVB1" s="5"/>
      <c r="NVC1" s="5"/>
      <c r="NVD1" s="5"/>
      <c r="NVE1" s="5"/>
      <c r="NVF1" s="5"/>
      <c r="NVG1" s="5"/>
      <c r="NVH1" s="5"/>
      <c r="NVI1" s="5"/>
      <c r="NVJ1" s="5"/>
      <c r="NVK1" s="5"/>
      <c r="NVL1" s="5"/>
      <c r="NVM1" s="5"/>
      <c r="NVN1" s="5"/>
      <c r="NVO1" s="5"/>
      <c r="NVP1" s="5"/>
      <c r="NVQ1" s="5"/>
      <c r="NVR1" s="5"/>
      <c r="NVS1" s="5"/>
      <c r="NVT1" s="5"/>
      <c r="NVU1" s="5"/>
      <c r="NVV1" s="5"/>
      <c r="NVW1" s="5"/>
      <c r="NVX1" s="5"/>
      <c r="NVY1" s="5"/>
      <c r="NVZ1" s="5"/>
      <c r="NWA1" s="5"/>
      <c r="NWB1" s="5"/>
      <c r="NWC1" s="5"/>
      <c r="NWD1" s="5"/>
      <c r="NWE1" s="5"/>
      <c r="NWF1" s="5"/>
      <c r="NWG1" s="5"/>
      <c r="NWH1" s="5"/>
      <c r="NWI1" s="5"/>
      <c r="NWJ1" s="5"/>
      <c r="NWK1" s="5"/>
      <c r="NWL1" s="5"/>
      <c r="NWM1" s="5"/>
      <c r="NWN1" s="5"/>
      <c r="NWO1" s="5"/>
      <c r="NWP1" s="5"/>
      <c r="NWQ1" s="5"/>
      <c r="NWR1" s="5"/>
      <c r="NWS1" s="5"/>
      <c r="NWT1" s="5"/>
      <c r="NWU1" s="5"/>
      <c r="NWV1" s="5"/>
      <c r="NWW1" s="5"/>
      <c r="NWX1" s="5"/>
      <c r="NWY1" s="5"/>
      <c r="NWZ1" s="5"/>
      <c r="NXA1" s="5"/>
      <c r="NXB1" s="5"/>
      <c r="NXC1" s="5"/>
      <c r="NXD1" s="5"/>
      <c r="NXE1" s="5"/>
      <c r="NXF1" s="5"/>
      <c r="NXG1" s="5"/>
      <c r="NXH1" s="5"/>
      <c r="NXI1" s="5"/>
      <c r="NXJ1" s="5"/>
      <c r="NXK1" s="5"/>
      <c r="NXL1" s="5"/>
      <c r="NXM1" s="5"/>
      <c r="NXN1" s="5"/>
      <c r="NXO1" s="5"/>
      <c r="NXP1" s="5"/>
      <c r="NXQ1" s="5"/>
      <c r="NXR1" s="5"/>
      <c r="NXS1" s="5"/>
      <c r="NXT1" s="5"/>
      <c r="NXU1" s="5"/>
      <c r="NXV1" s="5"/>
      <c r="NXW1" s="5"/>
      <c r="NXX1" s="5"/>
      <c r="NXY1" s="5"/>
      <c r="NXZ1" s="5"/>
      <c r="NYA1" s="5"/>
      <c r="NYB1" s="5"/>
      <c r="NYC1" s="5"/>
      <c r="NYD1" s="5"/>
      <c r="NYE1" s="5"/>
      <c r="NYF1" s="5"/>
      <c r="NYG1" s="5"/>
      <c r="NYH1" s="5"/>
      <c r="NYI1" s="5"/>
      <c r="NYJ1" s="5"/>
      <c r="NYK1" s="5"/>
      <c r="NYL1" s="5"/>
      <c r="NYM1" s="5"/>
      <c r="NYN1" s="5"/>
      <c r="NYO1" s="5"/>
      <c r="NYP1" s="5"/>
      <c r="NYQ1" s="5"/>
      <c r="NYR1" s="5"/>
      <c r="NYS1" s="5"/>
      <c r="NYT1" s="5"/>
      <c r="NYU1" s="5"/>
      <c r="NYV1" s="5"/>
      <c r="NYW1" s="5"/>
      <c r="NYX1" s="5"/>
      <c r="NYY1" s="5"/>
      <c r="NYZ1" s="5"/>
      <c r="NZA1" s="5"/>
      <c r="NZB1" s="5"/>
      <c r="NZC1" s="5"/>
      <c r="NZD1" s="5"/>
      <c r="NZE1" s="5"/>
      <c r="NZF1" s="5"/>
      <c r="NZG1" s="5"/>
      <c r="NZH1" s="5"/>
      <c r="NZI1" s="5"/>
      <c r="NZJ1" s="5"/>
      <c r="NZK1" s="5"/>
      <c r="NZL1" s="5"/>
      <c r="NZM1" s="5"/>
      <c r="NZN1" s="5"/>
      <c r="NZO1" s="5"/>
      <c r="NZP1" s="5"/>
      <c r="NZQ1" s="5"/>
      <c r="NZR1" s="5"/>
      <c r="NZS1" s="5"/>
      <c r="NZT1" s="5"/>
      <c r="NZU1" s="5"/>
      <c r="NZV1" s="5"/>
      <c r="NZW1" s="5"/>
      <c r="NZX1" s="5"/>
      <c r="NZY1" s="5"/>
      <c r="NZZ1" s="5"/>
      <c r="OAA1" s="5"/>
      <c r="OAB1" s="5"/>
      <c r="OAC1" s="5"/>
      <c r="OAD1" s="5"/>
      <c r="OAE1" s="5"/>
      <c r="OAF1" s="5"/>
      <c r="OAG1" s="5"/>
      <c r="OAH1" s="5"/>
      <c r="OAI1" s="5"/>
      <c r="OAJ1" s="5"/>
      <c r="OAK1" s="5"/>
      <c r="OAL1" s="5"/>
      <c r="OAM1" s="5"/>
      <c r="OAN1" s="5"/>
      <c r="OAO1" s="5"/>
      <c r="OAP1" s="5"/>
      <c r="OAQ1" s="5"/>
      <c r="OAR1" s="5"/>
      <c r="OAS1" s="5"/>
      <c r="OAT1" s="5"/>
      <c r="OAU1" s="5"/>
      <c r="OAV1" s="5"/>
      <c r="OAW1" s="5"/>
      <c r="OAX1" s="5"/>
      <c r="OAY1" s="5"/>
      <c r="OAZ1" s="5"/>
      <c r="OBA1" s="5"/>
      <c r="OBB1" s="5"/>
      <c r="OBC1" s="5"/>
      <c r="OBD1" s="5"/>
      <c r="OBE1" s="5"/>
      <c r="OBF1" s="5"/>
      <c r="OBG1" s="5"/>
      <c r="OBH1" s="5"/>
      <c r="OBI1" s="5"/>
      <c r="OBJ1" s="5"/>
      <c r="OBK1" s="5"/>
      <c r="OBL1" s="5"/>
      <c r="OBM1" s="5"/>
      <c r="OBN1" s="5"/>
      <c r="OBO1" s="5"/>
      <c r="OBP1" s="5"/>
      <c r="OBQ1" s="5"/>
      <c r="OBR1" s="5"/>
      <c r="OBS1" s="5"/>
      <c r="OBT1" s="5"/>
      <c r="OBU1" s="5"/>
      <c r="OBV1" s="5"/>
      <c r="OBW1" s="5"/>
      <c r="OBX1" s="5"/>
      <c r="OBY1" s="5"/>
      <c r="OBZ1" s="5"/>
      <c r="OCA1" s="5"/>
      <c r="OCB1" s="5"/>
      <c r="OCC1" s="5"/>
      <c r="OCD1" s="5"/>
      <c r="OCE1" s="5"/>
      <c r="OCF1" s="5"/>
      <c r="OCG1" s="5"/>
      <c r="OCH1" s="5"/>
      <c r="OCI1" s="5"/>
      <c r="OCJ1" s="5"/>
      <c r="OCK1" s="5"/>
      <c r="OCL1" s="5"/>
      <c r="OCM1" s="5"/>
      <c r="OCN1" s="5"/>
      <c r="OCO1" s="5"/>
      <c r="OCP1" s="5"/>
      <c r="OCQ1" s="5"/>
      <c r="OCR1" s="5"/>
      <c r="OCS1" s="5"/>
      <c r="OCT1" s="5"/>
      <c r="OCU1" s="5"/>
      <c r="OCV1" s="5"/>
      <c r="OCW1" s="5"/>
      <c r="OCX1" s="5"/>
      <c r="OCY1" s="5"/>
      <c r="OCZ1" s="5"/>
      <c r="ODA1" s="5"/>
      <c r="ODB1" s="5"/>
      <c r="ODC1" s="5"/>
      <c r="ODD1" s="5"/>
      <c r="ODE1" s="5"/>
      <c r="ODF1" s="5"/>
      <c r="ODG1" s="5"/>
      <c r="ODH1" s="5"/>
      <c r="ODI1" s="5"/>
      <c r="ODJ1" s="5"/>
      <c r="ODK1" s="5"/>
      <c r="ODL1" s="5"/>
      <c r="ODM1" s="5"/>
      <c r="ODN1" s="5"/>
      <c r="ODO1" s="5"/>
      <c r="ODP1" s="5"/>
      <c r="ODQ1" s="5"/>
      <c r="ODR1" s="5"/>
      <c r="ODS1" s="5"/>
      <c r="ODT1" s="5"/>
      <c r="ODU1" s="5"/>
      <c r="ODV1" s="5"/>
      <c r="ODW1" s="5"/>
      <c r="ODX1" s="5"/>
      <c r="ODY1" s="5"/>
      <c r="ODZ1" s="5"/>
      <c r="OEA1" s="5"/>
      <c r="OEB1" s="5"/>
      <c r="OEC1" s="5"/>
      <c r="OED1" s="5"/>
      <c r="OEE1" s="5"/>
      <c r="OEF1" s="5"/>
      <c r="OEG1" s="5"/>
      <c r="OEH1" s="5"/>
      <c r="OEI1" s="5"/>
      <c r="OEJ1" s="5"/>
      <c r="OEK1" s="5"/>
      <c r="OEL1" s="5"/>
      <c r="OEM1" s="5"/>
      <c r="OEN1" s="5"/>
      <c r="OEO1" s="5"/>
      <c r="OEP1" s="5"/>
      <c r="OEQ1" s="5"/>
      <c r="OER1" s="5"/>
      <c r="OES1" s="5"/>
      <c r="OET1" s="5"/>
      <c r="OEU1" s="5"/>
      <c r="OEV1" s="5"/>
      <c r="OEW1" s="5"/>
      <c r="OEX1" s="5"/>
      <c r="OEY1" s="5"/>
      <c r="OEZ1" s="5"/>
      <c r="OFA1" s="5"/>
      <c r="OFB1" s="5"/>
      <c r="OFC1" s="5"/>
      <c r="OFD1" s="5"/>
      <c r="OFE1" s="5"/>
      <c r="OFF1" s="5"/>
      <c r="OFG1" s="5"/>
      <c r="OFH1" s="5"/>
      <c r="OFI1" s="5"/>
      <c r="OFJ1" s="5"/>
      <c r="OFK1" s="5"/>
      <c r="OFL1" s="5"/>
      <c r="OFM1" s="5"/>
      <c r="OFN1" s="5"/>
      <c r="OFO1" s="5"/>
      <c r="OFP1" s="5"/>
      <c r="OFQ1" s="5"/>
      <c r="OFR1" s="5"/>
      <c r="OFS1" s="5"/>
      <c r="OFT1" s="5"/>
      <c r="OFU1" s="5"/>
      <c r="OFV1" s="5"/>
      <c r="OFW1" s="5"/>
      <c r="OFX1" s="5"/>
      <c r="OFY1" s="5"/>
      <c r="OFZ1" s="5"/>
      <c r="OGA1" s="5"/>
      <c r="OGB1" s="5"/>
      <c r="OGC1" s="5"/>
      <c r="OGD1" s="5"/>
      <c r="OGE1" s="5"/>
      <c r="OGF1" s="5"/>
      <c r="OGG1" s="5"/>
      <c r="OGH1" s="5"/>
      <c r="OGI1" s="5"/>
      <c r="OGJ1" s="5"/>
      <c r="OGK1" s="5"/>
      <c r="OGL1" s="5"/>
      <c r="OGM1" s="5"/>
      <c r="OGN1" s="5"/>
      <c r="OGO1" s="5"/>
      <c r="OGP1" s="5"/>
      <c r="OGQ1" s="5"/>
      <c r="OGR1" s="5"/>
      <c r="OGS1" s="5"/>
      <c r="OGT1" s="5"/>
      <c r="OGU1" s="5"/>
      <c r="OGV1" s="5"/>
      <c r="OGW1" s="5"/>
      <c r="OGX1" s="5"/>
      <c r="OGY1" s="5"/>
      <c r="OGZ1" s="5"/>
      <c r="OHA1" s="5"/>
      <c r="OHB1" s="5"/>
      <c r="OHC1" s="5"/>
      <c r="OHD1" s="5"/>
      <c r="OHE1" s="5"/>
      <c r="OHF1" s="5"/>
      <c r="OHG1" s="5"/>
      <c r="OHH1" s="5"/>
      <c r="OHI1" s="5"/>
      <c r="OHJ1" s="5"/>
      <c r="OHK1" s="5"/>
      <c r="OHL1" s="5"/>
      <c r="OHM1" s="5"/>
      <c r="OHN1" s="5"/>
      <c r="OHO1" s="5"/>
      <c r="OHP1" s="5"/>
      <c r="OHQ1" s="5"/>
      <c r="OHR1" s="5"/>
      <c r="OHS1" s="5"/>
      <c r="OHT1" s="5"/>
      <c r="OHU1" s="5"/>
      <c r="OHV1" s="5"/>
      <c r="OHW1" s="5"/>
      <c r="OHX1" s="5"/>
      <c r="OHY1" s="5"/>
      <c r="OHZ1" s="5"/>
      <c r="OIA1" s="5"/>
      <c r="OIB1" s="5"/>
      <c r="OIC1" s="5"/>
      <c r="OID1" s="5"/>
      <c r="OIE1" s="5"/>
      <c r="OIF1" s="5"/>
      <c r="OIG1" s="5"/>
      <c r="OIH1" s="5"/>
      <c r="OII1" s="5"/>
      <c r="OIJ1" s="5"/>
      <c r="OIK1" s="5"/>
      <c r="OIL1" s="5"/>
      <c r="OIM1" s="5"/>
      <c r="OIN1" s="5"/>
      <c r="OIO1" s="5"/>
      <c r="OIP1" s="5"/>
      <c r="OIQ1" s="5"/>
      <c r="OIR1" s="5"/>
      <c r="OIS1" s="5"/>
      <c r="OIT1" s="5"/>
      <c r="OIU1" s="5"/>
      <c r="OIV1" s="5"/>
      <c r="OIW1" s="5"/>
      <c r="OIX1" s="5"/>
      <c r="OIY1" s="5"/>
      <c r="OIZ1" s="5"/>
      <c r="OJA1" s="5"/>
      <c r="OJB1" s="5"/>
      <c r="OJC1" s="5"/>
      <c r="OJD1" s="5"/>
      <c r="OJE1" s="5"/>
      <c r="OJF1" s="5"/>
      <c r="OJG1" s="5"/>
      <c r="OJH1" s="5"/>
      <c r="OJI1" s="5"/>
      <c r="OJJ1" s="5"/>
      <c r="OJK1" s="5"/>
      <c r="OJL1" s="5"/>
      <c r="OJM1" s="5"/>
      <c r="OJN1" s="5"/>
      <c r="OJO1" s="5"/>
      <c r="OJP1" s="5"/>
      <c r="OJQ1" s="5"/>
      <c r="OJR1" s="5"/>
      <c r="OJS1" s="5"/>
      <c r="OJT1" s="5"/>
      <c r="OJU1" s="5"/>
      <c r="OJV1" s="5"/>
      <c r="OJW1" s="5"/>
      <c r="OJX1" s="5"/>
      <c r="OJY1" s="5"/>
      <c r="OJZ1" s="5"/>
      <c r="OKA1" s="5"/>
      <c r="OKB1" s="5"/>
      <c r="OKC1" s="5"/>
      <c r="OKD1" s="5"/>
      <c r="OKE1" s="5"/>
      <c r="OKF1" s="5"/>
      <c r="OKG1" s="5"/>
      <c r="OKH1" s="5"/>
      <c r="OKI1" s="5"/>
      <c r="OKJ1" s="5"/>
      <c r="OKK1" s="5"/>
      <c r="OKL1" s="5"/>
      <c r="OKM1" s="5"/>
      <c r="OKN1" s="5"/>
      <c r="OKO1" s="5"/>
      <c r="OKP1" s="5"/>
      <c r="OKQ1" s="5"/>
      <c r="OKR1" s="5"/>
      <c r="OKS1" s="5"/>
      <c r="OKT1" s="5"/>
      <c r="OKU1" s="5"/>
      <c r="OKV1" s="5"/>
      <c r="OKW1" s="5"/>
      <c r="OKX1" s="5"/>
      <c r="OKY1" s="5"/>
      <c r="OKZ1" s="5"/>
      <c r="OLA1" s="5"/>
      <c r="OLB1" s="5"/>
      <c r="OLC1" s="5"/>
      <c r="OLD1" s="5"/>
      <c r="OLE1" s="5"/>
      <c r="OLF1" s="5"/>
      <c r="OLG1" s="5"/>
      <c r="OLH1" s="5"/>
      <c r="OLI1" s="5"/>
      <c r="OLJ1" s="5"/>
      <c r="OLK1" s="5"/>
      <c r="OLL1" s="5"/>
      <c r="OLM1" s="5"/>
      <c r="OLN1" s="5"/>
      <c r="OLO1" s="5"/>
      <c r="OLP1" s="5"/>
      <c r="OLQ1" s="5"/>
      <c r="OLR1" s="5"/>
      <c r="OLS1" s="5"/>
      <c r="OLT1" s="5"/>
      <c r="OLU1" s="5"/>
      <c r="OLV1" s="5"/>
      <c r="OLW1" s="5"/>
      <c r="OLX1" s="5"/>
      <c r="OLY1" s="5"/>
      <c r="OLZ1" s="5"/>
      <c r="OMA1" s="5"/>
      <c r="OMB1" s="5"/>
      <c r="OMC1" s="5"/>
      <c r="OMD1" s="5"/>
      <c r="OME1" s="5"/>
      <c r="OMF1" s="5"/>
      <c r="OMG1" s="5"/>
      <c r="OMH1" s="5"/>
      <c r="OMI1" s="5"/>
      <c r="OMJ1" s="5"/>
      <c r="OMK1" s="5"/>
      <c r="OML1" s="5"/>
      <c r="OMM1" s="5"/>
      <c r="OMN1" s="5"/>
      <c r="OMO1" s="5"/>
      <c r="OMP1" s="5"/>
      <c r="OMQ1" s="5"/>
      <c r="OMR1" s="5"/>
      <c r="OMS1" s="5"/>
      <c r="OMT1" s="5"/>
      <c r="OMU1" s="5"/>
      <c r="OMV1" s="5"/>
      <c r="OMW1" s="5"/>
      <c r="OMX1" s="5"/>
      <c r="OMY1" s="5"/>
      <c r="OMZ1" s="5"/>
      <c r="ONA1" s="5"/>
      <c r="ONB1" s="5"/>
      <c r="ONC1" s="5"/>
      <c r="OND1" s="5"/>
      <c r="ONE1" s="5"/>
      <c r="ONF1" s="5"/>
      <c r="ONG1" s="5"/>
      <c r="ONH1" s="5"/>
      <c r="ONI1" s="5"/>
      <c r="ONJ1" s="5"/>
      <c r="ONK1" s="5"/>
      <c r="ONL1" s="5"/>
      <c r="ONM1" s="5"/>
      <c r="ONN1" s="5"/>
      <c r="ONO1" s="5"/>
      <c r="ONP1" s="5"/>
      <c r="ONQ1" s="5"/>
      <c r="ONR1" s="5"/>
      <c r="ONS1" s="5"/>
      <c r="ONT1" s="5"/>
      <c r="ONU1" s="5"/>
      <c r="ONV1" s="5"/>
      <c r="ONW1" s="5"/>
      <c r="ONX1" s="5"/>
      <c r="ONY1" s="5"/>
      <c r="ONZ1" s="5"/>
      <c r="OOA1" s="5"/>
      <c r="OOB1" s="5"/>
      <c r="OOC1" s="5"/>
      <c r="OOD1" s="5"/>
      <c r="OOE1" s="5"/>
      <c r="OOF1" s="5"/>
      <c r="OOG1" s="5"/>
      <c r="OOH1" s="5"/>
      <c r="OOI1" s="5"/>
      <c r="OOJ1" s="5"/>
      <c r="OOK1" s="5"/>
      <c r="OOL1" s="5"/>
      <c r="OOM1" s="5"/>
      <c r="OON1" s="5"/>
      <c r="OOO1" s="5"/>
      <c r="OOP1" s="5"/>
      <c r="OOQ1" s="5"/>
      <c r="OOR1" s="5"/>
      <c r="OOS1" s="5"/>
      <c r="OOT1" s="5"/>
      <c r="OOU1" s="5"/>
      <c r="OOV1" s="5"/>
      <c r="OOW1" s="5"/>
      <c r="OOX1" s="5"/>
      <c r="OOY1" s="5"/>
      <c r="OOZ1" s="5"/>
      <c r="OPA1" s="5"/>
      <c r="OPB1" s="5"/>
      <c r="OPC1" s="5"/>
      <c r="OPD1" s="5"/>
      <c r="OPE1" s="5"/>
      <c r="OPF1" s="5"/>
      <c r="OPG1" s="5"/>
      <c r="OPH1" s="5"/>
      <c r="OPI1" s="5"/>
      <c r="OPJ1" s="5"/>
      <c r="OPK1" s="5"/>
      <c r="OPL1" s="5"/>
      <c r="OPM1" s="5"/>
      <c r="OPN1" s="5"/>
      <c r="OPO1" s="5"/>
      <c r="OPP1" s="5"/>
      <c r="OPQ1" s="5"/>
      <c r="OPR1" s="5"/>
      <c r="OPS1" s="5"/>
      <c r="OPT1" s="5"/>
      <c r="OPU1" s="5"/>
      <c r="OPV1" s="5"/>
      <c r="OPW1" s="5"/>
      <c r="OPX1" s="5"/>
      <c r="OPY1" s="5"/>
      <c r="OPZ1" s="5"/>
      <c r="OQA1" s="5"/>
      <c r="OQB1" s="5"/>
      <c r="OQC1" s="5"/>
      <c r="OQD1" s="5"/>
      <c r="OQE1" s="5"/>
      <c r="OQF1" s="5"/>
      <c r="OQG1" s="5"/>
      <c r="OQH1" s="5"/>
      <c r="OQI1" s="5"/>
      <c r="OQJ1" s="5"/>
      <c r="OQK1" s="5"/>
      <c r="OQL1" s="5"/>
      <c r="OQM1" s="5"/>
      <c r="OQN1" s="5"/>
      <c r="OQO1" s="5"/>
      <c r="OQP1" s="5"/>
      <c r="OQQ1" s="5"/>
      <c r="OQR1" s="5"/>
      <c r="OQS1" s="5"/>
      <c r="OQT1" s="5"/>
      <c r="OQU1" s="5"/>
      <c r="OQV1" s="5"/>
      <c r="OQW1" s="5"/>
      <c r="OQX1" s="5"/>
      <c r="OQY1" s="5"/>
      <c r="OQZ1" s="5"/>
      <c r="ORA1" s="5"/>
      <c r="ORB1" s="5"/>
      <c r="ORC1" s="5"/>
      <c r="ORD1" s="5"/>
      <c r="ORE1" s="5"/>
      <c r="ORF1" s="5"/>
      <c r="ORG1" s="5"/>
      <c r="ORH1" s="5"/>
      <c r="ORI1" s="5"/>
      <c r="ORJ1" s="5"/>
      <c r="ORK1" s="5"/>
      <c r="ORL1" s="5"/>
      <c r="ORM1" s="5"/>
      <c r="ORN1" s="5"/>
      <c r="ORO1" s="5"/>
      <c r="ORP1" s="5"/>
      <c r="ORQ1" s="5"/>
      <c r="ORR1" s="5"/>
      <c r="ORS1" s="5"/>
      <c r="ORT1" s="5"/>
      <c r="ORU1" s="5"/>
      <c r="ORV1" s="5"/>
      <c r="ORW1" s="5"/>
      <c r="ORX1" s="5"/>
      <c r="ORY1" s="5"/>
      <c r="ORZ1" s="5"/>
      <c r="OSA1" s="5"/>
      <c r="OSB1" s="5"/>
      <c r="OSC1" s="5"/>
      <c r="OSD1" s="5"/>
      <c r="OSE1" s="5"/>
      <c r="OSF1" s="5"/>
      <c r="OSG1" s="5"/>
      <c r="OSH1" s="5"/>
      <c r="OSI1" s="5"/>
      <c r="OSJ1" s="5"/>
      <c r="OSK1" s="5"/>
      <c r="OSL1" s="5"/>
      <c r="OSM1" s="5"/>
      <c r="OSN1" s="5"/>
      <c r="OSO1" s="5"/>
      <c r="OSP1" s="5"/>
      <c r="OSQ1" s="5"/>
      <c r="OSR1" s="5"/>
      <c r="OSS1" s="5"/>
      <c r="OST1" s="5"/>
      <c r="OSU1" s="5"/>
      <c r="OSV1" s="5"/>
      <c r="OSW1" s="5"/>
      <c r="OSX1" s="5"/>
      <c r="OSY1" s="5"/>
      <c r="OSZ1" s="5"/>
      <c r="OTA1" s="5"/>
      <c r="OTB1" s="5"/>
      <c r="OTC1" s="5"/>
      <c r="OTD1" s="5"/>
      <c r="OTE1" s="5"/>
      <c r="OTF1" s="5"/>
      <c r="OTG1" s="5"/>
      <c r="OTH1" s="5"/>
      <c r="OTI1" s="5"/>
      <c r="OTJ1" s="5"/>
      <c r="OTK1" s="5"/>
      <c r="OTL1" s="5"/>
      <c r="OTM1" s="5"/>
      <c r="OTN1" s="5"/>
      <c r="OTO1" s="5"/>
      <c r="OTP1" s="5"/>
      <c r="OTQ1" s="5"/>
      <c r="OTR1" s="5"/>
      <c r="OTS1" s="5"/>
      <c r="OTT1" s="5"/>
      <c r="OTU1" s="5"/>
      <c r="OTV1" s="5"/>
      <c r="OTW1" s="5"/>
      <c r="OTX1" s="5"/>
      <c r="OTY1" s="5"/>
      <c r="OTZ1" s="5"/>
      <c r="OUA1" s="5"/>
      <c r="OUB1" s="5"/>
      <c r="OUC1" s="5"/>
      <c r="OUD1" s="5"/>
      <c r="OUE1" s="5"/>
      <c r="OUF1" s="5"/>
      <c r="OUG1" s="5"/>
      <c r="OUH1" s="5"/>
      <c r="OUI1" s="5"/>
      <c r="OUJ1" s="5"/>
      <c r="OUK1" s="5"/>
      <c r="OUL1" s="5"/>
      <c r="OUM1" s="5"/>
      <c r="OUN1" s="5"/>
      <c r="OUO1" s="5"/>
      <c r="OUP1" s="5"/>
      <c r="OUQ1" s="5"/>
      <c r="OUR1" s="5"/>
      <c r="OUS1" s="5"/>
      <c r="OUT1" s="5"/>
      <c r="OUU1" s="5"/>
      <c r="OUV1" s="5"/>
      <c r="OUW1" s="5"/>
      <c r="OUX1" s="5"/>
      <c r="OUY1" s="5"/>
      <c r="OUZ1" s="5"/>
      <c r="OVA1" s="5"/>
      <c r="OVB1" s="5"/>
      <c r="OVC1" s="5"/>
      <c r="OVD1" s="5"/>
      <c r="OVE1" s="5"/>
      <c r="OVF1" s="5"/>
      <c r="OVG1" s="5"/>
      <c r="OVH1" s="5"/>
      <c r="OVI1" s="5"/>
      <c r="OVJ1" s="5"/>
      <c r="OVK1" s="5"/>
      <c r="OVL1" s="5"/>
      <c r="OVM1" s="5"/>
      <c r="OVN1" s="5"/>
      <c r="OVO1" s="5"/>
      <c r="OVP1" s="5"/>
      <c r="OVQ1" s="5"/>
      <c r="OVR1" s="5"/>
      <c r="OVS1" s="5"/>
      <c r="OVT1" s="5"/>
      <c r="OVU1" s="5"/>
      <c r="OVV1" s="5"/>
      <c r="OVW1" s="5"/>
      <c r="OVX1" s="5"/>
      <c r="OVY1" s="5"/>
      <c r="OVZ1" s="5"/>
      <c r="OWA1" s="5"/>
      <c r="OWB1" s="5"/>
      <c r="OWC1" s="5"/>
      <c r="OWD1" s="5"/>
      <c r="OWE1" s="5"/>
      <c r="OWF1" s="5"/>
      <c r="OWG1" s="5"/>
      <c r="OWH1" s="5"/>
      <c r="OWI1" s="5"/>
      <c r="OWJ1" s="5"/>
      <c r="OWK1" s="5"/>
      <c r="OWL1" s="5"/>
      <c r="OWM1" s="5"/>
      <c r="OWN1" s="5"/>
      <c r="OWO1" s="5"/>
      <c r="OWP1" s="5"/>
      <c r="OWQ1" s="5"/>
      <c r="OWR1" s="5"/>
      <c r="OWS1" s="5"/>
      <c r="OWT1" s="5"/>
      <c r="OWU1" s="5"/>
      <c r="OWV1" s="5"/>
      <c r="OWW1" s="5"/>
      <c r="OWX1" s="5"/>
      <c r="OWY1" s="5"/>
      <c r="OWZ1" s="5"/>
      <c r="OXA1" s="5"/>
      <c r="OXB1" s="5"/>
      <c r="OXC1" s="5"/>
      <c r="OXD1" s="5"/>
      <c r="OXE1" s="5"/>
      <c r="OXF1" s="5"/>
      <c r="OXG1" s="5"/>
      <c r="OXH1" s="5"/>
      <c r="OXI1" s="5"/>
      <c r="OXJ1" s="5"/>
      <c r="OXK1" s="5"/>
      <c r="OXL1" s="5"/>
      <c r="OXM1" s="5"/>
      <c r="OXN1" s="5"/>
      <c r="OXO1" s="5"/>
      <c r="OXP1" s="5"/>
      <c r="OXQ1" s="5"/>
      <c r="OXR1" s="5"/>
      <c r="OXS1" s="5"/>
      <c r="OXT1" s="5"/>
      <c r="OXU1" s="5"/>
      <c r="OXV1" s="5"/>
      <c r="OXW1" s="5"/>
      <c r="OXX1" s="5"/>
      <c r="OXY1" s="5"/>
      <c r="OXZ1" s="5"/>
      <c r="OYA1" s="5"/>
      <c r="OYB1" s="5"/>
      <c r="OYC1" s="5"/>
      <c r="OYD1" s="5"/>
      <c r="OYE1" s="5"/>
      <c r="OYF1" s="5"/>
      <c r="OYG1" s="5"/>
      <c r="OYH1" s="5"/>
      <c r="OYI1" s="5"/>
      <c r="OYJ1" s="5"/>
      <c r="OYK1" s="5"/>
      <c r="OYL1" s="5"/>
      <c r="OYM1" s="5"/>
      <c r="OYN1" s="5"/>
      <c r="OYO1" s="5"/>
      <c r="OYP1" s="5"/>
      <c r="OYQ1" s="5"/>
      <c r="OYR1" s="5"/>
      <c r="OYS1" s="5"/>
      <c r="OYT1" s="5"/>
      <c r="OYU1" s="5"/>
      <c r="OYV1" s="5"/>
      <c r="OYW1" s="5"/>
      <c r="OYX1" s="5"/>
      <c r="OYY1" s="5"/>
      <c r="OYZ1" s="5"/>
      <c r="OZA1" s="5"/>
      <c r="OZB1" s="5"/>
      <c r="OZC1" s="5"/>
      <c r="OZD1" s="5"/>
      <c r="OZE1" s="5"/>
      <c r="OZF1" s="5"/>
      <c r="OZG1" s="5"/>
      <c r="OZH1" s="5"/>
      <c r="OZI1" s="5"/>
      <c r="OZJ1" s="5"/>
      <c r="OZK1" s="5"/>
      <c r="OZL1" s="5"/>
      <c r="OZM1" s="5"/>
      <c r="OZN1" s="5"/>
      <c r="OZO1" s="5"/>
      <c r="OZP1" s="5"/>
      <c r="OZQ1" s="5"/>
      <c r="OZR1" s="5"/>
      <c r="OZS1" s="5"/>
      <c r="OZT1" s="5"/>
      <c r="OZU1" s="5"/>
      <c r="OZV1" s="5"/>
      <c r="OZW1" s="5"/>
      <c r="OZX1" s="5"/>
      <c r="OZY1" s="5"/>
      <c r="OZZ1" s="5"/>
      <c r="PAA1" s="5"/>
      <c r="PAB1" s="5"/>
      <c r="PAC1" s="5"/>
      <c r="PAD1" s="5"/>
      <c r="PAE1" s="5"/>
      <c r="PAF1" s="5"/>
      <c r="PAG1" s="5"/>
      <c r="PAH1" s="5"/>
      <c r="PAI1" s="5"/>
      <c r="PAJ1" s="5"/>
      <c r="PAK1" s="5"/>
      <c r="PAL1" s="5"/>
      <c r="PAM1" s="5"/>
      <c r="PAN1" s="5"/>
      <c r="PAO1" s="5"/>
      <c r="PAP1" s="5"/>
      <c r="PAQ1" s="5"/>
      <c r="PAR1" s="5"/>
      <c r="PAS1" s="5"/>
      <c r="PAT1" s="5"/>
      <c r="PAU1" s="5"/>
      <c r="PAV1" s="5"/>
      <c r="PAW1" s="5"/>
      <c r="PAX1" s="5"/>
      <c r="PAY1" s="5"/>
      <c r="PAZ1" s="5"/>
      <c r="PBA1" s="5"/>
      <c r="PBB1" s="5"/>
      <c r="PBC1" s="5"/>
      <c r="PBD1" s="5"/>
      <c r="PBE1" s="5"/>
      <c r="PBF1" s="5"/>
      <c r="PBG1" s="5"/>
      <c r="PBH1" s="5"/>
      <c r="PBI1" s="5"/>
      <c r="PBJ1" s="5"/>
      <c r="PBK1" s="5"/>
      <c r="PBL1" s="5"/>
      <c r="PBM1" s="5"/>
      <c r="PBN1" s="5"/>
      <c r="PBO1" s="5"/>
      <c r="PBP1" s="5"/>
      <c r="PBQ1" s="5"/>
      <c r="PBR1" s="5"/>
      <c r="PBS1" s="5"/>
      <c r="PBT1" s="5"/>
      <c r="PBU1" s="5"/>
      <c r="PBV1" s="5"/>
      <c r="PBW1" s="5"/>
      <c r="PBX1" s="5"/>
      <c r="PBY1" s="5"/>
      <c r="PBZ1" s="5"/>
      <c r="PCA1" s="5"/>
      <c r="PCB1" s="5"/>
      <c r="PCC1" s="5"/>
      <c r="PCD1" s="5"/>
      <c r="PCE1" s="5"/>
      <c r="PCF1" s="5"/>
      <c r="PCG1" s="5"/>
      <c r="PCH1" s="5"/>
      <c r="PCI1" s="5"/>
      <c r="PCJ1" s="5"/>
      <c r="PCK1" s="5"/>
      <c r="PCL1" s="5"/>
      <c r="PCM1" s="5"/>
      <c r="PCN1" s="5"/>
      <c r="PCO1" s="5"/>
      <c r="PCP1" s="5"/>
      <c r="PCQ1" s="5"/>
      <c r="PCR1" s="5"/>
      <c r="PCS1" s="5"/>
      <c r="PCT1" s="5"/>
      <c r="PCU1" s="5"/>
      <c r="PCV1" s="5"/>
      <c r="PCW1" s="5"/>
      <c r="PCX1" s="5"/>
      <c r="PCY1" s="5"/>
      <c r="PCZ1" s="5"/>
      <c r="PDA1" s="5"/>
      <c r="PDB1" s="5"/>
      <c r="PDC1" s="5"/>
      <c r="PDD1" s="5"/>
      <c r="PDE1" s="5"/>
      <c r="PDF1" s="5"/>
      <c r="PDG1" s="5"/>
      <c r="PDH1" s="5"/>
      <c r="PDI1" s="5"/>
      <c r="PDJ1" s="5"/>
      <c r="PDK1" s="5"/>
      <c r="PDL1" s="5"/>
      <c r="PDM1" s="5"/>
      <c r="PDN1" s="5"/>
      <c r="PDO1" s="5"/>
      <c r="PDP1" s="5"/>
      <c r="PDQ1" s="5"/>
      <c r="PDR1" s="5"/>
      <c r="PDS1" s="5"/>
      <c r="PDT1" s="5"/>
      <c r="PDU1" s="5"/>
      <c r="PDV1" s="5"/>
      <c r="PDW1" s="5"/>
      <c r="PDX1" s="5"/>
      <c r="PDY1" s="5"/>
      <c r="PDZ1" s="5"/>
      <c r="PEA1" s="5"/>
      <c r="PEB1" s="5"/>
      <c r="PEC1" s="5"/>
      <c r="PED1" s="5"/>
      <c r="PEE1" s="5"/>
      <c r="PEF1" s="5"/>
      <c r="PEG1" s="5"/>
      <c r="PEH1" s="5"/>
      <c r="PEI1" s="5"/>
      <c r="PEJ1" s="5"/>
      <c r="PEK1" s="5"/>
      <c r="PEL1" s="5"/>
      <c r="PEM1" s="5"/>
      <c r="PEN1" s="5"/>
      <c r="PEO1" s="5"/>
      <c r="PEP1" s="5"/>
      <c r="PEQ1" s="5"/>
      <c r="PER1" s="5"/>
      <c r="PES1" s="5"/>
      <c r="PET1" s="5"/>
      <c r="PEU1" s="5"/>
      <c r="PEV1" s="5"/>
      <c r="PEW1" s="5"/>
      <c r="PEX1" s="5"/>
      <c r="PEY1" s="5"/>
      <c r="PEZ1" s="5"/>
      <c r="PFA1" s="5"/>
      <c r="PFB1" s="5"/>
      <c r="PFC1" s="5"/>
      <c r="PFD1" s="5"/>
      <c r="PFE1" s="5"/>
      <c r="PFF1" s="5"/>
      <c r="PFG1" s="5"/>
      <c r="PFH1" s="5"/>
      <c r="PFI1" s="5"/>
      <c r="PFJ1" s="5"/>
      <c r="PFK1" s="5"/>
      <c r="PFL1" s="5"/>
      <c r="PFM1" s="5"/>
      <c r="PFN1" s="5"/>
      <c r="PFO1" s="5"/>
      <c r="PFP1" s="5"/>
      <c r="PFQ1" s="5"/>
      <c r="PFR1" s="5"/>
      <c r="PFS1" s="5"/>
      <c r="PFT1" s="5"/>
      <c r="PFU1" s="5"/>
      <c r="PFV1" s="5"/>
      <c r="PFW1" s="5"/>
      <c r="PFX1" s="5"/>
      <c r="PFY1" s="5"/>
      <c r="PFZ1" s="5"/>
      <c r="PGA1" s="5"/>
      <c r="PGB1" s="5"/>
      <c r="PGC1" s="5"/>
      <c r="PGD1" s="5"/>
      <c r="PGE1" s="5"/>
      <c r="PGF1" s="5"/>
      <c r="PGG1" s="5"/>
      <c r="PGH1" s="5"/>
      <c r="PGI1" s="5"/>
      <c r="PGJ1" s="5"/>
      <c r="PGK1" s="5"/>
      <c r="PGL1" s="5"/>
      <c r="PGM1" s="5"/>
      <c r="PGN1" s="5"/>
      <c r="PGO1" s="5"/>
      <c r="PGP1" s="5"/>
      <c r="PGQ1" s="5"/>
      <c r="PGR1" s="5"/>
      <c r="PGS1" s="5"/>
      <c r="PGT1" s="5"/>
      <c r="PGU1" s="5"/>
      <c r="PGV1" s="5"/>
      <c r="PGW1" s="5"/>
      <c r="PGX1" s="5"/>
      <c r="PGY1" s="5"/>
      <c r="PGZ1" s="5"/>
      <c r="PHA1" s="5"/>
      <c r="PHB1" s="5"/>
      <c r="PHC1" s="5"/>
      <c r="PHD1" s="5"/>
      <c r="PHE1" s="5"/>
      <c r="PHF1" s="5"/>
      <c r="PHG1" s="5"/>
      <c r="PHH1" s="5"/>
      <c r="PHI1" s="5"/>
      <c r="PHJ1" s="5"/>
      <c r="PHK1" s="5"/>
      <c r="PHL1" s="5"/>
      <c r="PHM1" s="5"/>
      <c r="PHN1" s="5"/>
      <c r="PHO1" s="5"/>
      <c r="PHP1" s="5"/>
      <c r="PHQ1" s="5"/>
      <c r="PHR1" s="5"/>
      <c r="PHS1" s="5"/>
      <c r="PHT1" s="5"/>
      <c r="PHU1" s="5"/>
      <c r="PHV1" s="5"/>
      <c r="PHW1" s="5"/>
      <c r="PHX1" s="5"/>
      <c r="PHY1" s="5"/>
      <c r="PHZ1" s="5"/>
      <c r="PIA1" s="5"/>
      <c r="PIB1" s="5"/>
      <c r="PIC1" s="5"/>
      <c r="PID1" s="5"/>
      <c r="PIE1" s="5"/>
      <c r="PIF1" s="5"/>
      <c r="PIG1" s="5"/>
      <c r="PIH1" s="5"/>
      <c r="PII1" s="5"/>
      <c r="PIJ1" s="5"/>
      <c r="PIK1" s="5"/>
      <c r="PIL1" s="5"/>
      <c r="PIM1" s="5"/>
      <c r="PIN1" s="5"/>
      <c r="PIO1" s="5"/>
      <c r="PIP1" s="5"/>
      <c r="PIQ1" s="5"/>
      <c r="PIR1" s="5"/>
      <c r="PIS1" s="5"/>
      <c r="PIT1" s="5"/>
      <c r="PIU1" s="5"/>
      <c r="PIV1" s="5"/>
      <c r="PIW1" s="5"/>
      <c r="PIX1" s="5"/>
      <c r="PIY1" s="5"/>
      <c r="PIZ1" s="5"/>
      <c r="PJA1" s="5"/>
      <c r="PJB1" s="5"/>
      <c r="PJC1" s="5"/>
      <c r="PJD1" s="5"/>
      <c r="PJE1" s="5"/>
      <c r="PJF1" s="5"/>
      <c r="PJG1" s="5"/>
      <c r="PJH1" s="5"/>
      <c r="PJI1" s="5"/>
      <c r="PJJ1" s="5"/>
      <c r="PJK1" s="5"/>
      <c r="PJL1" s="5"/>
      <c r="PJM1" s="5"/>
      <c r="PJN1" s="5"/>
      <c r="PJO1" s="5"/>
      <c r="PJP1" s="5"/>
      <c r="PJQ1" s="5"/>
      <c r="PJR1" s="5"/>
      <c r="PJS1" s="5"/>
      <c r="PJT1" s="5"/>
      <c r="PJU1" s="5"/>
      <c r="PJV1" s="5"/>
      <c r="PJW1" s="5"/>
      <c r="PJX1" s="5"/>
      <c r="PJY1" s="5"/>
      <c r="PJZ1" s="5"/>
      <c r="PKA1" s="5"/>
      <c r="PKB1" s="5"/>
      <c r="PKC1" s="5"/>
      <c r="PKD1" s="5"/>
      <c r="PKE1" s="5"/>
      <c r="PKF1" s="5"/>
      <c r="PKG1" s="5"/>
      <c r="PKH1" s="5"/>
      <c r="PKI1" s="5"/>
      <c r="PKJ1" s="5"/>
      <c r="PKK1" s="5"/>
      <c r="PKL1" s="5"/>
      <c r="PKM1" s="5"/>
      <c r="PKN1" s="5"/>
      <c r="PKO1" s="5"/>
      <c r="PKP1" s="5"/>
      <c r="PKQ1" s="5"/>
      <c r="PKR1" s="5"/>
      <c r="PKS1" s="5"/>
      <c r="PKT1" s="5"/>
      <c r="PKU1" s="5"/>
      <c r="PKV1" s="5"/>
      <c r="PKW1" s="5"/>
      <c r="PKX1" s="5"/>
      <c r="PKY1" s="5"/>
      <c r="PKZ1" s="5"/>
      <c r="PLA1" s="5"/>
      <c r="PLB1" s="5"/>
      <c r="PLC1" s="5"/>
      <c r="PLD1" s="5"/>
      <c r="PLE1" s="5"/>
      <c r="PLF1" s="5"/>
      <c r="PLG1" s="5"/>
      <c r="PLH1" s="5"/>
      <c r="PLI1" s="5"/>
      <c r="PLJ1" s="5"/>
      <c r="PLK1" s="5"/>
      <c r="PLL1" s="5"/>
      <c r="PLM1" s="5"/>
      <c r="PLN1" s="5"/>
      <c r="PLO1" s="5"/>
      <c r="PLP1" s="5"/>
      <c r="PLQ1" s="5"/>
      <c r="PLR1" s="5"/>
      <c r="PLS1" s="5"/>
      <c r="PLT1" s="5"/>
      <c r="PLU1" s="5"/>
      <c r="PLV1" s="5"/>
      <c r="PLW1" s="5"/>
      <c r="PLX1" s="5"/>
      <c r="PLY1" s="5"/>
      <c r="PLZ1" s="5"/>
      <c r="PMA1" s="5"/>
      <c r="PMB1" s="5"/>
      <c r="PMC1" s="5"/>
      <c r="PMD1" s="5"/>
      <c r="PME1" s="5"/>
      <c r="PMF1" s="5"/>
      <c r="PMG1" s="5"/>
      <c r="PMH1" s="5"/>
      <c r="PMI1" s="5"/>
      <c r="PMJ1" s="5"/>
      <c r="PMK1" s="5"/>
      <c r="PML1" s="5"/>
      <c r="PMM1" s="5"/>
      <c r="PMN1" s="5"/>
      <c r="PMO1" s="5"/>
      <c r="PMP1" s="5"/>
      <c r="PMQ1" s="5"/>
      <c r="PMR1" s="5"/>
      <c r="PMS1" s="5"/>
      <c r="PMT1" s="5"/>
      <c r="PMU1" s="5"/>
      <c r="PMV1" s="5"/>
      <c r="PMW1" s="5"/>
      <c r="PMX1" s="5"/>
      <c r="PMY1" s="5"/>
      <c r="PMZ1" s="5"/>
      <c r="PNA1" s="5"/>
      <c r="PNB1" s="5"/>
      <c r="PNC1" s="5"/>
      <c r="PND1" s="5"/>
      <c r="PNE1" s="5"/>
      <c r="PNF1" s="5"/>
      <c r="PNG1" s="5"/>
      <c r="PNH1" s="5"/>
      <c r="PNI1" s="5"/>
      <c r="PNJ1" s="5"/>
      <c r="PNK1" s="5"/>
      <c r="PNL1" s="5"/>
      <c r="PNM1" s="5"/>
      <c r="PNN1" s="5"/>
      <c r="PNO1" s="5"/>
      <c r="PNP1" s="5"/>
      <c r="PNQ1" s="5"/>
      <c r="PNR1" s="5"/>
      <c r="PNS1" s="5"/>
      <c r="PNT1" s="5"/>
      <c r="PNU1" s="5"/>
      <c r="PNV1" s="5"/>
      <c r="PNW1" s="5"/>
      <c r="PNX1" s="5"/>
      <c r="PNY1" s="5"/>
      <c r="PNZ1" s="5"/>
      <c r="POA1" s="5"/>
      <c r="POB1" s="5"/>
      <c r="POC1" s="5"/>
      <c r="POD1" s="5"/>
      <c r="POE1" s="5"/>
      <c r="POF1" s="5"/>
      <c r="POG1" s="5"/>
      <c r="POH1" s="5"/>
      <c r="POI1" s="5"/>
      <c r="POJ1" s="5"/>
      <c r="POK1" s="5"/>
      <c r="POL1" s="5"/>
      <c r="POM1" s="5"/>
      <c r="PON1" s="5"/>
      <c r="POO1" s="5"/>
      <c r="POP1" s="5"/>
      <c r="POQ1" s="5"/>
      <c r="POR1" s="5"/>
      <c r="POS1" s="5"/>
      <c r="POT1" s="5"/>
      <c r="POU1" s="5"/>
      <c r="POV1" s="5"/>
      <c r="POW1" s="5"/>
      <c r="POX1" s="5"/>
      <c r="POY1" s="5"/>
      <c r="POZ1" s="5"/>
      <c r="PPA1" s="5"/>
      <c r="PPB1" s="5"/>
      <c r="PPC1" s="5"/>
      <c r="PPD1" s="5"/>
      <c r="PPE1" s="5"/>
      <c r="PPF1" s="5"/>
      <c r="PPG1" s="5"/>
      <c r="PPH1" s="5"/>
      <c r="PPI1" s="5"/>
      <c r="PPJ1" s="5"/>
      <c r="PPK1" s="5"/>
      <c r="PPL1" s="5"/>
      <c r="PPM1" s="5"/>
      <c r="PPN1" s="5"/>
      <c r="PPO1" s="5"/>
      <c r="PPP1" s="5"/>
      <c r="PPQ1" s="5"/>
      <c r="PPR1" s="5"/>
      <c r="PPS1" s="5"/>
      <c r="PPT1" s="5"/>
      <c r="PPU1" s="5"/>
      <c r="PPV1" s="5"/>
      <c r="PPW1" s="5"/>
      <c r="PPX1" s="5"/>
      <c r="PPY1" s="5"/>
      <c r="PPZ1" s="5"/>
      <c r="PQA1" s="5"/>
      <c r="PQB1" s="5"/>
      <c r="PQC1" s="5"/>
      <c r="PQD1" s="5"/>
      <c r="PQE1" s="5"/>
      <c r="PQF1" s="5"/>
      <c r="PQG1" s="5"/>
      <c r="PQH1" s="5"/>
      <c r="PQI1" s="5"/>
      <c r="PQJ1" s="5"/>
      <c r="PQK1" s="5"/>
      <c r="PQL1" s="5"/>
      <c r="PQM1" s="5"/>
      <c r="PQN1" s="5"/>
      <c r="PQO1" s="5"/>
      <c r="PQP1" s="5"/>
      <c r="PQQ1" s="5"/>
      <c r="PQR1" s="5"/>
      <c r="PQS1" s="5"/>
      <c r="PQT1" s="5"/>
      <c r="PQU1" s="5"/>
      <c r="PQV1" s="5"/>
      <c r="PQW1" s="5"/>
      <c r="PQX1" s="5"/>
      <c r="PQY1" s="5"/>
      <c r="PQZ1" s="5"/>
      <c r="PRA1" s="5"/>
      <c r="PRB1" s="5"/>
      <c r="PRC1" s="5"/>
      <c r="PRD1" s="5"/>
      <c r="PRE1" s="5"/>
      <c r="PRF1" s="5"/>
      <c r="PRG1" s="5"/>
      <c r="PRH1" s="5"/>
      <c r="PRI1" s="5"/>
      <c r="PRJ1" s="5"/>
      <c r="PRK1" s="5"/>
      <c r="PRL1" s="5"/>
      <c r="PRM1" s="5"/>
      <c r="PRN1" s="5"/>
      <c r="PRO1" s="5"/>
      <c r="PRP1" s="5"/>
      <c r="PRQ1" s="5"/>
      <c r="PRR1" s="5"/>
      <c r="PRS1" s="5"/>
      <c r="PRT1" s="5"/>
      <c r="PRU1" s="5"/>
      <c r="PRV1" s="5"/>
      <c r="PRW1" s="5"/>
      <c r="PRX1" s="5"/>
      <c r="PRY1" s="5"/>
      <c r="PRZ1" s="5"/>
      <c r="PSA1" s="5"/>
      <c r="PSB1" s="5"/>
      <c r="PSC1" s="5"/>
      <c r="PSD1" s="5"/>
      <c r="PSE1" s="5"/>
      <c r="PSF1" s="5"/>
      <c r="PSG1" s="5"/>
      <c r="PSH1" s="5"/>
      <c r="PSI1" s="5"/>
      <c r="PSJ1" s="5"/>
      <c r="PSK1" s="5"/>
      <c r="PSL1" s="5"/>
      <c r="PSM1" s="5"/>
      <c r="PSN1" s="5"/>
      <c r="PSO1" s="5"/>
      <c r="PSP1" s="5"/>
      <c r="PSQ1" s="5"/>
      <c r="PSR1" s="5"/>
      <c r="PSS1" s="5"/>
      <c r="PST1" s="5"/>
      <c r="PSU1" s="5"/>
      <c r="PSV1" s="5"/>
      <c r="PSW1" s="5"/>
      <c r="PSX1" s="5"/>
      <c r="PSY1" s="5"/>
      <c r="PSZ1" s="5"/>
      <c r="PTA1" s="5"/>
      <c r="PTB1" s="5"/>
      <c r="PTC1" s="5"/>
      <c r="PTD1" s="5"/>
      <c r="PTE1" s="5"/>
      <c r="PTF1" s="5"/>
      <c r="PTG1" s="5"/>
      <c r="PTH1" s="5"/>
      <c r="PTI1" s="5"/>
      <c r="PTJ1" s="5"/>
      <c r="PTK1" s="5"/>
      <c r="PTL1" s="5"/>
      <c r="PTM1" s="5"/>
      <c r="PTN1" s="5"/>
      <c r="PTO1" s="5"/>
      <c r="PTP1" s="5"/>
      <c r="PTQ1" s="5"/>
      <c r="PTR1" s="5"/>
      <c r="PTS1" s="5"/>
      <c r="PTT1" s="5"/>
      <c r="PTU1" s="5"/>
      <c r="PTV1" s="5"/>
      <c r="PTW1" s="5"/>
      <c r="PTX1" s="5"/>
      <c r="PTY1" s="5"/>
      <c r="PTZ1" s="5"/>
      <c r="PUA1" s="5"/>
      <c r="PUB1" s="5"/>
      <c r="PUC1" s="5"/>
      <c r="PUD1" s="5"/>
      <c r="PUE1" s="5"/>
      <c r="PUF1" s="5"/>
      <c r="PUG1" s="5"/>
      <c r="PUH1" s="5"/>
      <c r="PUI1" s="5"/>
      <c r="PUJ1" s="5"/>
      <c r="PUK1" s="5"/>
      <c r="PUL1" s="5"/>
      <c r="PUM1" s="5"/>
      <c r="PUN1" s="5"/>
      <c r="PUO1" s="5"/>
      <c r="PUP1" s="5"/>
      <c r="PUQ1" s="5"/>
      <c r="PUR1" s="5"/>
      <c r="PUS1" s="5"/>
      <c r="PUT1" s="5"/>
      <c r="PUU1" s="5"/>
      <c r="PUV1" s="5"/>
      <c r="PUW1" s="5"/>
      <c r="PUX1" s="5"/>
      <c r="PUY1" s="5"/>
      <c r="PUZ1" s="5"/>
      <c r="PVA1" s="5"/>
      <c r="PVB1" s="5"/>
      <c r="PVC1" s="5"/>
      <c r="PVD1" s="5"/>
      <c r="PVE1" s="5"/>
      <c r="PVF1" s="5"/>
      <c r="PVG1" s="5"/>
      <c r="PVH1" s="5"/>
      <c r="PVI1" s="5"/>
      <c r="PVJ1" s="5"/>
      <c r="PVK1" s="5"/>
      <c r="PVL1" s="5"/>
      <c r="PVM1" s="5"/>
      <c r="PVN1" s="5"/>
      <c r="PVO1" s="5"/>
      <c r="PVP1" s="5"/>
      <c r="PVQ1" s="5"/>
      <c r="PVR1" s="5"/>
      <c r="PVS1" s="5"/>
      <c r="PVT1" s="5"/>
      <c r="PVU1" s="5"/>
      <c r="PVV1" s="5"/>
      <c r="PVW1" s="5"/>
      <c r="PVX1" s="5"/>
      <c r="PVY1" s="5"/>
      <c r="PVZ1" s="5"/>
      <c r="PWA1" s="5"/>
      <c r="PWB1" s="5"/>
      <c r="PWC1" s="5"/>
      <c r="PWD1" s="5"/>
      <c r="PWE1" s="5"/>
      <c r="PWF1" s="5"/>
      <c r="PWG1" s="5"/>
      <c r="PWH1" s="5"/>
      <c r="PWI1" s="5"/>
      <c r="PWJ1" s="5"/>
      <c r="PWK1" s="5"/>
      <c r="PWL1" s="5"/>
      <c r="PWM1" s="5"/>
      <c r="PWN1" s="5"/>
      <c r="PWO1" s="5"/>
      <c r="PWP1" s="5"/>
      <c r="PWQ1" s="5"/>
      <c r="PWR1" s="5"/>
      <c r="PWS1" s="5"/>
      <c r="PWT1" s="5"/>
      <c r="PWU1" s="5"/>
      <c r="PWV1" s="5"/>
      <c r="PWW1" s="5"/>
      <c r="PWX1" s="5"/>
      <c r="PWY1" s="5"/>
      <c r="PWZ1" s="5"/>
      <c r="PXA1" s="5"/>
      <c r="PXB1" s="5"/>
      <c r="PXC1" s="5"/>
      <c r="PXD1" s="5"/>
      <c r="PXE1" s="5"/>
      <c r="PXF1" s="5"/>
      <c r="PXG1" s="5"/>
      <c r="PXH1" s="5"/>
      <c r="PXI1" s="5"/>
      <c r="PXJ1" s="5"/>
      <c r="PXK1" s="5"/>
      <c r="PXL1" s="5"/>
      <c r="PXM1" s="5"/>
      <c r="PXN1" s="5"/>
      <c r="PXO1" s="5"/>
      <c r="PXP1" s="5"/>
      <c r="PXQ1" s="5"/>
      <c r="PXR1" s="5"/>
      <c r="PXS1" s="5"/>
      <c r="PXT1" s="5"/>
      <c r="PXU1" s="5"/>
      <c r="PXV1" s="5"/>
      <c r="PXW1" s="5"/>
      <c r="PXX1" s="5"/>
      <c r="PXY1" s="5"/>
      <c r="PXZ1" s="5"/>
      <c r="PYA1" s="5"/>
      <c r="PYB1" s="5"/>
      <c r="PYC1" s="5"/>
      <c r="PYD1" s="5"/>
      <c r="PYE1" s="5"/>
      <c r="PYF1" s="5"/>
      <c r="PYG1" s="5"/>
      <c r="PYH1" s="5"/>
      <c r="PYI1" s="5"/>
      <c r="PYJ1" s="5"/>
      <c r="PYK1" s="5"/>
      <c r="PYL1" s="5"/>
      <c r="PYM1" s="5"/>
      <c r="PYN1" s="5"/>
      <c r="PYO1" s="5"/>
      <c r="PYP1" s="5"/>
      <c r="PYQ1" s="5"/>
      <c r="PYR1" s="5"/>
      <c r="PYS1" s="5"/>
      <c r="PYT1" s="5"/>
      <c r="PYU1" s="5"/>
      <c r="PYV1" s="5"/>
      <c r="PYW1" s="5"/>
      <c r="PYX1" s="5"/>
      <c r="PYY1" s="5"/>
      <c r="PYZ1" s="5"/>
      <c r="PZA1" s="5"/>
      <c r="PZB1" s="5"/>
      <c r="PZC1" s="5"/>
      <c r="PZD1" s="5"/>
      <c r="PZE1" s="5"/>
      <c r="PZF1" s="5"/>
      <c r="PZG1" s="5"/>
      <c r="PZH1" s="5"/>
      <c r="PZI1" s="5"/>
      <c r="PZJ1" s="5"/>
      <c r="PZK1" s="5"/>
      <c r="PZL1" s="5"/>
      <c r="PZM1" s="5"/>
      <c r="PZN1" s="5"/>
      <c r="PZO1" s="5"/>
      <c r="PZP1" s="5"/>
      <c r="PZQ1" s="5"/>
      <c r="PZR1" s="5"/>
      <c r="PZS1" s="5"/>
      <c r="PZT1" s="5"/>
      <c r="PZU1" s="5"/>
      <c r="PZV1" s="5"/>
      <c r="PZW1" s="5"/>
      <c r="PZX1" s="5"/>
      <c r="PZY1" s="5"/>
      <c r="PZZ1" s="5"/>
      <c r="QAA1" s="5"/>
      <c r="QAB1" s="5"/>
      <c r="QAC1" s="5"/>
      <c r="QAD1" s="5"/>
      <c r="QAE1" s="5"/>
      <c r="QAF1" s="5"/>
      <c r="QAG1" s="5"/>
      <c r="QAH1" s="5"/>
      <c r="QAI1" s="5"/>
      <c r="QAJ1" s="5"/>
      <c r="QAK1" s="5"/>
      <c r="QAL1" s="5"/>
      <c r="QAM1" s="5"/>
      <c r="QAN1" s="5"/>
      <c r="QAO1" s="5"/>
      <c r="QAP1" s="5"/>
      <c r="QAQ1" s="5"/>
      <c r="QAR1" s="5"/>
      <c r="QAS1" s="5"/>
      <c r="QAT1" s="5"/>
      <c r="QAU1" s="5"/>
      <c r="QAV1" s="5"/>
      <c r="QAW1" s="5"/>
      <c r="QAX1" s="5"/>
      <c r="QAY1" s="5"/>
      <c r="QAZ1" s="5"/>
      <c r="QBA1" s="5"/>
      <c r="QBB1" s="5"/>
      <c r="QBC1" s="5"/>
      <c r="QBD1" s="5"/>
      <c r="QBE1" s="5"/>
      <c r="QBF1" s="5"/>
      <c r="QBG1" s="5"/>
      <c r="QBH1" s="5"/>
      <c r="QBI1" s="5"/>
      <c r="QBJ1" s="5"/>
      <c r="QBK1" s="5"/>
      <c r="QBL1" s="5"/>
      <c r="QBM1" s="5"/>
      <c r="QBN1" s="5"/>
      <c r="QBO1" s="5"/>
      <c r="QBP1" s="5"/>
      <c r="QBQ1" s="5"/>
      <c r="QBR1" s="5"/>
      <c r="QBS1" s="5"/>
      <c r="QBT1" s="5"/>
      <c r="QBU1" s="5"/>
      <c r="QBV1" s="5"/>
      <c r="QBW1" s="5"/>
      <c r="QBX1" s="5"/>
      <c r="QBY1" s="5"/>
      <c r="QBZ1" s="5"/>
      <c r="QCA1" s="5"/>
      <c r="QCB1" s="5"/>
      <c r="QCC1" s="5"/>
      <c r="QCD1" s="5"/>
      <c r="QCE1" s="5"/>
      <c r="QCF1" s="5"/>
      <c r="QCG1" s="5"/>
      <c r="QCH1" s="5"/>
      <c r="QCI1" s="5"/>
      <c r="QCJ1" s="5"/>
      <c r="QCK1" s="5"/>
      <c r="QCL1" s="5"/>
      <c r="QCM1" s="5"/>
      <c r="QCN1" s="5"/>
      <c r="QCO1" s="5"/>
      <c r="QCP1" s="5"/>
      <c r="QCQ1" s="5"/>
      <c r="QCR1" s="5"/>
      <c r="QCS1" s="5"/>
      <c r="QCT1" s="5"/>
      <c r="QCU1" s="5"/>
      <c r="QCV1" s="5"/>
      <c r="QCW1" s="5"/>
      <c r="QCX1" s="5"/>
      <c r="QCY1" s="5"/>
      <c r="QCZ1" s="5"/>
      <c r="QDA1" s="5"/>
      <c r="QDB1" s="5"/>
      <c r="QDC1" s="5"/>
      <c r="QDD1" s="5"/>
      <c r="QDE1" s="5"/>
      <c r="QDF1" s="5"/>
      <c r="QDG1" s="5"/>
      <c r="QDH1" s="5"/>
      <c r="QDI1" s="5"/>
      <c r="QDJ1" s="5"/>
      <c r="QDK1" s="5"/>
      <c r="QDL1" s="5"/>
      <c r="QDM1" s="5"/>
      <c r="QDN1" s="5"/>
      <c r="QDO1" s="5"/>
      <c r="QDP1" s="5"/>
      <c r="QDQ1" s="5"/>
      <c r="QDR1" s="5"/>
      <c r="QDS1" s="5"/>
      <c r="QDT1" s="5"/>
      <c r="QDU1" s="5"/>
      <c r="QDV1" s="5"/>
      <c r="QDW1" s="5"/>
      <c r="QDX1" s="5"/>
      <c r="QDY1" s="5"/>
      <c r="QDZ1" s="5"/>
      <c r="QEA1" s="5"/>
      <c r="QEB1" s="5"/>
      <c r="QEC1" s="5"/>
      <c r="QED1" s="5"/>
      <c r="QEE1" s="5"/>
      <c r="QEF1" s="5"/>
      <c r="QEG1" s="5"/>
      <c r="QEH1" s="5"/>
      <c r="QEI1" s="5"/>
      <c r="QEJ1" s="5"/>
      <c r="QEK1" s="5"/>
      <c r="QEL1" s="5"/>
      <c r="QEM1" s="5"/>
      <c r="QEN1" s="5"/>
      <c r="QEO1" s="5"/>
      <c r="QEP1" s="5"/>
      <c r="QEQ1" s="5"/>
      <c r="QER1" s="5"/>
      <c r="QES1" s="5"/>
      <c r="QET1" s="5"/>
      <c r="QEU1" s="5"/>
      <c r="QEV1" s="5"/>
      <c r="QEW1" s="5"/>
      <c r="QEX1" s="5"/>
      <c r="QEY1" s="5"/>
      <c r="QEZ1" s="5"/>
      <c r="QFA1" s="5"/>
      <c r="QFB1" s="5"/>
      <c r="QFC1" s="5"/>
      <c r="QFD1" s="5"/>
      <c r="QFE1" s="5"/>
      <c r="QFF1" s="5"/>
      <c r="QFG1" s="5"/>
      <c r="QFH1" s="5"/>
      <c r="QFI1" s="5"/>
      <c r="QFJ1" s="5"/>
      <c r="QFK1" s="5"/>
      <c r="QFL1" s="5"/>
      <c r="QFM1" s="5"/>
      <c r="QFN1" s="5"/>
      <c r="QFO1" s="5"/>
      <c r="QFP1" s="5"/>
      <c r="QFQ1" s="5"/>
      <c r="QFR1" s="5"/>
      <c r="QFS1" s="5"/>
      <c r="QFT1" s="5"/>
      <c r="QFU1" s="5"/>
      <c r="QFV1" s="5"/>
      <c r="QFW1" s="5"/>
      <c r="QFX1" s="5"/>
      <c r="QFY1" s="5"/>
      <c r="QFZ1" s="5"/>
      <c r="QGA1" s="5"/>
      <c r="QGB1" s="5"/>
      <c r="QGC1" s="5"/>
      <c r="QGD1" s="5"/>
      <c r="QGE1" s="5"/>
      <c r="QGF1" s="5"/>
      <c r="QGG1" s="5"/>
      <c r="QGH1" s="5"/>
      <c r="QGI1" s="5"/>
      <c r="QGJ1" s="5"/>
      <c r="QGK1" s="5"/>
      <c r="QGL1" s="5"/>
      <c r="QGM1" s="5"/>
      <c r="QGN1" s="5"/>
      <c r="QGO1" s="5"/>
      <c r="QGP1" s="5"/>
      <c r="QGQ1" s="5"/>
      <c r="QGR1" s="5"/>
      <c r="QGS1" s="5"/>
      <c r="QGT1" s="5"/>
      <c r="QGU1" s="5"/>
      <c r="QGV1" s="5"/>
      <c r="QGW1" s="5"/>
      <c r="QGX1" s="5"/>
      <c r="QGY1" s="5"/>
      <c r="QGZ1" s="5"/>
      <c r="QHA1" s="5"/>
      <c r="QHB1" s="5"/>
      <c r="QHC1" s="5"/>
      <c r="QHD1" s="5"/>
      <c r="QHE1" s="5"/>
      <c r="QHF1" s="5"/>
      <c r="QHG1" s="5"/>
      <c r="QHH1" s="5"/>
      <c r="QHI1" s="5"/>
      <c r="QHJ1" s="5"/>
      <c r="QHK1" s="5"/>
      <c r="QHL1" s="5"/>
      <c r="QHM1" s="5"/>
      <c r="QHN1" s="5"/>
      <c r="QHO1" s="5"/>
      <c r="QHP1" s="5"/>
      <c r="QHQ1" s="5"/>
      <c r="QHR1" s="5"/>
      <c r="QHS1" s="5"/>
      <c r="QHT1" s="5"/>
      <c r="QHU1" s="5"/>
      <c r="QHV1" s="5"/>
      <c r="QHW1" s="5"/>
      <c r="QHX1" s="5"/>
      <c r="QHY1" s="5"/>
      <c r="QHZ1" s="5"/>
      <c r="QIA1" s="5"/>
      <c r="QIB1" s="5"/>
      <c r="QIC1" s="5"/>
      <c r="QID1" s="5"/>
      <c r="QIE1" s="5"/>
      <c r="QIF1" s="5"/>
      <c r="QIG1" s="5"/>
      <c r="QIH1" s="5"/>
      <c r="QII1" s="5"/>
      <c r="QIJ1" s="5"/>
      <c r="QIK1" s="5"/>
      <c r="QIL1" s="5"/>
      <c r="QIM1" s="5"/>
      <c r="QIN1" s="5"/>
      <c r="QIO1" s="5"/>
      <c r="QIP1" s="5"/>
      <c r="QIQ1" s="5"/>
      <c r="QIR1" s="5"/>
      <c r="QIS1" s="5"/>
      <c r="QIT1" s="5"/>
      <c r="QIU1" s="5"/>
      <c r="QIV1" s="5"/>
      <c r="QIW1" s="5"/>
      <c r="QIX1" s="5"/>
      <c r="QIY1" s="5"/>
      <c r="QIZ1" s="5"/>
      <c r="QJA1" s="5"/>
      <c r="QJB1" s="5"/>
      <c r="QJC1" s="5"/>
      <c r="QJD1" s="5"/>
      <c r="QJE1" s="5"/>
      <c r="QJF1" s="5"/>
      <c r="QJG1" s="5"/>
      <c r="QJH1" s="5"/>
      <c r="QJI1" s="5"/>
      <c r="QJJ1" s="5"/>
      <c r="QJK1" s="5"/>
      <c r="QJL1" s="5"/>
      <c r="QJM1" s="5"/>
      <c r="QJN1" s="5"/>
      <c r="QJO1" s="5"/>
      <c r="QJP1" s="5"/>
      <c r="QJQ1" s="5"/>
      <c r="QJR1" s="5"/>
      <c r="QJS1" s="5"/>
      <c r="QJT1" s="5"/>
      <c r="QJU1" s="5"/>
      <c r="QJV1" s="5"/>
      <c r="QJW1" s="5"/>
      <c r="QJX1" s="5"/>
      <c r="QJY1" s="5"/>
      <c r="QJZ1" s="5"/>
      <c r="QKA1" s="5"/>
      <c r="QKB1" s="5"/>
      <c r="QKC1" s="5"/>
      <c r="QKD1" s="5"/>
      <c r="QKE1" s="5"/>
      <c r="QKF1" s="5"/>
      <c r="QKG1" s="5"/>
      <c r="QKH1" s="5"/>
      <c r="QKI1" s="5"/>
      <c r="QKJ1" s="5"/>
      <c r="QKK1" s="5"/>
      <c r="QKL1" s="5"/>
      <c r="QKM1" s="5"/>
      <c r="QKN1" s="5"/>
      <c r="QKO1" s="5"/>
      <c r="QKP1" s="5"/>
      <c r="QKQ1" s="5"/>
      <c r="QKR1" s="5"/>
      <c r="QKS1" s="5"/>
      <c r="QKT1" s="5"/>
      <c r="QKU1" s="5"/>
      <c r="QKV1" s="5"/>
      <c r="QKW1" s="5"/>
      <c r="QKX1" s="5"/>
      <c r="QKY1" s="5"/>
      <c r="QKZ1" s="5"/>
      <c r="QLA1" s="5"/>
      <c r="QLB1" s="5"/>
      <c r="QLC1" s="5"/>
      <c r="QLD1" s="5"/>
      <c r="QLE1" s="5"/>
      <c r="QLF1" s="5"/>
      <c r="QLG1" s="5"/>
      <c r="QLH1" s="5"/>
      <c r="QLI1" s="5"/>
      <c r="QLJ1" s="5"/>
      <c r="QLK1" s="5"/>
      <c r="QLL1" s="5"/>
      <c r="QLM1" s="5"/>
      <c r="QLN1" s="5"/>
      <c r="QLO1" s="5"/>
      <c r="QLP1" s="5"/>
      <c r="QLQ1" s="5"/>
      <c r="QLR1" s="5"/>
      <c r="QLS1" s="5"/>
      <c r="QLT1" s="5"/>
      <c r="QLU1" s="5"/>
      <c r="QLV1" s="5"/>
      <c r="QLW1" s="5"/>
      <c r="QLX1" s="5"/>
      <c r="QLY1" s="5"/>
      <c r="QLZ1" s="5"/>
      <c r="QMA1" s="5"/>
      <c r="QMB1" s="5"/>
      <c r="QMC1" s="5"/>
      <c r="QMD1" s="5"/>
      <c r="QME1" s="5"/>
      <c r="QMF1" s="5"/>
      <c r="QMG1" s="5"/>
      <c r="QMH1" s="5"/>
      <c r="QMI1" s="5"/>
      <c r="QMJ1" s="5"/>
      <c r="QMK1" s="5"/>
      <c r="QML1" s="5"/>
      <c r="QMM1" s="5"/>
      <c r="QMN1" s="5"/>
      <c r="QMO1" s="5"/>
      <c r="QMP1" s="5"/>
      <c r="QMQ1" s="5"/>
      <c r="QMR1" s="5"/>
      <c r="QMS1" s="5"/>
      <c r="QMT1" s="5"/>
      <c r="QMU1" s="5"/>
      <c r="QMV1" s="5"/>
      <c r="QMW1" s="5"/>
      <c r="QMX1" s="5"/>
      <c r="QMY1" s="5"/>
      <c r="QMZ1" s="5"/>
      <c r="QNA1" s="5"/>
      <c r="QNB1" s="5"/>
      <c r="QNC1" s="5"/>
      <c r="QND1" s="5"/>
      <c r="QNE1" s="5"/>
      <c r="QNF1" s="5"/>
      <c r="QNG1" s="5"/>
      <c r="QNH1" s="5"/>
      <c r="QNI1" s="5"/>
      <c r="QNJ1" s="5"/>
      <c r="QNK1" s="5"/>
      <c r="QNL1" s="5"/>
      <c r="QNM1" s="5"/>
      <c r="QNN1" s="5"/>
      <c r="QNO1" s="5"/>
      <c r="QNP1" s="5"/>
      <c r="QNQ1" s="5"/>
      <c r="QNR1" s="5"/>
      <c r="QNS1" s="5"/>
      <c r="QNT1" s="5"/>
      <c r="QNU1" s="5"/>
      <c r="QNV1" s="5"/>
      <c r="QNW1" s="5"/>
      <c r="QNX1" s="5"/>
      <c r="QNY1" s="5"/>
      <c r="QNZ1" s="5"/>
      <c r="QOA1" s="5"/>
      <c r="QOB1" s="5"/>
      <c r="QOC1" s="5"/>
      <c r="QOD1" s="5"/>
      <c r="QOE1" s="5"/>
      <c r="QOF1" s="5"/>
      <c r="QOG1" s="5"/>
      <c r="QOH1" s="5"/>
      <c r="QOI1" s="5"/>
      <c r="QOJ1" s="5"/>
      <c r="QOK1" s="5"/>
      <c r="QOL1" s="5"/>
      <c r="QOM1" s="5"/>
      <c r="QON1" s="5"/>
      <c r="QOO1" s="5"/>
      <c r="QOP1" s="5"/>
      <c r="QOQ1" s="5"/>
      <c r="QOR1" s="5"/>
      <c r="QOS1" s="5"/>
      <c r="QOT1" s="5"/>
      <c r="QOU1" s="5"/>
      <c r="QOV1" s="5"/>
      <c r="QOW1" s="5"/>
      <c r="QOX1" s="5"/>
      <c r="QOY1" s="5"/>
      <c r="QOZ1" s="5"/>
      <c r="QPA1" s="5"/>
      <c r="QPB1" s="5"/>
      <c r="QPC1" s="5"/>
      <c r="QPD1" s="5"/>
      <c r="QPE1" s="5"/>
      <c r="QPF1" s="5"/>
      <c r="QPG1" s="5"/>
      <c r="QPH1" s="5"/>
      <c r="QPI1" s="5"/>
      <c r="QPJ1" s="5"/>
      <c r="QPK1" s="5"/>
      <c r="QPL1" s="5"/>
      <c r="QPM1" s="5"/>
      <c r="QPN1" s="5"/>
      <c r="QPO1" s="5"/>
      <c r="QPP1" s="5"/>
      <c r="QPQ1" s="5"/>
      <c r="QPR1" s="5"/>
      <c r="QPS1" s="5"/>
      <c r="QPT1" s="5"/>
      <c r="QPU1" s="5"/>
      <c r="QPV1" s="5"/>
      <c r="QPW1" s="5"/>
      <c r="QPX1" s="5"/>
      <c r="QPY1" s="5"/>
      <c r="QPZ1" s="5"/>
      <c r="QQA1" s="5"/>
      <c r="QQB1" s="5"/>
      <c r="QQC1" s="5"/>
      <c r="QQD1" s="5"/>
      <c r="QQE1" s="5"/>
      <c r="QQF1" s="5"/>
      <c r="QQG1" s="5"/>
      <c r="QQH1" s="5"/>
      <c r="QQI1" s="5"/>
      <c r="QQJ1" s="5"/>
      <c r="QQK1" s="5"/>
      <c r="QQL1" s="5"/>
      <c r="QQM1" s="5"/>
      <c r="QQN1" s="5"/>
      <c r="QQO1" s="5"/>
      <c r="QQP1" s="5"/>
      <c r="QQQ1" s="5"/>
      <c r="QQR1" s="5"/>
      <c r="QQS1" s="5"/>
      <c r="QQT1" s="5"/>
      <c r="QQU1" s="5"/>
      <c r="QQV1" s="5"/>
      <c r="QQW1" s="5"/>
      <c r="QQX1" s="5"/>
      <c r="QQY1" s="5"/>
      <c r="QQZ1" s="5"/>
      <c r="QRA1" s="5"/>
      <c r="QRB1" s="5"/>
      <c r="QRC1" s="5"/>
      <c r="QRD1" s="5"/>
      <c r="QRE1" s="5"/>
      <c r="QRF1" s="5"/>
      <c r="QRG1" s="5"/>
      <c r="QRH1" s="5"/>
      <c r="QRI1" s="5"/>
      <c r="QRJ1" s="5"/>
      <c r="QRK1" s="5"/>
      <c r="QRL1" s="5"/>
      <c r="QRM1" s="5"/>
      <c r="QRN1" s="5"/>
      <c r="QRO1" s="5"/>
      <c r="QRP1" s="5"/>
      <c r="QRQ1" s="5"/>
      <c r="QRR1" s="5"/>
      <c r="QRS1" s="5"/>
      <c r="QRT1" s="5"/>
      <c r="QRU1" s="5"/>
      <c r="QRV1" s="5"/>
      <c r="QRW1" s="5"/>
      <c r="QRX1" s="5"/>
      <c r="QRY1" s="5"/>
      <c r="QRZ1" s="5"/>
      <c r="QSA1" s="5"/>
      <c r="QSB1" s="5"/>
      <c r="QSC1" s="5"/>
      <c r="QSD1" s="5"/>
      <c r="QSE1" s="5"/>
      <c r="QSF1" s="5"/>
      <c r="QSG1" s="5"/>
      <c r="QSH1" s="5"/>
      <c r="QSI1" s="5"/>
      <c r="QSJ1" s="5"/>
      <c r="QSK1" s="5"/>
      <c r="QSL1" s="5"/>
      <c r="QSM1" s="5"/>
      <c r="QSN1" s="5"/>
      <c r="QSO1" s="5"/>
      <c r="QSP1" s="5"/>
      <c r="QSQ1" s="5"/>
      <c r="QSR1" s="5"/>
      <c r="QSS1" s="5"/>
      <c r="QST1" s="5"/>
      <c r="QSU1" s="5"/>
      <c r="QSV1" s="5"/>
      <c r="QSW1" s="5"/>
      <c r="QSX1" s="5"/>
      <c r="QSY1" s="5"/>
      <c r="QSZ1" s="5"/>
      <c r="QTA1" s="5"/>
      <c r="QTB1" s="5"/>
      <c r="QTC1" s="5"/>
      <c r="QTD1" s="5"/>
      <c r="QTE1" s="5"/>
      <c r="QTF1" s="5"/>
      <c r="QTG1" s="5"/>
      <c r="QTH1" s="5"/>
      <c r="QTI1" s="5"/>
      <c r="QTJ1" s="5"/>
      <c r="QTK1" s="5"/>
      <c r="QTL1" s="5"/>
      <c r="QTM1" s="5"/>
      <c r="QTN1" s="5"/>
      <c r="QTO1" s="5"/>
      <c r="QTP1" s="5"/>
      <c r="QTQ1" s="5"/>
      <c r="QTR1" s="5"/>
      <c r="QTS1" s="5"/>
      <c r="QTT1" s="5"/>
      <c r="QTU1" s="5"/>
      <c r="QTV1" s="5"/>
      <c r="QTW1" s="5"/>
      <c r="QTX1" s="5"/>
      <c r="QTY1" s="5"/>
      <c r="QTZ1" s="5"/>
      <c r="QUA1" s="5"/>
      <c r="QUB1" s="5"/>
      <c r="QUC1" s="5"/>
      <c r="QUD1" s="5"/>
      <c r="QUE1" s="5"/>
      <c r="QUF1" s="5"/>
      <c r="QUG1" s="5"/>
      <c r="QUH1" s="5"/>
      <c r="QUI1" s="5"/>
      <c r="QUJ1" s="5"/>
      <c r="QUK1" s="5"/>
      <c r="QUL1" s="5"/>
      <c r="QUM1" s="5"/>
      <c r="QUN1" s="5"/>
      <c r="QUO1" s="5"/>
      <c r="QUP1" s="5"/>
      <c r="QUQ1" s="5"/>
      <c r="QUR1" s="5"/>
      <c r="QUS1" s="5"/>
      <c r="QUT1" s="5"/>
      <c r="QUU1" s="5"/>
      <c r="QUV1" s="5"/>
      <c r="QUW1" s="5"/>
      <c r="QUX1" s="5"/>
      <c r="QUY1" s="5"/>
      <c r="QUZ1" s="5"/>
      <c r="QVA1" s="5"/>
      <c r="QVB1" s="5"/>
      <c r="QVC1" s="5"/>
      <c r="QVD1" s="5"/>
      <c r="QVE1" s="5"/>
      <c r="QVF1" s="5"/>
      <c r="QVG1" s="5"/>
      <c r="QVH1" s="5"/>
      <c r="QVI1" s="5"/>
      <c r="QVJ1" s="5"/>
      <c r="QVK1" s="5"/>
      <c r="QVL1" s="5"/>
      <c r="QVM1" s="5"/>
      <c r="QVN1" s="5"/>
      <c r="QVO1" s="5"/>
      <c r="QVP1" s="5"/>
      <c r="QVQ1" s="5"/>
      <c r="QVR1" s="5"/>
      <c r="QVS1" s="5"/>
      <c r="QVT1" s="5"/>
      <c r="QVU1" s="5"/>
      <c r="QVV1" s="5"/>
      <c r="QVW1" s="5"/>
      <c r="QVX1" s="5"/>
      <c r="QVY1" s="5"/>
      <c r="QVZ1" s="5"/>
      <c r="QWA1" s="5"/>
      <c r="QWB1" s="5"/>
      <c r="QWC1" s="5"/>
      <c r="QWD1" s="5"/>
      <c r="QWE1" s="5"/>
      <c r="QWF1" s="5"/>
      <c r="QWG1" s="5"/>
      <c r="QWH1" s="5"/>
      <c r="QWI1" s="5"/>
      <c r="QWJ1" s="5"/>
      <c r="QWK1" s="5"/>
      <c r="QWL1" s="5"/>
      <c r="QWM1" s="5"/>
      <c r="QWN1" s="5"/>
      <c r="QWO1" s="5"/>
      <c r="QWP1" s="5"/>
      <c r="QWQ1" s="5"/>
      <c r="QWR1" s="5"/>
      <c r="QWS1" s="5"/>
      <c r="QWT1" s="5"/>
      <c r="QWU1" s="5"/>
      <c r="QWV1" s="5"/>
      <c r="QWW1" s="5"/>
      <c r="QWX1" s="5"/>
      <c r="QWY1" s="5"/>
      <c r="QWZ1" s="5"/>
      <c r="QXA1" s="5"/>
      <c r="QXB1" s="5"/>
      <c r="QXC1" s="5"/>
      <c r="QXD1" s="5"/>
      <c r="QXE1" s="5"/>
      <c r="QXF1" s="5"/>
      <c r="QXG1" s="5"/>
      <c r="QXH1" s="5"/>
      <c r="QXI1" s="5"/>
      <c r="QXJ1" s="5"/>
      <c r="QXK1" s="5"/>
      <c r="QXL1" s="5"/>
      <c r="QXM1" s="5"/>
      <c r="QXN1" s="5"/>
      <c r="QXO1" s="5"/>
      <c r="QXP1" s="5"/>
      <c r="QXQ1" s="5"/>
      <c r="QXR1" s="5"/>
      <c r="QXS1" s="5"/>
      <c r="QXT1" s="5"/>
      <c r="QXU1" s="5"/>
      <c r="QXV1" s="5"/>
      <c r="QXW1" s="5"/>
      <c r="QXX1" s="5"/>
      <c r="QXY1" s="5"/>
      <c r="QXZ1" s="5"/>
      <c r="QYA1" s="5"/>
      <c r="QYB1" s="5"/>
      <c r="QYC1" s="5"/>
      <c r="QYD1" s="5"/>
      <c r="QYE1" s="5"/>
      <c r="QYF1" s="5"/>
      <c r="QYG1" s="5"/>
      <c r="QYH1" s="5"/>
      <c r="QYI1" s="5"/>
      <c r="QYJ1" s="5"/>
      <c r="QYK1" s="5"/>
      <c r="QYL1" s="5"/>
      <c r="QYM1" s="5"/>
      <c r="QYN1" s="5"/>
      <c r="QYO1" s="5"/>
      <c r="QYP1" s="5"/>
      <c r="QYQ1" s="5"/>
      <c r="QYR1" s="5"/>
      <c r="QYS1" s="5"/>
      <c r="QYT1" s="5"/>
      <c r="QYU1" s="5"/>
      <c r="QYV1" s="5"/>
      <c r="QYW1" s="5"/>
      <c r="QYX1" s="5"/>
      <c r="QYY1" s="5"/>
      <c r="QYZ1" s="5"/>
      <c r="QZA1" s="5"/>
      <c r="QZB1" s="5"/>
      <c r="QZC1" s="5"/>
      <c r="QZD1" s="5"/>
      <c r="QZE1" s="5"/>
      <c r="QZF1" s="5"/>
      <c r="QZG1" s="5"/>
      <c r="QZH1" s="5"/>
      <c r="QZI1" s="5"/>
      <c r="QZJ1" s="5"/>
      <c r="QZK1" s="5"/>
      <c r="QZL1" s="5"/>
      <c r="QZM1" s="5"/>
      <c r="QZN1" s="5"/>
      <c r="QZO1" s="5"/>
      <c r="QZP1" s="5"/>
      <c r="QZQ1" s="5"/>
      <c r="QZR1" s="5"/>
      <c r="QZS1" s="5"/>
      <c r="QZT1" s="5"/>
      <c r="QZU1" s="5"/>
      <c r="QZV1" s="5"/>
      <c r="QZW1" s="5"/>
      <c r="QZX1" s="5"/>
      <c r="QZY1" s="5"/>
      <c r="QZZ1" s="5"/>
      <c r="RAA1" s="5"/>
      <c r="RAB1" s="5"/>
      <c r="RAC1" s="5"/>
      <c r="RAD1" s="5"/>
      <c r="RAE1" s="5"/>
      <c r="RAF1" s="5"/>
      <c r="RAG1" s="5"/>
      <c r="RAH1" s="5"/>
      <c r="RAI1" s="5"/>
      <c r="RAJ1" s="5"/>
      <c r="RAK1" s="5"/>
      <c r="RAL1" s="5"/>
      <c r="RAM1" s="5"/>
      <c r="RAN1" s="5"/>
      <c r="RAO1" s="5"/>
      <c r="RAP1" s="5"/>
      <c r="RAQ1" s="5"/>
      <c r="RAR1" s="5"/>
      <c r="RAS1" s="5"/>
      <c r="RAT1" s="5"/>
      <c r="RAU1" s="5"/>
      <c r="RAV1" s="5"/>
      <c r="RAW1" s="5"/>
      <c r="RAX1" s="5"/>
      <c r="RAY1" s="5"/>
      <c r="RAZ1" s="5"/>
      <c r="RBA1" s="5"/>
      <c r="RBB1" s="5"/>
      <c r="RBC1" s="5"/>
      <c r="RBD1" s="5"/>
      <c r="RBE1" s="5"/>
      <c r="RBF1" s="5"/>
      <c r="RBG1" s="5"/>
      <c r="RBH1" s="5"/>
      <c r="RBI1" s="5"/>
      <c r="RBJ1" s="5"/>
      <c r="RBK1" s="5"/>
      <c r="RBL1" s="5"/>
      <c r="RBM1" s="5"/>
      <c r="RBN1" s="5"/>
      <c r="RBO1" s="5"/>
      <c r="RBP1" s="5"/>
      <c r="RBQ1" s="5"/>
      <c r="RBR1" s="5"/>
      <c r="RBS1" s="5"/>
      <c r="RBT1" s="5"/>
      <c r="RBU1" s="5"/>
      <c r="RBV1" s="5"/>
      <c r="RBW1" s="5"/>
      <c r="RBX1" s="5"/>
      <c r="RBY1" s="5"/>
      <c r="RBZ1" s="5"/>
      <c r="RCA1" s="5"/>
      <c r="RCB1" s="5"/>
      <c r="RCC1" s="5"/>
      <c r="RCD1" s="5"/>
      <c r="RCE1" s="5"/>
      <c r="RCF1" s="5"/>
      <c r="RCG1" s="5"/>
      <c r="RCH1" s="5"/>
      <c r="RCI1" s="5"/>
      <c r="RCJ1" s="5"/>
      <c r="RCK1" s="5"/>
      <c r="RCL1" s="5"/>
      <c r="RCM1" s="5"/>
      <c r="RCN1" s="5"/>
      <c r="RCO1" s="5"/>
      <c r="RCP1" s="5"/>
      <c r="RCQ1" s="5"/>
      <c r="RCR1" s="5"/>
      <c r="RCS1" s="5"/>
      <c r="RCT1" s="5"/>
      <c r="RCU1" s="5"/>
      <c r="RCV1" s="5"/>
      <c r="RCW1" s="5"/>
      <c r="RCX1" s="5"/>
      <c r="RCY1" s="5"/>
      <c r="RCZ1" s="5"/>
      <c r="RDA1" s="5"/>
      <c r="RDB1" s="5"/>
      <c r="RDC1" s="5"/>
      <c r="RDD1" s="5"/>
      <c r="RDE1" s="5"/>
      <c r="RDF1" s="5"/>
      <c r="RDG1" s="5"/>
      <c r="RDH1" s="5"/>
      <c r="RDI1" s="5"/>
      <c r="RDJ1" s="5"/>
      <c r="RDK1" s="5"/>
      <c r="RDL1" s="5"/>
      <c r="RDM1" s="5"/>
      <c r="RDN1" s="5"/>
      <c r="RDO1" s="5"/>
      <c r="RDP1" s="5"/>
      <c r="RDQ1" s="5"/>
      <c r="RDR1" s="5"/>
      <c r="RDS1" s="5"/>
      <c r="RDT1" s="5"/>
      <c r="RDU1" s="5"/>
      <c r="RDV1" s="5"/>
      <c r="RDW1" s="5"/>
      <c r="RDX1" s="5"/>
      <c r="RDY1" s="5"/>
      <c r="RDZ1" s="5"/>
      <c r="REA1" s="5"/>
      <c r="REB1" s="5"/>
      <c r="REC1" s="5"/>
      <c r="RED1" s="5"/>
      <c r="REE1" s="5"/>
      <c r="REF1" s="5"/>
      <c r="REG1" s="5"/>
      <c r="REH1" s="5"/>
      <c r="REI1" s="5"/>
      <c r="REJ1" s="5"/>
      <c r="REK1" s="5"/>
      <c r="REL1" s="5"/>
      <c r="REM1" s="5"/>
      <c r="REN1" s="5"/>
      <c r="REO1" s="5"/>
      <c r="REP1" s="5"/>
      <c r="REQ1" s="5"/>
      <c r="RER1" s="5"/>
      <c r="RES1" s="5"/>
      <c r="RET1" s="5"/>
      <c r="REU1" s="5"/>
      <c r="REV1" s="5"/>
      <c r="REW1" s="5"/>
      <c r="REX1" s="5"/>
      <c r="REY1" s="5"/>
      <c r="REZ1" s="5"/>
      <c r="RFA1" s="5"/>
      <c r="RFB1" s="5"/>
      <c r="RFC1" s="5"/>
      <c r="RFD1" s="5"/>
      <c r="RFE1" s="5"/>
      <c r="RFF1" s="5"/>
      <c r="RFG1" s="5"/>
      <c r="RFH1" s="5"/>
      <c r="RFI1" s="5"/>
      <c r="RFJ1" s="5"/>
      <c r="RFK1" s="5"/>
      <c r="RFL1" s="5"/>
      <c r="RFM1" s="5"/>
      <c r="RFN1" s="5"/>
      <c r="RFO1" s="5"/>
      <c r="RFP1" s="5"/>
      <c r="RFQ1" s="5"/>
      <c r="RFR1" s="5"/>
      <c r="RFS1" s="5"/>
      <c r="RFT1" s="5"/>
      <c r="RFU1" s="5"/>
      <c r="RFV1" s="5"/>
      <c r="RFW1" s="5"/>
      <c r="RFX1" s="5"/>
      <c r="RFY1" s="5"/>
      <c r="RFZ1" s="5"/>
      <c r="RGA1" s="5"/>
      <c r="RGB1" s="5"/>
      <c r="RGC1" s="5"/>
      <c r="RGD1" s="5"/>
      <c r="RGE1" s="5"/>
      <c r="RGF1" s="5"/>
      <c r="RGG1" s="5"/>
      <c r="RGH1" s="5"/>
      <c r="RGI1" s="5"/>
      <c r="RGJ1" s="5"/>
      <c r="RGK1" s="5"/>
      <c r="RGL1" s="5"/>
      <c r="RGM1" s="5"/>
      <c r="RGN1" s="5"/>
      <c r="RGO1" s="5"/>
      <c r="RGP1" s="5"/>
      <c r="RGQ1" s="5"/>
      <c r="RGR1" s="5"/>
      <c r="RGS1" s="5"/>
      <c r="RGT1" s="5"/>
      <c r="RGU1" s="5"/>
      <c r="RGV1" s="5"/>
      <c r="RGW1" s="5"/>
      <c r="RGX1" s="5"/>
      <c r="RGY1" s="5"/>
      <c r="RGZ1" s="5"/>
      <c r="RHA1" s="5"/>
      <c r="RHB1" s="5"/>
      <c r="RHC1" s="5"/>
      <c r="RHD1" s="5"/>
      <c r="RHE1" s="5"/>
      <c r="RHF1" s="5"/>
      <c r="RHG1" s="5"/>
      <c r="RHH1" s="5"/>
      <c r="RHI1" s="5"/>
      <c r="RHJ1" s="5"/>
      <c r="RHK1" s="5"/>
      <c r="RHL1" s="5"/>
      <c r="RHM1" s="5"/>
      <c r="RHN1" s="5"/>
      <c r="RHO1" s="5"/>
      <c r="RHP1" s="5"/>
      <c r="RHQ1" s="5"/>
      <c r="RHR1" s="5"/>
      <c r="RHS1" s="5"/>
      <c r="RHT1" s="5"/>
      <c r="RHU1" s="5"/>
      <c r="RHV1" s="5"/>
      <c r="RHW1" s="5"/>
      <c r="RHX1" s="5"/>
      <c r="RHY1" s="5"/>
      <c r="RHZ1" s="5"/>
      <c r="RIA1" s="5"/>
      <c r="RIB1" s="5"/>
      <c r="RIC1" s="5"/>
      <c r="RID1" s="5"/>
      <c r="RIE1" s="5"/>
      <c r="RIF1" s="5"/>
      <c r="RIG1" s="5"/>
      <c r="RIH1" s="5"/>
      <c r="RII1" s="5"/>
      <c r="RIJ1" s="5"/>
      <c r="RIK1" s="5"/>
      <c r="RIL1" s="5"/>
      <c r="RIM1" s="5"/>
      <c r="RIN1" s="5"/>
      <c r="RIO1" s="5"/>
      <c r="RIP1" s="5"/>
      <c r="RIQ1" s="5"/>
      <c r="RIR1" s="5"/>
      <c r="RIS1" s="5"/>
      <c r="RIT1" s="5"/>
      <c r="RIU1" s="5"/>
      <c r="RIV1" s="5"/>
      <c r="RIW1" s="5"/>
      <c r="RIX1" s="5"/>
      <c r="RIY1" s="5"/>
      <c r="RIZ1" s="5"/>
      <c r="RJA1" s="5"/>
      <c r="RJB1" s="5"/>
      <c r="RJC1" s="5"/>
      <c r="RJD1" s="5"/>
      <c r="RJE1" s="5"/>
      <c r="RJF1" s="5"/>
      <c r="RJG1" s="5"/>
      <c r="RJH1" s="5"/>
      <c r="RJI1" s="5"/>
      <c r="RJJ1" s="5"/>
      <c r="RJK1" s="5"/>
      <c r="RJL1" s="5"/>
      <c r="RJM1" s="5"/>
      <c r="RJN1" s="5"/>
      <c r="RJO1" s="5"/>
      <c r="RJP1" s="5"/>
      <c r="RJQ1" s="5"/>
      <c r="RJR1" s="5"/>
      <c r="RJS1" s="5"/>
      <c r="RJT1" s="5"/>
      <c r="RJU1" s="5"/>
      <c r="RJV1" s="5"/>
      <c r="RJW1" s="5"/>
      <c r="RJX1" s="5"/>
      <c r="RJY1" s="5"/>
      <c r="RJZ1" s="5"/>
      <c r="RKA1" s="5"/>
      <c r="RKB1" s="5"/>
      <c r="RKC1" s="5"/>
      <c r="RKD1" s="5"/>
      <c r="RKE1" s="5"/>
      <c r="RKF1" s="5"/>
      <c r="RKG1" s="5"/>
      <c r="RKH1" s="5"/>
      <c r="RKI1" s="5"/>
      <c r="RKJ1" s="5"/>
      <c r="RKK1" s="5"/>
      <c r="RKL1" s="5"/>
      <c r="RKM1" s="5"/>
      <c r="RKN1" s="5"/>
      <c r="RKO1" s="5"/>
      <c r="RKP1" s="5"/>
      <c r="RKQ1" s="5"/>
      <c r="RKR1" s="5"/>
      <c r="RKS1" s="5"/>
      <c r="RKT1" s="5"/>
      <c r="RKU1" s="5"/>
      <c r="RKV1" s="5"/>
      <c r="RKW1" s="5"/>
      <c r="RKX1" s="5"/>
      <c r="RKY1" s="5"/>
      <c r="RKZ1" s="5"/>
      <c r="RLA1" s="5"/>
      <c r="RLB1" s="5"/>
      <c r="RLC1" s="5"/>
      <c r="RLD1" s="5"/>
      <c r="RLE1" s="5"/>
      <c r="RLF1" s="5"/>
      <c r="RLG1" s="5"/>
      <c r="RLH1" s="5"/>
      <c r="RLI1" s="5"/>
      <c r="RLJ1" s="5"/>
      <c r="RLK1" s="5"/>
      <c r="RLL1" s="5"/>
      <c r="RLM1" s="5"/>
      <c r="RLN1" s="5"/>
      <c r="RLO1" s="5"/>
      <c r="RLP1" s="5"/>
      <c r="RLQ1" s="5"/>
      <c r="RLR1" s="5"/>
      <c r="RLS1" s="5"/>
      <c r="RLT1" s="5"/>
      <c r="RLU1" s="5"/>
      <c r="RLV1" s="5"/>
      <c r="RLW1" s="5"/>
      <c r="RLX1" s="5"/>
      <c r="RLY1" s="5"/>
      <c r="RLZ1" s="5"/>
      <c r="RMA1" s="5"/>
      <c r="RMB1" s="5"/>
      <c r="RMC1" s="5"/>
      <c r="RMD1" s="5"/>
      <c r="RME1" s="5"/>
      <c r="RMF1" s="5"/>
      <c r="RMG1" s="5"/>
      <c r="RMH1" s="5"/>
      <c r="RMI1" s="5"/>
      <c r="RMJ1" s="5"/>
      <c r="RMK1" s="5"/>
      <c r="RML1" s="5"/>
      <c r="RMM1" s="5"/>
      <c r="RMN1" s="5"/>
      <c r="RMO1" s="5"/>
      <c r="RMP1" s="5"/>
      <c r="RMQ1" s="5"/>
      <c r="RMR1" s="5"/>
      <c r="RMS1" s="5"/>
      <c r="RMT1" s="5"/>
      <c r="RMU1" s="5"/>
      <c r="RMV1" s="5"/>
      <c r="RMW1" s="5"/>
      <c r="RMX1" s="5"/>
      <c r="RMY1" s="5"/>
      <c r="RMZ1" s="5"/>
      <c r="RNA1" s="5"/>
      <c r="RNB1" s="5"/>
      <c r="RNC1" s="5"/>
      <c r="RND1" s="5"/>
      <c r="RNE1" s="5"/>
      <c r="RNF1" s="5"/>
      <c r="RNG1" s="5"/>
      <c r="RNH1" s="5"/>
      <c r="RNI1" s="5"/>
      <c r="RNJ1" s="5"/>
      <c r="RNK1" s="5"/>
      <c r="RNL1" s="5"/>
      <c r="RNM1" s="5"/>
      <c r="RNN1" s="5"/>
      <c r="RNO1" s="5"/>
      <c r="RNP1" s="5"/>
      <c r="RNQ1" s="5"/>
      <c r="RNR1" s="5"/>
      <c r="RNS1" s="5"/>
      <c r="RNT1" s="5"/>
      <c r="RNU1" s="5"/>
      <c r="RNV1" s="5"/>
      <c r="RNW1" s="5"/>
      <c r="RNX1" s="5"/>
      <c r="RNY1" s="5"/>
      <c r="RNZ1" s="5"/>
      <c r="ROA1" s="5"/>
      <c r="ROB1" s="5"/>
      <c r="ROC1" s="5"/>
      <c r="ROD1" s="5"/>
      <c r="ROE1" s="5"/>
      <c r="ROF1" s="5"/>
      <c r="ROG1" s="5"/>
      <c r="ROH1" s="5"/>
      <c r="ROI1" s="5"/>
      <c r="ROJ1" s="5"/>
      <c r="ROK1" s="5"/>
      <c r="ROL1" s="5"/>
      <c r="ROM1" s="5"/>
      <c r="RON1" s="5"/>
      <c r="ROO1" s="5"/>
      <c r="ROP1" s="5"/>
      <c r="ROQ1" s="5"/>
      <c r="ROR1" s="5"/>
      <c r="ROS1" s="5"/>
      <c r="ROT1" s="5"/>
      <c r="ROU1" s="5"/>
      <c r="ROV1" s="5"/>
      <c r="ROW1" s="5"/>
      <c r="ROX1" s="5"/>
      <c r="ROY1" s="5"/>
      <c r="ROZ1" s="5"/>
      <c r="RPA1" s="5"/>
      <c r="RPB1" s="5"/>
      <c r="RPC1" s="5"/>
      <c r="RPD1" s="5"/>
      <c r="RPE1" s="5"/>
      <c r="RPF1" s="5"/>
      <c r="RPG1" s="5"/>
      <c r="RPH1" s="5"/>
      <c r="RPI1" s="5"/>
      <c r="RPJ1" s="5"/>
      <c r="RPK1" s="5"/>
      <c r="RPL1" s="5"/>
      <c r="RPM1" s="5"/>
      <c r="RPN1" s="5"/>
      <c r="RPO1" s="5"/>
      <c r="RPP1" s="5"/>
      <c r="RPQ1" s="5"/>
      <c r="RPR1" s="5"/>
      <c r="RPS1" s="5"/>
      <c r="RPT1" s="5"/>
      <c r="RPU1" s="5"/>
      <c r="RPV1" s="5"/>
      <c r="RPW1" s="5"/>
      <c r="RPX1" s="5"/>
      <c r="RPY1" s="5"/>
      <c r="RPZ1" s="5"/>
      <c r="RQA1" s="5"/>
      <c r="RQB1" s="5"/>
      <c r="RQC1" s="5"/>
      <c r="RQD1" s="5"/>
      <c r="RQE1" s="5"/>
      <c r="RQF1" s="5"/>
      <c r="RQG1" s="5"/>
      <c r="RQH1" s="5"/>
      <c r="RQI1" s="5"/>
      <c r="RQJ1" s="5"/>
      <c r="RQK1" s="5"/>
      <c r="RQL1" s="5"/>
      <c r="RQM1" s="5"/>
      <c r="RQN1" s="5"/>
      <c r="RQO1" s="5"/>
      <c r="RQP1" s="5"/>
      <c r="RQQ1" s="5"/>
      <c r="RQR1" s="5"/>
      <c r="RQS1" s="5"/>
      <c r="RQT1" s="5"/>
      <c r="RQU1" s="5"/>
      <c r="RQV1" s="5"/>
      <c r="RQW1" s="5"/>
      <c r="RQX1" s="5"/>
      <c r="RQY1" s="5"/>
      <c r="RQZ1" s="5"/>
      <c r="RRA1" s="5"/>
      <c r="RRB1" s="5"/>
      <c r="RRC1" s="5"/>
      <c r="RRD1" s="5"/>
      <c r="RRE1" s="5"/>
      <c r="RRF1" s="5"/>
      <c r="RRG1" s="5"/>
      <c r="RRH1" s="5"/>
      <c r="RRI1" s="5"/>
      <c r="RRJ1" s="5"/>
      <c r="RRK1" s="5"/>
      <c r="RRL1" s="5"/>
      <c r="RRM1" s="5"/>
      <c r="RRN1" s="5"/>
      <c r="RRO1" s="5"/>
      <c r="RRP1" s="5"/>
      <c r="RRQ1" s="5"/>
      <c r="RRR1" s="5"/>
      <c r="RRS1" s="5"/>
      <c r="RRT1" s="5"/>
      <c r="RRU1" s="5"/>
      <c r="RRV1" s="5"/>
      <c r="RRW1" s="5"/>
      <c r="RRX1" s="5"/>
      <c r="RRY1" s="5"/>
      <c r="RRZ1" s="5"/>
      <c r="RSA1" s="5"/>
      <c r="RSB1" s="5"/>
      <c r="RSC1" s="5"/>
      <c r="RSD1" s="5"/>
      <c r="RSE1" s="5"/>
      <c r="RSF1" s="5"/>
      <c r="RSG1" s="5"/>
      <c r="RSH1" s="5"/>
      <c r="RSI1" s="5"/>
      <c r="RSJ1" s="5"/>
      <c r="RSK1" s="5"/>
      <c r="RSL1" s="5"/>
      <c r="RSM1" s="5"/>
      <c r="RSN1" s="5"/>
      <c r="RSO1" s="5"/>
      <c r="RSP1" s="5"/>
      <c r="RSQ1" s="5"/>
      <c r="RSR1" s="5"/>
      <c r="RSS1" s="5"/>
      <c r="RST1" s="5"/>
      <c r="RSU1" s="5"/>
      <c r="RSV1" s="5"/>
      <c r="RSW1" s="5"/>
      <c r="RSX1" s="5"/>
      <c r="RSY1" s="5"/>
      <c r="RSZ1" s="5"/>
      <c r="RTA1" s="5"/>
      <c r="RTB1" s="5"/>
      <c r="RTC1" s="5"/>
      <c r="RTD1" s="5"/>
      <c r="RTE1" s="5"/>
      <c r="RTF1" s="5"/>
      <c r="RTG1" s="5"/>
      <c r="RTH1" s="5"/>
      <c r="RTI1" s="5"/>
      <c r="RTJ1" s="5"/>
      <c r="RTK1" s="5"/>
      <c r="RTL1" s="5"/>
      <c r="RTM1" s="5"/>
      <c r="RTN1" s="5"/>
      <c r="RTO1" s="5"/>
      <c r="RTP1" s="5"/>
      <c r="RTQ1" s="5"/>
      <c r="RTR1" s="5"/>
      <c r="RTS1" s="5"/>
      <c r="RTT1" s="5"/>
      <c r="RTU1" s="5"/>
      <c r="RTV1" s="5"/>
      <c r="RTW1" s="5"/>
      <c r="RTX1" s="5"/>
      <c r="RTY1" s="5"/>
      <c r="RTZ1" s="5"/>
      <c r="RUA1" s="5"/>
      <c r="RUB1" s="5"/>
      <c r="RUC1" s="5"/>
      <c r="RUD1" s="5"/>
      <c r="RUE1" s="5"/>
      <c r="RUF1" s="5"/>
      <c r="RUG1" s="5"/>
      <c r="RUH1" s="5"/>
      <c r="RUI1" s="5"/>
      <c r="RUJ1" s="5"/>
      <c r="RUK1" s="5"/>
      <c r="RUL1" s="5"/>
      <c r="RUM1" s="5"/>
      <c r="RUN1" s="5"/>
      <c r="RUO1" s="5"/>
      <c r="RUP1" s="5"/>
      <c r="RUQ1" s="5"/>
      <c r="RUR1" s="5"/>
      <c r="RUS1" s="5"/>
      <c r="RUT1" s="5"/>
      <c r="RUU1" s="5"/>
      <c r="RUV1" s="5"/>
      <c r="RUW1" s="5"/>
      <c r="RUX1" s="5"/>
      <c r="RUY1" s="5"/>
      <c r="RUZ1" s="5"/>
      <c r="RVA1" s="5"/>
      <c r="RVB1" s="5"/>
      <c r="RVC1" s="5"/>
      <c r="RVD1" s="5"/>
      <c r="RVE1" s="5"/>
      <c r="RVF1" s="5"/>
      <c r="RVG1" s="5"/>
      <c r="RVH1" s="5"/>
      <c r="RVI1" s="5"/>
      <c r="RVJ1" s="5"/>
      <c r="RVK1" s="5"/>
      <c r="RVL1" s="5"/>
      <c r="RVM1" s="5"/>
      <c r="RVN1" s="5"/>
      <c r="RVO1" s="5"/>
      <c r="RVP1" s="5"/>
      <c r="RVQ1" s="5"/>
      <c r="RVR1" s="5"/>
      <c r="RVS1" s="5"/>
      <c r="RVT1" s="5"/>
      <c r="RVU1" s="5"/>
      <c r="RVV1" s="5"/>
      <c r="RVW1" s="5"/>
      <c r="RVX1" s="5"/>
      <c r="RVY1" s="5"/>
      <c r="RVZ1" s="5"/>
      <c r="RWA1" s="5"/>
      <c r="RWB1" s="5"/>
      <c r="RWC1" s="5"/>
      <c r="RWD1" s="5"/>
      <c r="RWE1" s="5"/>
      <c r="RWF1" s="5"/>
      <c r="RWG1" s="5"/>
      <c r="RWH1" s="5"/>
      <c r="RWI1" s="5"/>
      <c r="RWJ1" s="5"/>
      <c r="RWK1" s="5"/>
      <c r="RWL1" s="5"/>
      <c r="RWM1" s="5"/>
      <c r="RWN1" s="5"/>
      <c r="RWO1" s="5"/>
      <c r="RWP1" s="5"/>
      <c r="RWQ1" s="5"/>
      <c r="RWR1" s="5"/>
      <c r="RWS1" s="5"/>
      <c r="RWT1" s="5"/>
      <c r="RWU1" s="5"/>
      <c r="RWV1" s="5"/>
      <c r="RWW1" s="5"/>
      <c r="RWX1" s="5"/>
      <c r="RWY1" s="5"/>
      <c r="RWZ1" s="5"/>
      <c r="RXA1" s="5"/>
      <c r="RXB1" s="5"/>
      <c r="RXC1" s="5"/>
      <c r="RXD1" s="5"/>
      <c r="RXE1" s="5"/>
      <c r="RXF1" s="5"/>
      <c r="RXG1" s="5"/>
      <c r="RXH1" s="5"/>
      <c r="RXI1" s="5"/>
      <c r="RXJ1" s="5"/>
      <c r="RXK1" s="5"/>
      <c r="RXL1" s="5"/>
      <c r="RXM1" s="5"/>
      <c r="RXN1" s="5"/>
      <c r="RXO1" s="5"/>
      <c r="RXP1" s="5"/>
      <c r="RXQ1" s="5"/>
      <c r="RXR1" s="5"/>
      <c r="RXS1" s="5"/>
      <c r="RXT1" s="5"/>
      <c r="RXU1" s="5"/>
      <c r="RXV1" s="5"/>
      <c r="RXW1" s="5"/>
      <c r="RXX1" s="5"/>
      <c r="RXY1" s="5"/>
      <c r="RXZ1" s="5"/>
      <c r="RYA1" s="5"/>
      <c r="RYB1" s="5"/>
      <c r="RYC1" s="5"/>
      <c r="RYD1" s="5"/>
      <c r="RYE1" s="5"/>
      <c r="RYF1" s="5"/>
      <c r="RYG1" s="5"/>
      <c r="RYH1" s="5"/>
      <c r="RYI1" s="5"/>
      <c r="RYJ1" s="5"/>
      <c r="RYK1" s="5"/>
      <c r="RYL1" s="5"/>
      <c r="RYM1" s="5"/>
      <c r="RYN1" s="5"/>
      <c r="RYO1" s="5"/>
      <c r="RYP1" s="5"/>
      <c r="RYQ1" s="5"/>
      <c r="RYR1" s="5"/>
      <c r="RYS1" s="5"/>
      <c r="RYT1" s="5"/>
      <c r="RYU1" s="5"/>
      <c r="RYV1" s="5"/>
      <c r="RYW1" s="5"/>
      <c r="RYX1" s="5"/>
      <c r="RYY1" s="5"/>
      <c r="RYZ1" s="5"/>
      <c r="RZA1" s="5"/>
      <c r="RZB1" s="5"/>
      <c r="RZC1" s="5"/>
      <c r="RZD1" s="5"/>
      <c r="RZE1" s="5"/>
      <c r="RZF1" s="5"/>
      <c r="RZG1" s="5"/>
      <c r="RZH1" s="5"/>
      <c r="RZI1" s="5"/>
      <c r="RZJ1" s="5"/>
      <c r="RZK1" s="5"/>
      <c r="RZL1" s="5"/>
      <c r="RZM1" s="5"/>
      <c r="RZN1" s="5"/>
      <c r="RZO1" s="5"/>
      <c r="RZP1" s="5"/>
      <c r="RZQ1" s="5"/>
      <c r="RZR1" s="5"/>
      <c r="RZS1" s="5"/>
      <c r="RZT1" s="5"/>
      <c r="RZU1" s="5"/>
      <c r="RZV1" s="5"/>
      <c r="RZW1" s="5"/>
      <c r="RZX1" s="5"/>
      <c r="RZY1" s="5"/>
      <c r="RZZ1" s="5"/>
      <c r="SAA1" s="5"/>
      <c r="SAB1" s="5"/>
      <c r="SAC1" s="5"/>
      <c r="SAD1" s="5"/>
      <c r="SAE1" s="5"/>
      <c r="SAF1" s="5"/>
      <c r="SAG1" s="5"/>
      <c r="SAH1" s="5"/>
      <c r="SAI1" s="5"/>
      <c r="SAJ1" s="5"/>
      <c r="SAK1" s="5"/>
      <c r="SAL1" s="5"/>
      <c r="SAM1" s="5"/>
      <c r="SAN1" s="5"/>
      <c r="SAO1" s="5"/>
      <c r="SAP1" s="5"/>
      <c r="SAQ1" s="5"/>
      <c r="SAR1" s="5"/>
      <c r="SAS1" s="5"/>
      <c r="SAT1" s="5"/>
      <c r="SAU1" s="5"/>
      <c r="SAV1" s="5"/>
      <c r="SAW1" s="5"/>
      <c r="SAX1" s="5"/>
      <c r="SAY1" s="5"/>
      <c r="SAZ1" s="5"/>
      <c r="SBA1" s="5"/>
      <c r="SBB1" s="5"/>
      <c r="SBC1" s="5"/>
      <c r="SBD1" s="5"/>
      <c r="SBE1" s="5"/>
      <c r="SBF1" s="5"/>
      <c r="SBG1" s="5"/>
      <c r="SBH1" s="5"/>
      <c r="SBI1" s="5"/>
      <c r="SBJ1" s="5"/>
      <c r="SBK1" s="5"/>
      <c r="SBL1" s="5"/>
      <c r="SBM1" s="5"/>
      <c r="SBN1" s="5"/>
      <c r="SBO1" s="5"/>
      <c r="SBP1" s="5"/>
      <c r="SBQ1" s="5"/>
      <c r="SBR1" s="5"/>
      <c r="SBS1" s="5"/>
      <c r="SBT1" s="5"/>
      <c r="SBU1" s="5"/>
      <c r="SBV1" s="5"/>
      <c r="SBW1" s="5"/>
      <c r="SBX1" s="5"/>
      <c r="SBY1" s="5"/>
      <c r="SBZ1" s="5"/>
      <c r="SCA1" s="5"/>
      <c r="SCB1" s="5"/>
      <c r="SCC1" s="5"/>
      <c r="SCD1" s="5"/>
      <c r="SCE1" s="5"/>
      <c r="SCF1" s="5"/>
      <c r="SCG1" s="5"/>
      <c r="SCH1" s="5"/>
      <c r="SCI1" s="5"/>
      <c r="SCJ1" s="5"/>
      <c r="SCK1" s="5"/>
      <c r="SCL1" s="5"/>
      <c r="SCM1" s="5"/>
      <c r="SCN1" s="5"/>
      <c r="SCO1" s="5"/>
      <c r="SCP1" s="5"/>
      <c r="SCQ1" s="5"/>
      <c r="SCR1" s="5"/>
      <c r="SCS1" s="5"/>
      <c r="SCT1" s="5"/>
      <c r="SCU1" s="5"/>
      <c r="SCV1" s="5"/>
      <c r="SCW1" s="5"/>
      <c r="SCX1" s="5"/>
      <c r="SCY1" s="5"/>
      <c r="SCZ1" s="5"/>
      <c r="SDA1" s="5"/>
      <c r="SDB1" s="5"/>
      <c r="SDC1" s="5"/>
      <c r="SDD1" s="5"/>
      <c r="SDE1" s="5"/>
      <c r="SDF1" s="5"/>
      <c r="SDG1" s="5"/>
      <c r="SDH1" s="5"/>
      <c r="SDI1" s="5"/>
      <c r="SDJ1" s="5"/>
      <c r="SDK1" s="5"/>
      <c r="SDL1" s="5"/>
      <c r="SDM1" s="5"/>
      <c r="SDN1" s="5"/>
      <c r="SDO1" s="5"/>
      <c r="SDP1" s="5"/>
      <c r="SDQ1" s="5"/>
      <c r="SDR1" s="5"/>
      <c r="SDS1" s="5"/>
      <c r="SDT1" s="5"/>
      <c r="SDU1" s="5"/>
      <c r="SDV1" s="5"/>
      <c r="SDW1" s="5"/>
      <c r="SDX1" s="5"/>
      <c r="SDY1" s="5"/>
      <c r="SDZ1" s="5"/>
      <c r="SEA1" s="5"/>
      <c r="SEB1" s="5"/>
      <c r="SEC1" s="5"/>
      <c r="SED1" s="5"/>
      <c r="SEE1" s="5"/>
      <c r="SEF1" s="5"/>
      <c r="SEG1" s="5"/>
      <c r="SEH1" s="5"/>
      <c r="SEI1" s="5"/>
      <c r="SEJ1" s="5"/>
      <c r="SEK1" s="5"/>
      <c r="SEL1" s="5"/>
      <c r="SEM1" s="5"/>
      <c r="SEN1" s="5"/>
      <c r="SEO1" s="5"/>
      <c r="SEP1" s="5"/>
      <c r="SEQ1" s="5"/>
      <c r="SER1" s="5"/>
      <c r="SES1" s="5"/>
      <c r="SET1" s="5"/>
      <c r="SEU1" s="5"/>
      <c r="SEV1" s="5"/>
      <c r="SEW1" s="5"/>
      <c r="SEX1" s="5"/>
      <c r="SEY1" s="5"/>
      <c r="SEZ1" s="5"/>
      <c r="SFA1" s="5"/>
      <c r="SFB1" s="5"/>
      <c r="SFC1" s="5"/>
      <c r="SFD1" s="5"/>
      <c r="SFE1" s="5"/>
      <c r="SFF1" s="5"/>
      <c r="SFG1" s="5"/>
      <c r="SFH1" s="5"/>
      <c r="SFI1" s="5"/>
      <c r="SFJ1" s="5"/>
      <c r="SFK1" s="5"/>
      <c r="SFL1" s="5"/>
      <c r="SFM1" s="5"/>
      <c r="SFN1" s="5"/>
      <c r="SFO1" s="5"/>
      <c r="SFP1" s="5"/>
      <c r="SFQ1" s="5"/>
      <c r="SFR1" s="5"/>
      <c r="SFS1" s="5"/>
      <c r="SFT1" s="5"/>
      <c r="SFU1" s="5"/>
      <c r="SFV1" s="5"/>
      <c r="SFW1" s="5"/>
      <c r="SFX1" s="5"/>
      <c r="SFY1" s="5"/>
      <c r="SFZ1" s="5"/>
      <c r="SGA1" s="5"/>
      <c r="SGB1" s="5"/>
      <c r="SGC1" s="5"/>
      <c r="SGD1" s="5"/>
      <c r="SGE1" s="5"/>
      <c r="SGF1" s="5"/>
      <c r="SGG1" s="5"/>
      <c r="SGH1" s="5"/>
      <c r="SGI1" s="5"/>
      <c r="SGJ1" s="5"/>
      <c r="SGK1" s="5"/>
      <c r="SGL1" s="5"/>
      <c r="SGM1" s="5"/>
      <c r="SGN1" s="5"/>
      <c r="SGO1" s="5"/>
      <c r="SGP1" s="5"/>
      <c r="SGQ1" s="5"/>
      <c r="SGR1" s="5"/>
      <c r="SGS1" s="5"/>
      <c r="SGT1" s="5"/>
      <c r="SGU1" s="5"/>
      <c r="SGV1" s="5"/>
      <c r="SGW1" s="5"/>
      <c r="SGX1" s="5"/>
      <c r="SGY1" s="5"/>
      <c r="SGZ1" s="5"/>
      <c r="SHA1" s="5"/>
      <c r="SHB1" s="5"/>
      <c r="SHC1" s="5"/>
      <c r="SHD1" s="5"/>
      <c r="SHE1" s="5"/>
      <c r="SHF1" s="5"/>
      <c r="SHG1" s="5"/>
      <c r="SHH1" s="5"/>
      <c r="SHI1" s="5"/>
      <c r="SHJ1" s="5"/>
      <c r="SHK1" s="5"/>
      <c r="SHL1" s="5"/>
      <c r="SHM1" s="5"/>
      <c r="SHN1" s="5"/>
      <c r="SHO1" s="5"/>
      <c r="SHP1" s="5"/>
      <c r="SHQ1" s="5"/>
      <c r="SHR1" s="5"/>
      <c r="SHS1" s="5"/>
      <c r="SHT1" s="5"/>
      <c r="SHU1" s="5"/>
      <c r="SHV1" s="5"/>
      <c r="SHW1" s="5"/>
      <c r="SHX1" s="5"/>
      <c r="SHY1" s="5"/>
      <c r="SHZ1" s="5"/>
      <c r="SIA1" s="5"/>
      <c r="SIB1" s="5"/>
      <c r="SIC1" s="5"/>
      <c r="SID1" s="5"/>
      <c r="SIE1" s="5"/>
      <c r="SIF1" s="5"/>
      <c r="SIG1" s="5"/>
      <c r="SIH1" s="5"/>
      <c r="SII1" s="5"/>
      <c r="SIJ1" s="5"/>
      <c r="SIK1" s="5"/>
      <c r="SIL1" s="5"/>
      <c r="SIM1" s="5"/>
      <c r="SIN1" s="5"/>
      <c r="SIO1" s="5"/>
      <c r="SIP1" s="5"/>
      <c r="SIQ1" s="5"/>
      <c r="SIR1" s="5"/>
      <c r="SIS1" s="5"/>
      <c r="SIT1" s="5"/>
      <c r="SIU1" s="5"/>
      <c r="SIV1" s="5"/>
      <c r="SIW1" s="5"/>
      <c r="SIX1" s="5"/>
      <c r="SIY1" s="5"/>
      <c r="SIZ1" s="5"/>
      <c r="SJA1" s="5"/>
      <c r="SJB1" s="5"/>
      <c r="SJC1" s="5"/>
      <c r="SJD1" s="5"/>
      <c r="SJE1" s="5"/>
      <c r="SJF1" s="5"/>
      <c r="SJG1" s="5"/>
      <c r="SJH1" s="5"/>
      <c r="SJI1" s="5"/>
      <c r="SJJ1" s="5"/>
      <c r="SJK1" s="5"/>
      <c r="SJL1" s="5"/>
      <c r="SJM1" s="5"/>
      <c r="SJN1" s="5"/>
      <c r="SJO1" s="5"/>
      <c r="SJP1" s="5"/>
      <c r="SJQ1" s="5"/>
      <c r="SJR1" s="5"/>
      <c r="SJS1" s="5"/>
      <c r="SJT1" s="5"/>
      <c r="SJU1" s="5"/>
      <c r="SJV1" s="5"/>
      <c r="SJW1" s="5"/>
      <c r="SJX1" s="5"/>
      <c r="SJY1" s="5"/>
      <c r="SJZ1" s="5"/>
      <c r="SKA1" s="5"/>
      <c r="SKB1" s="5"/>
      <c r="SKC1" s="5"/>
      <c r="SKD1" s="5"/>
      <c r="SKE1" s="5"/>
      <c r="SKF1" s="5"/>
      <c r="SKG1" s="5"/>
      <c r="SKH1" s="5"/>
      <c r="SKI1" s="5"/>
      <c r="SKJ1" s="5"/>
      <c r="SKK1" s="5"/>
      <c r="SKL1" s="5"/>
      <c r="SKM1" s="5"/>
      <c r="SKN1" s="5"/>
      <c r="SKO1" s="5"/>
      <c r="SKP1" s="5"/>
      <c r="SKQ1" s="5"/>
      <c r="SKR1" s="5"/>
      <c r="SKS1" s="5"/>
      <c r="SKT1" s="5"/>
      <c r="SKU1" s="5"/>
      <c r="SKV1" s="5"/>
      <c r="SKW1" s="5"/>
      <c r="SKX1" s="5"/>
      <c r="SKY1" s="5"/>
      <c r="SKZ1" s="5"/>
      <c r="SLA1" s="5"/>
      <c r="SLB1" s="5"/>
      <c r="SLC1" s="5"/>
      <c r="SLD1" s="5"/>
      <c r="SLE1" s="5"/>
      <c r="SLF1" s="5"/>
      <c r="SLG1" s="5"/>
      <c r="SLH1" s="5"/>
      <c r="SLI1" s="5"/>
      <c r="SLJ1" s="5"/>
      <c r="SLK1" s="5"/>
      <c r="SLL1" s="5"/>
      <c r="SLM1" s="5"/>
      <c r="SLN1" s="5"/>
      <c r="SLO1" s="5"/>
      <c r="SLP1" s="5"/>
      <c r="SLQ1" s="5"/>
      <c r="SLR1" s="5"/>
      <c r="SLS1" s="5"/>
      <c r="SLT1" s="5"/>
      <c r="SLU1" s="5"/>
      <c r="SLV1" s="5"/>
      <c r="SLW1" s="5"/>
      <c r="SLX1" s="5"/>
      <c r="SLY1" s="5"/>
      <c r="SLZ1" s="5"/>
      <c r="SMA1" s="5"/>
      <c r="SMB1" s="5"/>
      <c r="SMC1" s="5"/>
      <c r="SMD1" s="5"/>
      <c r="SME1" s="5"/>
      <c r="SMF1" s="5"/>
      <c r="SMG1" s="5"/>
      <c r="SMH1" s="5"/>
      <c r="SMI1" s="5"/>
      <c r="SMJ1" s="5"/>
      <c r="SMK1" s="5"/>
      <c r="SML1" s="5"/>
      <c r="SMM1" s="5"/>
      <c r="SMN1" s="5"/>
      <c r="SMO1" s="5"/>
      <c r="SMP1" s="5"/>
      <c r="SMQ1" s="5"/>
      <c r="SMR1" s="5"/>
      <c r="SMS1" s="5"/>
      <c r="SMT1" s="5"/>
      <c r="SMU1" s="5"/>
      <c r="SMV1" s="5"/>
      <c r="SMW1" s="5"/>
      <c r="SMX1" s="5"/>
      <c r="SMY1" s="5"/>
      <c r="SMZ1" s="5"/>
      <c r="SNA1" s="5"/>
      <c r="SNB1" s="5"/>
      <c r="SNC1" s="5"/>
      <c r="SND1" s="5"/>
      <c r="SNE1" s="5"/>
      <c r="SNF1" s="5"/>
      <c r="SNG1" s="5"/>
      <c r="SNH1" s="5"/>
      <c r="SNI1" s="5"/>
      <c r="SNJ1" s="5"/>
      <c r="SNK1" s="5"/>
      <c r="SNL1" s="5"/>
      <c r="SNM1" s="5"/>
      <c r="SNN1" s="5"/>
      <c r="SNO1" s="5"/>
      <c r="SNP1" s="5"/>
      <c r="SNQ1" s="5"/>
      <c r="SNR1" s="5"/>
      <c r="SNS1" s="5"/>
      <c r="SNT1" s="5"/>
      <c r="SNU1" s="5"/>
      <c r="SNV1" s="5"/>
      <c r="SNW1" s="5"/>
      <c r="SNX1" s="5"/>
      <c r="SNY1" s="5"/>
      <c r="SNZ1" s="5"/>
      <c r="SOA1" s="5"/>
      <c r="SOB1" s="5"/>
      <c r="SOC1" s="5"/>
      <c r="SOD1" s="5"/>
      <c r="SOE1" s="5"/>
      <c r="SOF1" s="5"/>
      <c r="SOG1" s="5"/>
      <c r="SOH1" s="5"/>
      <c r="SOI1" s="5"/>
      <c r="SOJ1" s="5"/>
      <c r="SOK1" s="5"/>
      <c r="SOL1" s="5"/>
      <c r="SOM1" s="5"/>
      <c r="SON1" s="5"/>
      <c r="SOO1" s="5"/>
      <c r="SOP1" s="5"/>
      <c r="SOQ1" s="5"/>
      <c r="SOR1" s="5"/>
      <c r="SOS1" s="5"/>
      <c r="SOT1" s="5"/>
      <c r="SOU1" s="5"/>
      <c r="SOV1" s="5"/>
      <c r="SOW1" s="5"/>
      <c r="SOX1" s="5"/>
      <c r="SOY1" s="5"/>
      <c r="SOZ1" s="5"/>
      <c r="SPA1" s="5"/>
      <c r="SPB1" s="5"/>
      <c r="SPC1" s="5"/>
      <c r="SPD1" s="5"/>
      <c r="SPE1" s="5"/>
      <c r="SPF1" s="5"/>
      <c r="SPG1" s="5"/>
      <c r="SPH1" s="5"/>
      <c r="SPI1" s="5"/>
      <c r="SPJ1" s="5"/>
      <c r="SPK1" s="5"/>
      <c r="SPL1" s="5"/>
      <c r="SPM1" s="5"/>
      <c r="SPN1" s="5"/>
      <c r="SPO1" s="5"/>
      <c r="SPP1" s="5"/>
      <c r="SPQ1" s="5"/>
      <c r="SPR1" s="5"/>
      <c r="SPS1" s="5"/>
      <c r="SPT1" s="5"/>
      <c r="SPU1" s="5"/>
      <c r="SPV1" s="5"/>
      <c r="SPW1" s="5"/>
      <c r="SPX1" s="5"/>
      <c r="SPY1" s="5"/>
      <c r="SPZ1" s="5"/>
      <c r="SQA1" s="5"/>
      <c r="SQB1" s="5"/>
      <c r="SQC1" s="5"/>
      <c r="SQD1" s="5"/>
      <c r="SQE1" s="5"/>
      <c r="SQF1" s="5"/>
      <c r="SQG1" s="5"/>
      <c r="SQH1" s="5"/>
      <c r="SQI1" s="5"/>
      <c r="SQJ1" s="5"/>
      <c r="SQK1" s="5"/>
      <c r="SQL1" s="5"/>
      <c r="SQM1" s="5"/>
      <c r="SQN1" s="5"/>
      <c r="SQO1" s="5"/>
      <c r="SQP1" s="5"/>
      <c r="SQQ1" s="5"/>
      <c r="SQR1" s="5"/>
      <c r="SQS1" s="5"/>
      <c r="SQT1" s="5"/>
      <c r="SQU1" s="5"/>
      <c r="SQV1" s="5"/>
      <c r="SQW1" s="5"/>
      <c r="SQX1" s="5"/>
      <c r="SQY1" s="5"/>
      <c r="SQZ1" s="5"/>
      <c r="SRA1" s="5"/>
      <c r="SRB1" s="5"/>
      <c r="SRC1" s="5"/>
      <c r="SRD1" s="5"/>
      <c r="SRE1" s="5"/>
      <c r="SRF1" s="5"/>
      <c r="SRG1" s="5"/>
      <c r="SRH1" s="5"/>
      <c r="SRI1" s="5"/>
      <c r="SRJ1" s="5"/>
      <c r="SRK1" s="5"/>
      <c r="SRL1" s="5"/>
      <c r="SRM1" s="5"/>
      <c r="SRN1" s="5"/>
      <c r="SRO1" s="5"/>
      <c r="SRP1" s="5"/>
      <c r="SRQ1" s="5"/>
      <c r="SRR1" s="5"/>
      <c r="SRS1" s="5"/>
      <c r="SRT1" s="5"/>
      <c r="SRU1" s="5"/>
      <c r="SRV1" s="5"/>
      <c r="SRW1" s="5"/>
      <c r="SRX1" s="5"/>
      <c r="SRY1" s="5"/>
      <c r="SRZ1" s="5"/>
      <c r="SSA1" s="5"/>
      <c r="SSB1" s="5"/>
      <c r="SSC1" s="5"/>
      <c r="SSD1" s="5"/>
      <c r="SSE1" s="5"/>
      <c r="SSF1" s="5"/>
      <c r="SSG1" s="5"/>
      <c r="SSH1" s="5"/>
      <c r="SSI1" s="5"/>
      <c r="SSJ1" s="5"/>
      <c r="SSK1" s="5"/>
      <c r="SSL1" s="5"/>
      <c r="SSM1" s="5"/>
      <c r="SSN1" s="5"/>
      <c r="SSO1" s="5"/>
      <c r="SSP1" s="5"/>
      <c r="SSQ1" s="5"/>
      <c r="SSR1" s="5"/>
      <c r="SSS1" s="5"/>
      <c r="SST1" s="5"/>
      <c r="SSU1" s="5"/>
      <c r="SSV1" s="5"/>
      <c r="SSW1" s="5"/>
      <c r="SSX1" s="5"/>
      <c r="SSY1" s="5"/>
      <c r="SSZ1" s="5"/>
      <c r="STA1" s="5"/>
      <c r="STB1" s="5"/>
      <c r="STC1" s="5"/>
      <c r="STD1" s="5"/>
      <c r="STE1" s="5"/>
      <c r="STF1" s="5"/>
      <c r="STG1" s="5"/>
      <c r="STH1" s="5"/>
      <c r="STI1" s="5"/>
      <c r="STJ1" s="5"/>
      <c r="STK1" s="5"/>
      <c r="STL1" s="5"/>
      <c r="STM1" s="5"/>
      <c r="STN1" s="5"/>
      <c r="STO1" s="5"/>
      <c r="STP1" s="5"/>
      <c r="STQ1" s="5"/>
      <c r="STR1" s="5"/>
      <c r="STS1" s="5"/>
      <c r="STT1" s="5"/>
      <c r="STU1" s="5"/>
      <c r="STV1" s="5"/>
      <c r="STW1" s="5"/>
      <c r="STX1" s="5"/>
      <c r="STY1" s="5"/>
      <c r="STZ1" s="5"/>
      <c r="SUA1" s="5"/>
      <c r="SUB1" s="5"/>
      <c r="SUC1" s="5"/>
      <c r="SUD1" s="5"/>
      <c r="SUE1" s="5"/>
      <c r="SUF1" s="5"/>
      <c r="SUG1" s="5"/>
      <c r="SUH1" s="5"/>
      <c r="SUI1" s="5"/>
      <c r="SUJ1" s="5"/>
      <c r="SUK1" s="5"/>
      <c r="SUL1" s="5"/>
      <c r="SUM1" s="5"/>
      <c r="SUN1" s="5"/>
      <c r="SUO1" s="5"/>
      <c r="SUP1" s="5"/>
      <c r="SUQ1" s="5"/>
      <c r="SUR1" s="5"/>
      <c r="SUS1" s="5"/>
      <c r="SUT1" s="5"/>
      <c r="SUU1" s="5"/>
      <c r="SUV1" s="5"/>
      <c r="SUW1" s="5"/>
      <c r="SUX1" s="5"/>
      <c r="SUY1" s="5"/>
      <c r="SUZ1" s="5"/>
      <c r="SVA1" s="5"/>
      <c r="SVB1" s="5"/>
      <c r="SVC1" s="5"/>
      <c r="SVD1" s="5"/>
      <c r="SVE1" s="5"/>
      <c r="SVF1" s="5"/>
      <c r="SVG1" s="5"/>
      <c r="SVH1" s="5"/>
      <c r="SVI1" s="5"/>
      <c r="SVJ1" s="5"/>
      <c r="SVK1" s="5"/>
      <c r="SVL1" s="5"/>
      <c r="SVM1" s="5"/>
      <c r="SVN1" s="5"/>
      <c r="SVO1" s="5"/>
      <c r="SVP1" s="5"/>
      <c r="SVQ1" s="5"/>
      <c r="SVR1" s="5"/>
      <c r="SVS1" s="5"/>
      <c r="SVT1" s="5"/>
      <c r="SVU1" s="5"/>
      <c r="SVV1" s="5"/>
      <c r="SVW1" s="5"/>
      <c r="SVX1" s="5"/>
      <c r="SVY1" s="5"/>
      <c r="SVZ1" s="5"/>
      <c r="SWA1" s="5"/>
      <c r="SWB1" s="5"/>
      <c r="SWC1" s="5"/>
      <c r="SWD1" s="5"/>
      <c r="SWE1" s="5"/>
      <c r="SWF1" s="5"/>
      <c r="SWG1" s="5"/>
      <c r="SWH1" s="5"/>
      <c r="SWI1" s="5"/>
      <c r="SWJ1" s="5"/>
      <c r="SWK1" s="5"/>
      <c r="SWL1" s="5"/>
      <c r="SWM1" s="5"/>
      <c r="SWN1" s="5"/>
      <c r="SWO1" s="5"/>
      <c r="SWP1" s="5"/>
      <c r="SWQ1" s="5"/>
      <c r="SWR1" s="5"/>
      <c r="SWS1" s="5"/>
      <c r="SWT1" s="5"/>
      <c r="SWU1" s="5"/>
      <c r="SWV1" s="5"/>
      <c r="SWW1" s="5"/>
      <c r="SWX1" s="5"/>
      <c r="SWY1" s="5"/>
      <c r="SWZ1" s="5"/>
      <c r="SXA1" s="5"/>
      <c r="SXB1" s="5"/>
      <c r="SXC1" s="5"/>
      <c r="SXD1" s="5"/>
      <c r="SXE1" s="5"/>
      <c r="SXF1" s="5"/>
      <c r="SXG1" s="5"/>
      <c r="SXH1" s="5"/>
      <c r="SXI1" s="5"/>
      <c r="SXJ1" s="5"/>
      <c r="SXK1" s="5"/>
      <c r="SXL1" s="5"/>
      <c r="SXM1" s="5"/>
      <c r="SXN1" s="5"/>
      <c r="SXO1" s="5"/>
      <c r="SXP1" s="5"/>
      <c r="SXQ1" s="5"/>
      <c r="SXR1" s="5"/>
      <c r="SXS1" s="5"/>
      <c r="SXT1" s="5"/>
      <c r="SXU1" s="5"/>
      <c r="SXV1" s="5"/>
      <c r="SXW1" s="5"/>
      <c r="SXX1" s="5"/>
      <c r="SXY1" s="5"/>
      <c r="SXZ1" s="5"/>
      <c r="SYA1" s="5"/>
      <c r="SYB1" s="5"/>
      <c r="SYC1" s="5"/>
      <c r="SYD1" s="5"/>
      <c r="SYE1" s="5"/>
      <c r="SYF1" s="5"/>
      <c r="SYG1" s="5"/>
      <c r="SYH1" s="5"/>
      <c r="SYI1" s="5"/>
      <c r="SYJ1" s="5"/>
      <c r="SYK1" s="5"/>
      <c r="SYL1" s="5"/>
      <c r="SYM1" s="5"/>
      <c r="SYN1" s="5"/>
      <c r="SYO1" s="5"/>
      <c r="SYP1" s="5"/>
      <c r="SYQ1" s="5"/>
      <c r="SYR1" s="5"/>
      <c r="SYS1" s="5"/>
      <c r="SYT1" s="5"/>
      <c r="SYU1" s="5"/>
      <c r="SYV1" s="5"/>
      <c r="SYW1" s="5"/>
      <c r="SYX1" s="5"/>
      <c r="SYY1" s="5"/>
      <c r="SYZ1" s="5"/>
      <c r="SZA1" s="5"/>
      <c r="SZB1" s="5"/>
      <c r="SZC1" s="5"/>
      <c r="SZD1" s="5"/>
      <c r="SZE1" s="5"/>
      <c r="SZF1" s="5"/>
      <c r="SZG1" s="5"/>
      <c r="SZH1" s="5"/>
      <c r="SZI1" s="5"/>
      <c r="SZJ1" s="5"/>
      <c r="SZK1" s="5"/>
      <c r="SZL1" s="5"/>
      <c r="SZM1" s="5"/>
      <c r="SZN1" s="5"/>
      <c r="SZO1" s="5"/>
      <c r="SZP1" s="5"/>
      <c r="SZQ1" s="5"/>
      <c r="SZR1" s="5"/>
      <c r="SZS1" s="5"/>
      <c r="SZT1" s="5"/>
      <c r="SZU1" s="5"/>
      <c r="SZV1" s="5"/>
      <c r="SZW1" s="5"/>
      <c r="SZX1" s="5"/>
      <c r="SZY1" s="5"/>
      <c r="SZZ1" s="5"/>
      <c r="TAA1" s="5"/>
      <c r="TAB1" s="5"/>
      <c r="TAC1" s="5"/>
      <c r="TAD1" s="5"/>
      <c r="TAE1" s="5"/>
      <c r="TAF1" s="5"/>
      <c r="TAG1" s="5"/>
      <c r="TAH1" s="5"/>
      <c r="TAI1" s="5"/>
      <c r="TAJ1" s="5"/>
      <c r="TAK1" s="5"/>
      <c r="TAL1" s="5"/>
      <c r="TAM1" s="5"/>
      <c r="TAN1" s="5"/>
      <c r="TAO1" s="5"/>
      <c r="TAP1" s="5"/>
      <c r="TAQ1" s="5"/>
      <c r="TAR1" s="5"/>
      <c r="TAS1" s="5"/>
      <c r="TAT1" s="5"/>
      <c r="TAU1" s="5"/>
      <c r="TAV1" s="5"/>
      <c r="TAW1" s="5"/>
      <c r="TAX1" s="5"/>
      <c r="TAY1" s="5"/>
      <c r="TAZ1" s="5"/>
      <c r="TBA1" s="5"/>
      <c r="TBB1" s="5"/>
      <c r="TBC1" s="5"/>
      <c r="TBD1" s="5"/>
      <c r="TBE1" s="5"/>
      <c r="TBF1" s="5"/>
      <c r="TBG1" s="5"/>
      <c r="TBH1" s="5"/>
      <c r="TBI1" s="5"/>
      <c r="TBJ1" s="5"/>
      <c r="TBK1" s="5"/>
      <c r="TBL1" s="5"/>
      <c r="TBM1" s="5"/>
      <c r="TBN1" s="5"/>
      <c r="TBO1" s="5"/>
      <c r="TBP1" s="5"/>
      <c r="TBQ1" s="5"/>
      <c r="TBR1" s="5"/>
      <c r="TBS1" s="5"/>
      <c r="TBT1" s="5"/>
      <c r="TBU1" s="5"/>
      <c r="TBV1" s="5"/>
      <c r="TBW1" s="5"/>
      <c r="TBX1" s="5"/>
      <c r="TBY1" s="5"/>
      <c r="TBZ1" s="5"/>
      <c r="TCA1" s="5"/>
      <c r="TCB1" s="5"/>
      <c r="TCC1" s="5"/>
      <c r="TCD1" s="5"/>
      <c r="TCE1" s="5"/>
      <c r="TCF1" s="5"/>
      <c r="TCG1" s="5"/>
      <c r="TCH1" s="5"/>
      <c r="TCI1" s="5"/>
      <c r="TCJ1" s="5"/>
      <c r="TCK1" s="5"/>
      <c r="TCL1" s="5"/>
      <c r="TCM1" s="5"/>
      <c r="TCN1" s="5"/>
      <c r="TCO1" s="5"/>
      <c r="TCP1" s="5"/>
      <c r="TCQ1" s="5"/>
      <c r="TCR1" s="5"/>
      <c r="TCS1" s="5"/>
      <c r="TCT1" s="5"/>
      <c r="TCU1" s="5"/>
      <c r="TCV1" s="5"/>
      <c r="TCW1" s="5"/>
      <c r="TCX1" s="5"/>
      <c r="TCY1" s="5"/>
      <c r="TCZ1" s="5"/>
      <c r="TDA1" s="5"/>
      <c r="TDB1" s="5"/>
      <c r="TDC1" s="5"/>
      <c r="TDD1" s="5"/>
      <c r="TDE1" s="5"/>
      <c r="TDF1" s="5"/>
      <c r="TDG1" s="5"/>
      <c r="TDH1" s="5"/>
      <c r="TDI1" s="5"/>
      <c r="TDJ1" s="5"/>
      <c r="TDK1" s="5"/>
      <c r="TDL1" s="5"/>
      <c r="TDM1" s="5"/>
      <c r="TDN1" s="5"/>
      <c r="TDO1" s="5"/>
      <c r="TDP1" s="5"/>
      <c r="TDQ1" s="5"/>
      <c r="TDR1" s="5"/>
      <c r="TDS1" s="5"/>
      <c r="TDT1" s="5"/>
      <c r="TDU1" s="5"/>
      <c r="TDV1" s="5"/>
      <c r="TDW1" s="5"/>
      <c r="TDX1" s="5"/>
      <c r="TDY1" s="5"/>
      <c r="TDZ1" s="5"/>
      <c r="TEA1" s="5"/>
      <c r="TEB1" s="5"/>
      <c r="TEC1" s="5"/>
      <c r="TED1" s="5"/>
      <c r="TEE1" s="5"/>
      <c r="TEF1" s="5"/>
      <c r="TEG1" s="5"/>
      <c r="TEH1" s="5"/>
      <c r="TEI1" s="5"/>
      <c r="TEJ1" s="5"/>
      <c r="TEK1" s="5"/>
      <c r="TEL1" s="5"/>
      <c r="TEM1" s="5"/>
      <c r="TEN1" s="5"/>
      <c r="TEO1" s="5"/>
      <c r="TEP1" s="5"/>
      <c r="TEQ1" s="5"/>
      <c r="TER1" s="5"/>
      <c r="TES1" s="5"/>
      <c r="TET1" s="5"/>
      <c r="TEU1" s="5"/>
      <c r="TEV1" s="5"/>
      <c r="TEW1" s="5"/>
      <c r="TEX1" s="5"/>
      <c r="TEY1" s="5"/>
      <c r="TEZ1" s="5"/>
      <c r="TFA1" s="5"/>
      <c r="TFB1" s="5"/>
      <c r="TFC1" s="5"/>
      <c r="TFD1" s="5"/>
      <c r="TFE1" s="5"/>
      <c r="TFF1" s="5"/>
      <c r="TFG1" s="5"/>
      <c r="TFH1" s="5"/>
      <c r="TFI1" s="5"/>
      <c r="TFJ1" s="5"/>
      <c r="TFK1" s="5"/>
      <c r="TFL1" s="5"/>
      <c r="TFM1" s="5"/>
      <c r="TFN1" s="5"/>
      <c r="TFO1" s="5"/>
      <c r="TFP1" s="5"/>
      <c r="TFQ1" s="5"/>
      <c r="TFR1" s="5"/>
      <c r="TFS1" s="5"/>
      <c r="TFT1" s="5"/>
      <c r="TFU1" s="5"/>
      <c r="TFV1" s="5"/>
      <c r="TFW1" s="5"/>
      <c r="TFX1" s="5"/>
      <c r="TFY1" s="5"/>
      <c r="TFZ1" s="5"/>
      <c r="TGA1" s="5"/>
      <c r="TGB1" s="5"/>
      <c r="TGC1" s="5"/>
      <c r="TGD1" s="5"/>
      <c r="TGE1" s="5"/>
      <c r="TGF1" s="5"/>
      <c r="TGG1" s="5"/>
      <c r="TGH1" s="5"/>
      <c r="TGI1" s="5"/>
      <c r="TGJ1" s="5"/>
      <c r="TGK1" s="5"/>
      <c r="TGL1" s="5"/>
      <c r="TGM1" s="5"/>
      <c r="TGN1" s="5"/>
      <c r="TGO1" s="5"/>
      <c r="TGP1" s="5"/>
      <c r="TGQ1" s="5"/>
      <c r="TGR1" s="5"/>
      <c r="TGS1" s="5"/>
      <c r="TGT1" s="5"/>
      <c r="TGU1" s="5"/>
      <c r="TGV1" s="5"/>
      <c r="TGW1" s="5"/>
      <c r="TGX1" s="5"/>
      <c r="TGY1" s="5"/>
      <c r="TGZ1" s="5"/>
      <c r="THA1" s="5"/>
      <c r="THB1" s="5"/>
      <c r="THC1" s="5"/>
      <c r="THD1" s="5"/>
      <c r="THE1" s="5"/>
      <c r="THF1" s="5"/>
      <c r="THG1" s="5"/>
      <c r="THH1" s="5"/>
      <c r="THI1" s="5"/>
      <c r="THJ1" s="5"/>
      <c r="THK1" s="5"/>
      <c r="THL1" s="5"/>
      <c r="THM1" s="5"/>
      <c r="THN1" s="5"/>
      <c r="THO1" s="5"/>
      <c r="THP1" s="5"/>
      <c r="THQ1" s="5"/>
      <c r="THR1" s="5"/>
      <c r="THS1" s="5"/>
      <c r="THT1" s="5"/>
      <c r="THU1" s="5"/>
      <c r="THV1" s="5"/>
      <c r="THW1" s="5"/>
      <c r="THX1" s="5"/>
      <c r="THY1" s="5"/>
      <c r="THZ1" s="5"/>
      <c r="TIA1" s="5"/>
      <c r="TIB1" s="5"/>
      <c r="TIC1" s="5"/>
      <c r="TID1" s="5"/>
      <c r="TIE1" s="5"/>
      <c r="TIF1" s="5"/>
      <c r="TIG1" s="5"/>
      <c r="TIH1" s="5"/>
      <c r="TII1" s="5"/>
      <c r="TIJ1" s="5"/>
      <c r="TIK1" s="5"/>
      <c r="TIL1" s="5"/>
      <c r="TIM1" s="5"/>
      <c r="TIN1" s="5"/>
      <c r="TIO1" s="5"/>
      <c r="TIP1" s="5"/>
      <c r="TIQ1" s="5"/>
      <c r="TIR1" s="5"/>
      <c r="TIS1" s="5"/>
      <c r="TIT1" s="5"/>
      <c r="TIU1" s="5"/>
      <c r="TIV1" s="5"/>
      <c r="TIW1" s="5"/>
      <c r="TIX1" s="5"/>
      <c r="TIY1" s="5"/>
      <c r="TIZ1" s="5"/>
      <c r="TJA1" s="5"/>
      <c r="TJB1" s="5"/>
      <c r="TJC1" s="5"/>
      <c r="TJD1" s="5"/>
      <c r="TJE1" s="5"/>
      <c r="TJF1" s="5"/>
      <c r="TJG1" s="5"/>
      <c r="TJH1" s="5"/>
      <c r="TJI1" s="5"/>
      <c r="TJJ1" s="5"/>
      <c r="TJK1" s="5"/>
      <c r="TJL1" s="5"/>
      <c r="TJM1" s="5"/>
      <c r="TJN1" s="5"/>
      <c r="TJO1" s="5"/>
      <c r="TJP1" s="5"/>
      <c r="TJQ1" s="5"/>
      <c r="TJR1" s="5"/>
      <c r="TJS1" s="5"/>
      <c r="TJT1" s="5"/>
      <c r="TJU1" s="5"/>
      <c r="TJV1" s="5"/>
      <c r="TJW1" s="5"/>
      <c r="TJX1" s="5"/>
      <c r="TJY1" s="5"/>
      <c r="TJZ1" s="5"/>
      <c r="TKA1" s="5"/>
      <c r="TKB1" s="5"/>
      <c r="TKC1" s="5"/>
      <c r="TKD1" s="5"/>
      <c r="TKE1" s="5"/>
      <c r="TKF1" s="5"/>
      <c r="TKG1" s="5"/>
      <c r="TKH1" s="5"/>
      <c r="TKI1" s="5"/>
      <c r="TKJ1" s="5"/>
      <c r="TKK1" s="5"/>
      <c r="TKL1" s="5"/>
      <c r="TKM1" s="5"/>
      <c r="TKN1" s="5"/>
      <c r="TKO1" s="5"/>
      <c r="TKP1" s="5"/>
      <c r="TKQ1" s="5"/>
      <c r="TKR1" s="5"/>
      <c r="TKS1" s="5"/>
      <c r="TKT1" s="5"/>
      <c r="TKU1" s="5"/>
      <c r="TKV1" s="5"/>
      <c r="TKW1" s="5"/>
      <c r="TKX1" s="5"/>
      <c r="TKY1" s="5"/>
      <c r="TKZ1" s="5"/>
      <c r="TLA1" s="5"/>
      <c r="TLB1" s="5"/>
      <c r="TLC1" s="5"/>
      <c r="TLD1" s="5"/>
      <c r="TLE1" s="5"/>
      <c r="TLF1" s="5"/>
      <c r="TLG1" s="5"/>
      <c r="TLH1" s="5"/>
      <c r="TLI1" s="5"/>
      <c r="TLJ1" s="5"/>
      <c r="TLK1" s="5"/>
      <c r="TLL1" s="5"/>
      <c r="TLM1" s="5"/>
      <c r="TLN1" s="5"/>
      <c r="TLO1" s="5"/>
      <c r="TLP1" s="5"/>
      <c r="TLQ1" s="5"/>
      <c r="TLR1" s="5"/>
      <c r="TLS1" s="5"/>
      <c r="TLT1" s="5"/>
      <c r="TLU1" s="5"/>
      <c r="TLV1" s="5"/>
      <c r="TLW1" s="5"/>
      <c r="TLX1" s="5"/>
      <c r="TLY1" s="5"/>
      <c r="TLZ1" s="5"/>
      <c r="TMA1" s="5"/>
      <c r="TMB1" s="5"/>
      <c r="TMC1" s="5"/>
      <c r="TMD1" s="5"/>
      <c r="TME1" s="5"/>
      <c r="TMF1" s="5"/>
      <c r="TMG1" s="5"/>
      <c r="TMH1" s="5"/>
      <c r="TMI1" s="5"/>
      <c r="TMJ1" s="5"/>
      <c r="TMK1" s="5"/>
      <c r="TML1" s="5"/>
      <c r="TMM1" s="5"/>
      <c r="TMN1" s="5"/>
      <c r="TMO1" s="5"/>
      <c r="TMP1" s="5"/>
      <c r="TMQ1" s="5"/>
      <c r="TMR1" s="5"/>
      <c r="TMS1" s="5"/>
      <c r="TMT1" s="5"/>
      <c r="TMU1" s="5"/>
      <c r="TMV1" s="5"/>
      <c r="TMW1" s="5"/>
      <c r="TMX1" s="5"/>
      <c r="TMY1" s="5"/>
      <c r="TMZ1" s="5"/>
      <c r="TNA1" s="5"/>
      <c r="TNB1" s="5"/>
      <c r="TNC1" s="5"/>
      <c r="TND1" s="5"/>
      <c r="TNE1" s="5"/>
      <c r="TNF1" s="5"/>
      <c r="TNG1" s="5"/>
      <c r="TNH1" s="5"/>
      <c r="TNI1" s="5"/>
      <c r="TNJ1" s="5"/>
      <c r="TNK1" s="5"/>
      <c r="TNL1" s="5"/>
      <c r="TNM1" s="5"/>
      <c r="TNN1" s="5"/>
      <c r="TNO1" s="5"/>
      <c r="TNP1" s="5"/>
      <c r="TNQ1" s="5"/>
      <c r="TNR1" s="5"/>
      <c r="TNS1" s="5"/>
      <c r="TNT1" s="5"/>
      <c r="TNU1" s="5"/>
      <c r="TNV1" s="5"/>
      <c r="TNW1" s="5"/>
      <c r="TNX1" s="5"/>
      <c r="TNY1" s="5"/>
      <c r="TNZ1" s="5"/>
      <c r="TOA1" s="5"/>
      <c r="TOB1" s="5"/>
      <c r="TOC1" s="5"/>
      <c r="TOD1" s="5"/>
      <c r="TOE1" s="5"/>
      <c r="TOF1" s="5"/>
      <c r="TOG1" s="5"/>
      <c r="TOH1" s="5"/>
      <c r="TOI1" s="5"/>
      <c r="TOJ1" s="5"/>
      <c r="TOK1" s="5"/>
      <c r="TOL1" s="5"/>
      <c r="TOM1" s="5"/>
      <c r="TON1" s="5"/>
      <c r="TOO1" s="5"/>
      <c r="TOP1" s="5"/>
      <c r="TOQ1" s="5"/>
      <c r="TOR1" s="5"/>
      <c r="TOS1" s="5"/>
      <c r="TOT1" s="5"/>
      <c r="TOU1" s="5"/>
      <c r="TOV1" s="5"/>
      <c r="TOW1" s="5"/>
      <c r="TOX1" s="5"/>
      <c r="TOY1" s="5"/>
      <c r="TOZ1" s="5"/>
      <c r="TPA1" s="5"/>
      <c r="TPB1" s="5"/>
      <c r="TPC1" s="5"/>
      <c r="TPD1" s="5"/>
      <c r="TPE1" s="5"/>
      <c r="TPF1" s="5"/>
      <c r="TPG1" s="5"/>
      <c r="TPH1" s="5"/>
      <c r="TPI1" s="5"/>
      <c r="TPJ1" s="5"/>
      <c r="TPK1" s="5"/>
      <c r="TPL1" s="5"/>
      <c r="TPM1" s="5"/>
      <c r="TPN1" s="5"/>
      <c r="TPO1" s="5"/>
      <c r="TPP1" s="5"/>
      <c r="TPQ1" s="5"/>
      <c r="TPR1" s="5"/>
      <c r="TPS1" s="5"/>
      <c r="TPT1" s="5"/>
      <c r="TPU1" s="5"/>
      <c r="TPV1" s="5"/>
      <c r="TPW1" s="5"/>
      <c r="TPX1" s="5"/>
      <c r="TPY1" s="5"/>
      <c r="TPZ1" s="5"/>
      <c r="TQA1" s="5"/>
      <c r="TQB1" s="5"/>
      <c r="TQC1" s="5"/>
      <c r="TQD1" s="5"/>
      <c r="TQE1" s="5"/>
      <c r="TQF1" s="5"/>
      <c r="TQG1" s="5"/>
      <c r="TQH1" s="5"/>
      <c r="TQI1" s="5"/>
      <c r="TQJ1" s="5"/>
      <c r="TQK1" s="5"/>
      <c r="TQL1" s="5"/>
      <c r="TQM1" s="5"/>
      <c r="TQN1" s="5"/>
      <c r="TQO1" s="5"/>
      <c r="TQP1" s="5"/>
      <c r="TQQ1" s="5"/>
      <c r="TQR1" s="5"/>
      <c r="TQS1" s="5"/>
      <c r="TQT1" s="5"/>
      <c r="TQU1" s="5"/>
      <c r="TQV1" s="5"/>
      <c r="TQW1" s="5"/>
      <c r="TQX1" s="5"/>
      <c r="TQY1" s="5"/>
      <c r="TQZ1" s="5"/>
      <c r="TRA1" s="5"/>
      <c r="TRB1" s="5"/>
      <c r="TRC1" s="5"/>
      <c r="TRD1" s="5"/>
      <c r="TRE1" s="5"/>
      <c r="TRF1" s="5"/>
      <c r="TRG1" s="5"/>
      <c r="TRH1" s="5"/>
      <c r="TRI1" s="5"/>
      <c r="TRJ1" s="5"/>
      <c r="TRK1" s="5"/>
      <c r="TRL1" s="5"/>
      <c r="TRM1" s="5"/>
      <c r="TRN1" s="5"/>
      <c r="TRO1" s="5"/>
      <c r="TRP1" s="5"/>
      <c r="TRQ1" s="5"/>
      <c r="TRR1" s="5"/>
      <c r="TRS1" s="5"/>
      <c r="TRT1" s="5"/>
      <c r="TRU1" s="5"/>
      <c r="TRV1" s="5"/>
      <c r="TRW1" s="5"/>
      <c r="TRX1" s="5"/>
      <c r="TRY1" s="5"/>
      <c r="TRZ1" s="5"/>
      <c r="TSA1" s="5"/>
      <c r="TSB1" s="5"/>
      <c r="TSC1" s="5"/>
      <c r="TSD1" s="5"/>
      <c r="TSE1" s="5"/>
      <c r="TSF1" s="5"/>
      <c r="TSG1" s="5"/>
      <c r="TSH1" s="5"/>
      <c r="TSI1" s="5"/>
      <c r="TSJ1" s="5"/>
      <c r="TSK1" s="5"/>
      <c r="TSL1" s="5"/>
      <c r="TSM1" s="5"/>
      <c r="TSN1" s="5"/>
      <c r="TSO1" s="5"/>
      <c r="TSP1" s="5"/>
      <c r="TSQ1" s="5"/>
      <c r="TSR1" s="5"/>
      <c r="TSS1" s="5"/>
      <c r="TST1" s="5"/>
      <c r="TSU1" s="5"/>
      <c r="TSV1" s="5"/>
      <c r="TSW1" s="5"/>
      <c r="TSX1" s="5"/>
      <c r="TSY1" s="5"/>
      <c r="TSZ1" s="5"/>
      <c r="TTA1" s="5"/>
      <c r="TTB1" s="5"/>
      <c r="TTC1" s="5"/>
      <c r="TTD1" s="5"/>
      <c r="TTE1" s="5"/>
      <c r="TTF1" s="5"/>
      <c r="TTG1" s="5"/>
      <c r="TTH1" s="5"/>
      <c r="TTI1" s="5"/>
      <c r="TTJ1" s="5"/>
      <c r="TTK1" s="5"/>
      <c r="TTL1" s="5"/>
      <c r="TTM1" s="5"/>
      <c r="TTN1" s="5"/>
      <c r="TTO1" s="5"/>
      <c r="TTP1" s="5"/>
      <c r="TTQ1" s="5"/>
      <c r="TTR1" s="5"/>
      <c r="TTS1" s="5"/>
      <c r="TTT1" s="5"/>
      <c r="TTU1" s="5"/>
      <c r="TTV1" s="5"/>
      <c r="TTW1" s="5"/>
      <c r="TTX1" s="5"/>
      <c r="TTY1" s="5"/>
      <c r="TTZ1" s="5"/>
      <c r="TUA1" s="5"/>
      <c r="TUB1" s="5"/>
      <c r="TUC1" s="5"/>
      <c r="TUD1" s="5"/>
      <c r="TUE1" s="5"/>
      <c r="TUF1" s="5"/>
      <c r="TUG1" s="5"/>
      <c r="TUH1" s="5"/>
      <c r="TUI1" s="5"/>
      <c r="TUJ1" s="5"/>
      <c r="TUK1" s="5"/>
      <c r="TUL1" s="5"/>
      <c r="TUM1" s="5"/>
      <c r="TUN1" s="5"/>
      <c r="TUO1" s="5"/>
      <c r="TUP1" s="5"/>
      <c r="TUQ1" s="5"/>
      <c r="TUR1" s="5"/>
      <c r="TUS1" s="5"/>
      <c r="TUT1" s="5"/>
      <c r="TUU1" s="5"/>
      <c r="TUV1" s="5"/>
      <c r="TUW1" s="5"/>
      <c r="TUX1" s="5"/>
      <c r="TUY1" s="5"/>
      <c r="TUZ1" s="5"/>
      <c r="TVA1" s="5"/>
      <c r="TVB1" s="5"/>
      <c r="TVC1" s="5"/>
      <c r="TVD1" s="5"/>
      <c r="TVE1" s="5"/>
      <c r="TVF1" s="5"/>
      <c r="TVG1" s="5"/>
      <c r="TVH1" s="5"/>
      <c r="TVI1" s="5"/>
      <c r="TVJ1" s="5"/>
      <c r="TVK1" s="5"/>
      <c r="TVL1" s="5"/>
      <c r="TVM1" s="5"/>
      <c r="TVN1" s="5"/>
      <c r="TVO1" s="5"/>
      <c r="TVP1" s="5"/>
      <c r="TVQ1" s="5"/>
      <c r="TVR1" s="5"/>
      <c r="TVS1" s="5"/>
      <c r="TVT1" s="5"/>
      <c r="TVU1" s="5"/>
      <c r="TVV1" s="5"/>
      <c r="TVW1" s="5"/>
      <c r="TVX1" s="5"/>
      <c r="TVY1" s="5"/>
      <c r="TVZ1" s="5"/>
      <c r="TWA1" s="5"/>
      <c r="TWB1" s="5"/>
      <c r="TWC1" s="5"/>
      <c r="TWD1" s="5"/>
      <c r="TWE1" s="5"/>
      <c r="TWF1" s="5"/>
      <c r="TWG1" s="5"/>
      <c r="TWH1" s="5"/>
      <c r="TWI1" s="5"/>
      <c r="TWJ1" s="5"/>
      <c r="TWK1" s="5"/>
      <c r="TWL1" s="5"/>
      <c r="TWM1" s="5"/>
      <c r="TWN1" s="5"/>
      <c r="TWO1" s="5"/>
      <c r="TWP1" s="5"/>
      <c r="TWQ1" s="5"/>
      <c r="TWR1" s="5"/>
      <c r="TWS1" s="5"/>
      <c r="TWT1" s="5"/>
      <c r="TWU1" s="5"/>
      <c r="TWV1" s="5"/>
      <c r="TWW1" s="5"/>
      <c r="TWX1" s="5"/>
      <c r="TWY1" s="5"/>
      <c r="TWZ1" s="5"/>
      <c r="TXA1" s="5"/>
      <c r="TXB1" s="5"/>
      <c r="TXC1" s="5"/>
      <c r="TXD1" s="5"/>
      <c r="TXE1" s="5"/>
      <c r="TXF1" s="5"/>
      <c r="TXG1" s="5"/>
      <c r="TXH1" s="5"/>
      <c r="TXI1" s="5"/>
      <c r="TXJ1" s="5"/>
      <c r="TXK1" s="5"/>
      <c r="TXL1" s="5"/>
      <c r="TXM1" s="5"/>
      <c r="TXN1" s="5"/>
      <c r="TXO1" s="5"/>
      <c r="TXP1" s="5"/>
      <c r="TXQ1" s="5"/>
      <c r="TXR1" s="5"/>
      <c r="TXS1" s="5"/>
      <c r="TXT1" s="5"/>
      <c r="TXU1" s="5"/>
      <c r="TXV1" s="5"/>
      <c r="TXW1" s="5"/>
      <c r="TXX1" s="5"/>
      <c r="TXY1" s="5"/>
      <c r="TXZ1" s="5"/>
      <c r="TYA1" s="5"/>
      <c r="TYB1" s="5"/>
      <c r="TYC1" s="5"/>
      <c r="TYD1" s="5"/>
      <c r="TYE1" s="5"/>
      <c r="TYF1" s="5"/>
      <c r="TYG1" s="5"/>
      <c r="TYH1" s="5"/>
      <c r="TYI1" s="5"/>
      <c r="TYJ1" s="5"/>
      <c r="TYK1" s="5"/>
      <c r="TYL1" s="5"/>
      <c r="TYM1" s="5"/>
      <c r="TYN1" s="5"/>
      <c r="TYO1" s="5"/>
      <c r="TYP1" s="5"/>
      <c r="TYQ1" s="5"/>
      <c r="TYR1" s="5"/>
      <c r="TYS1" s="5"/>
      <c r="TYT1" s="5"/>
      <c r="TYU1" s="5"/>
      <c r="TYV1" s="5"/>
      <c r="TYW1" s="5"/>
      <c r="TYX1" s="5"/>
      <c r="TYY1" s="5"/>
      <c r="TYZ1" s="5"/>
      <c r="TZA1" s="5"/>
      <c r="TZB1" s="5"/>
      <c r="TZC1" s="5"/>
      <c r="TZD1" s="5"/>
      <c r="TZE1" s="5"/>
      <c r="TZF1" s="5"/>
      <c r="TZG1" s="5"/>
      <c r="TZH1" s="5"/>
      <c r="TZI1" s="5"/>
      <c r="TZJ1" s="5"/>
      <c r="TZK1" s="5"/>
      <c r="TZL1" s="5"/>
      <c r="TZM1" s="5"/>
      <c r="TZN1" s="5"/>
      <c r="TZO1" s="5"/>
      <c r="TZP1" s="5"/>
      <c r="TZQ1" s="5"/>
      <c r="TZR1" s="5"/>
      <c r="TZS1" s="5"/>
      <c r="TZT1" s="5"/>
      <c r="TZU1" s="5"/>
      <c r="TZV1" s="5"/>
      <c r="TZW1" s="5"/>
      <c r="TZX1" s="5"/>
      <c r="TZY1" s="5"/>
      <c r="TZZ1" s="5"/>
      <c r="UAA1" s="5"/>
      <c r="UAB1" s="5"/>
      <c r="UAC1" s="5"/>
      <c r="UAD1" s="5"/>
      <c r="UAE1" s="5"/>
      <c r="UAF1" s="5"/>
      <c r="UAG1" s="5"/>
      <c r="UAH1" s="5"/>
      <c r="UAI1" s="5"/>
      <c r="UAJ1" s="5"/>
      <c r="UAK1" s="5"/>
      <c r="UAL1" s="5"/>
      <c r="UAM1" s="5"/>
      <c r="UAN1" s="5"/>
      <c r="UAO1" s="5"/>
      <c r="UAP1" s="5"/>
      <c r="UAQ1" s="5"/>
      <c r="UAR1" s="5"/>
      <c r="UAS1" s="5"/>
      <c r="UAT1" s="5"/>
      <c r="UAU1" s="5"/>
      <c r="UAV1" s="5"/>
      <c r="UAW1" s="5"/>
      <c r="UAX1" s="5"/>
      <c r="UAY1" s="5"/>
      <c r="UAZ1" s="5"/>
      <c r="UBA1" s="5"/>
      <c r="UBB1" s="5"/>
      <c r="UBC1" s="5"/>
      <c r="UBD1" s="5"/>
      <c r="UBE1" s="5"/>
      <c r="UBF1" s="5"/>
      <c r="UBG1" s="5"/>
      <c r="UBH1" s="5"/>
      <c r="UBI1" s="5"/>
      <c r="UBJ1" s="5"/>
      <c r="UBK1" s="5"/>
      <c r="UBL1" s="5"/>
      <c r="UBM1" s="5"/>
      <c r="UBN1" s="5"/>
      <c r="UBO1" s="5"/>
      <c r="UBP1" s="5"/>
      <c r="UBQ1" s="5"/>
      <c r="UBR1" s="5"/>
      <c r="UBS1" s="5"/>
      <c r="UBT1" s="5"/>
      <c r="UBU1" s="5"/>
      <c r="UBV1" s="5"/>
      <c r="UBW1" s="5"/>
      <c r="UBX1" s="5"/>
      <c r="UBY1" s="5"/>
      <c r="UBZ1" s="5"/>
      <c r="UCA1" s="5"/>
      <c r="UCB1" s="5"/>
      <c r="UCC1" s="5"/>
      <c r="UCD1" s="5"/>
      <c r="UCE1" s="5"/>
      <c r="UCF1" s="5"/>
      <c r="UCG1" s="5"/>
      <c r="UCH1" s="5"/>
      <c r="UCI1" s="5"/>
      <c r="UCJ1" s="5"/>
      <c r="UCK1" s="5"/>
      <c r="UCL1" s="5"/>
      <c r="UCM1" s="5"/>
      <c r="UCN1" s="5"/>
      <c r="UCO1" s="5"/>
      <c r="UCP1" s="5"/>
      <c r="UCQ1" s="5"/>
      <c r="UCR1" s="5"/>
      <c r="UCS1" s="5"/>
      <c r="UCT1" s="5"/>
      <c r="UCU1" s="5"/>
      <c r="UCV1" s="5"/>
      <c r="UCW1" s="5"/>
      <c r="UCX1" s="5"/>
      <c r="UCY1" s="5"/>
      <c r="UCZ1" s="5"/>
      <c r="UDA1" s="5"/>
      <c r="UDB1" s="5"/>
      <c r="UDC1" s="5"/>
      <c r="UDD1" s="5"/>
      <c r="UDE1" s="5"/>
      <c r="UDF1" s="5"/>
      <c r="UDG1" s="5"/>
      <c r="UDH1" s="5"/>
      <c r="UDI1" s="5"/>
      <c r="UDJ1" s="5"/>
      <c r="UDK1" s="5"/>
      <c r="UDL1" s="5"/>
      <c r="UDM1" s="5"/>
      <c r="UDN1" s="5"/>
      <c r="UDO1" s="5"/>
      <c r="UDP1" s="5"/>
      <c r="UDQ1" s="5"/>
      <c r="UDR1" s="5"/>
      <c r="UDS1" s="5"/>
      <c r="UDT1" s="5"/>
      <c r="UDU1" s="5"/>
      <c r="UDV1" s="5"/>
      <c r="UDW1" s="5"/>
      <c r="UDX1" s="5"/>
      <c r="UDY1" s="5"/>
      <c r="UDZ1" s="5"/>
      <c r="UEA1" s="5"/>
      <c r="UEB1" s="5"/>
      <c r="UEC1" s="5"/>
      <c r="UED1" s="5"/>
      <c r="UEE1" s="5"/>
      <c r="UEF1" s="5"/>
      <c r="UEG1" s="5"/>
      <c r="UEH1" s="5"/>
      <c r="UEI1" s="5"/>
      <c r="UEJ1" s="5"/>
      <c r="UEK1" s="5"/>
      <c r="UEL1" s="5"/>
      <c r="UEM1" s="5"/>
      <c r="UEN1" s="5"/>
      <c r="UEO1" s="5"/>
      <c r="UEP1" s="5"/>
      <c r="UEQ1" s="5"/>
      <c r="UER1" s="5"/>
      <c r="UES1" s="5"/>
      <c r="UET1" s="5"/>
      <c r="UEU1" s="5"/>
      <c r="UEV1" s="5"/>
      <c r="UEW1" s="5"/>
      <c r="UEX1" s="5"/>
      <c r="UEY1" s="5"/>
      <c r="UEZ1" s="5"/>
      <c r="UFA1" s="5"/>
      <c r="UFB1" s="5"/>
      <c r="UFC1" s="5"/>
      <c r="UFD1" s="5"/>
      <c r="UFE1" s="5"/>
      <c r="UFF1" s="5"/>
      <c r="UFG1" s="5"/>
      <c r="UFH1" s="5"/>
      <c r="UFI1" s="5"/>
      <c r="UFJ1" s="5"/>
      <c r="UFK1" s="5"/>
      <c r="UFL1" s="5"/>
      <c r="UFM1" s="5"/>
      <c r="UFN1" s="5"/>
      <c r="UFO1" s="5"/>
      <c r="UFP1" s="5"/>
      <c r="UFQ1" s="5"/>
      <c r="UFR1" s="5"/>
      <c r="UFS1" s="5"/>
      <c r="UFT1" s="5"/>
      <c r="UFU1" s="5"/>
      <c r="UFV1" s="5"/>
      <c r="UFW1" s="5"/>
      <c r="UFX1" s="5"/>
      <c r="UFY1" s="5"/>
      <c r="UFZ1" s="5"/>
      <c r="UGA1" s="5"/>
      <c r="UGB1" s="5"/>
      <c r="UGC1" s="5"/>
      <c r="UGD1" s="5"/>
      <c r="UGE1" s="5"/>
      <c r="UGF1" s="5"/>
      <c r="UGG1" s="5"/>
      <c r="UGH1" s="5"/>
      <c r="UGI1" s="5"/>
      <c r="UGJ1" s="5"/>
      <c r="UGK1" s="5"/>
      <c r="UGL1" s="5"/>
      <c r="UGM1" s="5"/>
      <c r="UGN1" s="5"/>
      <c r="UGO1" s="5"/>
      <c r="UGP1" s="5"/>
      <c r="UGQ1" s="5"/>
      <c r="UGR1" s="5"/>
      <c r="UGS1" s="5"/>
      <c r="UGT1" s="5"/>
      <c r="UGU1" s="5"/>
      <c r="UGV1" s="5"/>
      <c r="UGW1" s="5"/>
      <c r="UGX1" s="5"/>
      <c r="UGY1" s="5"/>
      <c r="UGZ1" s="5"/>
      <c r="UHA1" s="5"/>
      <c r="UHB1" s="5"/>
      <c r="UHC1" s="5"/>
      <c r="UHD1" s="5"/>
      <c r="UHE1" s="5"/>
      <c r="UHF1" s="5"/>
      <c r="UHG1" s="5"/>
      <c r="UHH1" s="5"/>
      <c r="UHI1" s="5"/>
      <c r="UHJ1" s="5"/>
      <c r="UHK1" s="5"/>
      <c r="UHL1" s="5"/>
      <c r="UHM1" s="5"/>
      <c r="UHN1" s="5"/>
      <c r="UHO1" s="5"/>
      <c r="UHP1" s="5"/>
      <c r="UHQ1" s="5"/>
      <c r="UHR1" s="5"/>
      <c r="UHS1" s="5"/>
      <c r="UHT1" s="5"/>
      <c r="UHU1" s="5"/>
      <c r="UHV1" s="5"/>
      <c r="UHW1" s="5"/>
      <c r="UHX1" s="5"/>
      <c r="UHY1" s="5"/>
      <c r="UHZ1" s="5"/>
      <c r="UIA1" s="5"/>
      <c r="UIB1" s="5"/>
      <c r="UIC1" s="5"/>
      <c r="UID1" s="5"/>
      <c r="UIE1" s="5"/>
      <c r="UIF1" s="5"/>
      <c r="UIG1" s="5"/>
      <c r="UIH1" s="5"/>
      <c r="UII1" s="5"/>
      <c r="UIJ1" s="5"/>
      <c r="UIK1" s="5"/>
      <c r="UIL1" s="5"/>
      <c r="UIM1" s="5"/>
      <c r="UIN1" s="5"/>
      <c r="UIO1" s="5"/>
      <c r="UIP1" s="5"/>
      <c r="UIQ1" s="5"/>
      <c r="UIR1" s="5"/>
      <c r="UIS1" s="5"/>
      <c r="UIT1" s="5"/>
      <c r="UIU1" s="5"/>
      <c r="UIV1" s="5"/>
      <c r="UIW1" s="5"/>
      <c r="UIX1" s="5"/>
      <c r="UIY1" s="5"/>
      <c r="UIZ1" s="5"/>
      <c r="UJA1" s="5"/>
      <c r="UJB1" s="5"/>
      <c r="UJC1" s="5"/>
      <c r="UJD1" s="5"/>
      <c r="UJE1" s="5"/>
      <c r="UJF1" s="5"/>
      <c r="UJG1" s="5"/>
      <c r="UJH1" s="5"/>
      <c r="UJI1" s="5"/>
      <c r="UJJ1" s="5"/>
      <c r="UJK1" s="5"/>
      <c r="UJL1" s="5"/>
      <c r="UJM1" s="5"/>
      <c r="UJN1" s="5"/>
      <c r="UJO1" s="5"/>
      <c r="UJP1" s="5"/>
      <c r="UJQ1" s="5"/>
      <c r="UJR1" s="5"/>
      <c r="UJS1" s="5"/>
      <c r="UJT1" s="5"/>
      <c r="UJU1" s="5"/>
      <c r="UJV1" s="5"/>
      <c r="UJW1" s="5"/>
      <c r="UJX1" s="5"/>
      <c r="UJY1" s="5"/>
      <c r="UJZ1" s="5"/>
      <c r="UKA1" s="5"/>
      <c r="UKB1" s="5"/>
      <c r="UKC1" s="5"/>
      <c r="UKD1" s="5"/>
      <c r="UKE1" s="5"/>
      <c r="UKF1" s="5"/>
      <c r="UKG1" s="5"/>
      <c r="UKH1" s="5"/>
      <c r="UKI1" s="5"/>
      <c r="UKJ1" s="5"/>
      <c r="UKK1" s="5"/>
      <c r="UKL1" s="5"/>
      <c r="UKM1" s="5"/>
      <c r="UKN1" s="5"/>
      <c r="UKO1" s="5"/>
      <c r="UKP1" s="5"/>
      <c r="UKQ1" s="5"/>
      <c r="UKR1" s="5"/>
      <c r="UKS1" s="5"/>
      <c r="UKT1" s="5"/>
      <c r="UKU1" s="5"/>
      <c r="UKV1" s="5"/>
      <c r="UKW1" s="5"/>
      <c r="UKX1" s="5"/>
      <c r="UKY1" s="5"/>
      <c r="UKZ1" s="5"/>
      <c r="ULA1" s="5"/>
      <c r="ULB1" s="5"/>
      <c r="ULC1" s="5"/>
      <c r="ULD1" s="5"/>
      <c r="ULE1" s="5"/>
      <c r="ULF1" s="5"/>
      <c r="ULG1" s="5"/>
      <c r="ULH1" s="5"/>
      <c r="ULI1" s="5"/>
      <c r="ULJ1" s="5"/>
      <c r="ULK1" s="5"/>
      <c r="ULL1" s="5"/>
      <c r="ULM1" s="5"/>
      <c r="ULN1" s="5"/>
      <c r="ULO1" s="5"/>
      <c r="ULP1" s="5"/>
      <c r="ULQ1" s="5"/>
      <c r="ULR1" s="5"/>
      <c r="ULS1" s="5"/>
      <c r="ULT1" s="5"/>
      <c r="ULU1" s="5"/>
      <c r="ULV1" s="5"/>
      <c r="ULW1" s="5"/>
      <c r="ULX1" s="5"/>
      <c r="ULY1" s="5"/>
      <c r="ULZ1" s="5"/>
      <c r="UMA1" s="5"/>
      <c r="UMB1" s="5"/>
      <c r="UMC1" s="5"/>
      <c r="UMD1" s="5"/>
      <c r="UME1" s="5"/>
      <c r="UMF1" s="5"/>
      <c r="UMG1" s="5"/>
      <c r="UMH1" s="5"/>
      <c r="UMI1" s="5"/>
      <c r="UMJ1" s="5"/>
      <c r="UMK1" s="5"/>
      <c r="UML1" s="5"/>
      <c r="UMM1" s="5"/>
      <c r="UMN1" s="5"/>
      <c r="UMO1" s="5"/>
      <c r="UMP1" s="5"/>
      <c r="UMQ1" s="5"/>
      <c r="UMR1" s="5"/>
      <c r="UMS1" s="5"/>
      <c r="UMT1" s="5"/>
      <c r="UMU1" s="5"/>
      <c r="UMV1" s="5"/>
      <c r="UMW1" s="5"/>
      <c r="UMX1" s="5"/>
      <c r="UMY1" s="5"/>
      <c r="UMZ1" s="5"/>
      <c r="UNA1" s="5"/>
      <c r="UNB1" s="5"/>
      <c r="UNC1" s="5"/>
      <c r="UND1" s="5"/>
      <c r="UNE1" s="5"/>
      <c r="UNF1" s="5"/>
      <c r="UNG1" s="5"/>
      <c r="UNH1" s="5"/>
      <c r="UNI1" s="5"/>
      <c r="UNJ1" s="5"/>
      <c r="UNK1" s="5"/>
      <c r="UNL1" s="5"/>
      <c r="UNM1" s="5"/>
      <c r="UNN1" s="5"/>
      <c r="UNO1" s="5"/>
      <c r="UNP1" s="5"/>
      <c r="UNQ1" s="5"/>
      <c r="UNR1" s="5"/>
      <c r="UNS1" s="5"/>
      <c r="UNT1" s="5"/>
      <c r="UNU1" s="5"/>
      <c r="UNV1" s="5"/>
      <c r="UNW1" s="5"/>
      <c r="UNX1" s="5"/>
      <c r="UNY1" s="5"/>
      <c r="UNZ1" s="5"/>
      <c r="UOA1" s="5"/>
      <c r="UOB1" s="5"/>
      <c r="UOC1" s="5"/>
      <c r="UOD1" s="5"/>
      <c r="UOE1" s="5"/>
      <c r="UOF1" s="5"/>
      <c r="UOG1" s="5"/>
      <c r="UOH1" s="5"/>
      <c r="UOI1" s="5"/>
      <c r="UOJ1" s="5"/>
      <c r="UOK1" s="5"/>
      <c r="UOL1" s="5"/>
      <c r="UOM1" s="5"/>
      <c r="UON1" s="5"/>
      <c r="UOO1" s="5"/>
      <c r="UOP1" s="5"/>
      <c r="UOQ1" s="5"/>
      <c r="UOR1" s="5"/>
      <c r="UOS1" s="5"/>
      <c r="UOT1" s="5"/>
      <c r="UOU1" s="5"/>
      <c r="UOV1" s="5"/>
      <c r="UOW1" s="5"/>
      <c r="UOX1" s="5"/>
      <c r="UOY1" s="5"/>
      <c r="UOZ1" s="5"/>
      <c r="UPA1" s="5"/>
      <c r="UPB1" s="5"/>
      <c r="UPC1" s="5"/>
      <c r="UPD1" s="5"/>
      <c r="UPE1" s="5"/>
      <c r="UPF1" s="5"/>
      <c r="UPG1" s="5"/>
      <c r="UPH1" s="5"/>
      <c r="UPI1" s="5"/>
      <c r="UPJ1" s="5"/>
      <c r="UPK1" s="5"/>
      <c r="UPL1" s="5"/>
      <c r="UPM1" s="5"/>
      <c r="UPN1" s="5"/>
      <c r="UPO1" s="5"/>
      <c r="UPP1" s="5"/>
      <c r="UPQ1" s="5"/>
      <c r="UPR1" s="5"/>
      <c r="UPS1" s="5"/>
      <c r="UPT1" s="5"/>
      <c r="UPU1" s="5"/>
      <c r="UPV1" s="5"/>
      <c r="UPW1" s="5"/>
      <c r="UPX1" s="5"/>
      <c r="UPY1" s="5"/>
      <c r="UPZ1" s="5"/>
      <c r="UQA1" s="5"/>
      <c r="UQB1" s="5"/>
      <c r="UQC1" s="5"/>
      <c r="UQD1" s="5"/>
      <c r="UQE1" s="5"/>
      <c r="UQF1" s="5"/>
      <c r="UQG1" s="5"/>
      <c r="UQH1" s="5"/>
      <c r="UQI1" s="5"/>
      <c r="UQJ1" s="5"/>
      <c r="UQK1" s="5"/>
      <c r="UQL1" s="5"/>
      <c r="UQM1" s="5"/>
      <c r="UQN1" s="5"/>
      <c r="UQO1" s="5"/>
      <c r="UQP1" s="5"/>
      <c r="UQQ1" s="5"/>
      <c r="UQR1" s="5"/>
      <c r="UQS1" s="5"/>
      <c r="UQT1" s="5"/>
      <c r="UQU1" s="5"/>
      <c r="UQV1" s="5"/>
      <c r="UQW1" s="5"/>
      <c r="UQX1" s="5"/>
      <c r="UQY1" s="5"/>
      <c r="UQZ1" s="5"/>
      <c r="URA1" s="5"/>
      <c r="URB1" s="5"/>
      <c r="URC1" s="5"/>
      <c r="URD1" s="5"/>
      <c r="URE1" s="5"/>
      <c r="URF1" s="5"/>
      <c r="URG1" s="5"/>
      <c r="URH1" s="5"/>
      <c r="URI1" s="5"/>
      <c r="URJ1" s="5"/>
      <c r="URK1" s="5"/>
      <c r="URL1" s="5"/>
      <c r="URM1" s="5"/>
      <c r="URN1" s="5"/>
      <c r="URO1" s="5"/>
      <c r="URP1" s="5"/>
      <c r="URQ1" s="5"/>
      <c r="URR1" s="5"/>
      <c r="URS1" s="5"/>
      <c r="URT1" s="5"/>
      <c r="URU1" s="5"/>
      <c r="URV1" s="5"/>
      <c r="URW1" s="5"/>
      <c r="URX1" s="5"/>
      <c r="URY1" s="5"/>
      <c r="URZ1" s="5"/>
      <c r="USA1" s="5"/>
      <c r="USB1" s="5"/>
      <c r="USC1" s="5"/>
      <c r="USD1" s="5"/>
      <c r="USE1" s="5"/>
      <c r="USF1" s="5"/>
      <c r="USG1" s="5"/>
      <c r="USH1" s="5"/>
      <c r="USI1" s="5"/>
      <c r="USJ1" s="5"/>
      <c r="USK1" s="5"/>
      <c r="USL1" s="5"/>
      <c r="USM1" s="5"/>
      <c r="USN1" s="5"/>
      <c r="USO1" s="5"/>
      <c r="USP1" s="5"/>
      <c r="USQ1" s="5"/>
      <c r="USR1" s="5"/>
      <c r="USS1" s="5"/>
      <c r="UST1" s="5"/>
      <c r="USU1" s="5"/>
      <c r="USV1" s="5"/>
      <c r="USW1" s="5"/>
      <c r="USX1" s="5"/>
      <c r="USY1" s="5"/>
      <c r="USZ1" s="5"/>
      <c r="UTA1" s="5"/>
      <c r="UTB1" s="5"/>
      <c r="UTC1" s="5"/>
      <c r="UTD1" s="5"/>
      <c r="UTE1" s="5"/>
      <c r="UTF1" s="5"/>
      <c r="UTG1" s="5"/>
      <c r="UTH1" s="5"/>
      <c r="UTI1" s="5"/>
      <c r="UTJ1" s="5"/>
      <c r="UTK1" s="5"/>
      <c r="UTL1" s="5"/>
      <c r="UTM1" s="5"/>
      <c r="UTN1" s="5"/>
      <c r="UTO1" s="5"/>
      <c r="UTP1" s="5"/>
      <c r="UTQ1" s="5"/>
      <c r="UTR1" s="5"/>
      <c r="UTS1" s="5"/>
      <c r="UTT1" s="5"/>
      <c r="UTU1" s="5"/>
      <c r="UTV1" s="5"/>
      <c r="UTW1" s="5"/>
      <c r="UTX1" s="5"/>
      <c r="UTY1" s="5"/>
      <c r="UTZ1" s="5"/>
      <c r="UUA1" s="5"/>
      <c r="UUB1" s="5"/>
      <c r="UUC1" s="5"/>
      <c r="UUD1" s="5"/>
      <c r="UUE1" s="5"/>
      <c r="UUF1" s="5"/>
      <c r="UUG1" s="5"/>
      <c r="UUH1" s="5"/>
      <c r="UUI1" s="5"/>
      <c r="UUJ1" s="5"/>
      <c r="UUK1" s="5"/>
      <c r="UUL1" s="5"/>
      <c r="UUM1" s="5"/>
      <c r="UUN1" s="5"/>
      <c r="UUO1" s="5"/>
      <c r="UUP1" s="5"/>
      <c r="UUQ1" s="5"/>
      <c r="UUR1" s="5"/>
      <c r="UUS1" s="5"/>
      <c r="UUT1" s="5"/>
      <c r="UUU1" s="5"/>
      <c r="UUV1" s="5"/>
      <c r="UUW1" s="5"/>
      <c r="UUX1" s="5"/>
      <c r="UUY1" s="5"/>
      <c r="UUZ1" s="5"/>
      <c r="UVA1" s="5"/>
      <c r="UVB1" s="5"/>
      <c r="UVC1" s="5"/>
      <c r="UVD1" s="5"/>
      <c r="UVE1" s="5"/>
      <c r="UVF1" s="5"/>
      <c r="UVG1" s="5"/>
      <c r="UVH1" s="5"/>
      <c r="UVI1" s="5"/>
      <c r="UVJ1" s="5"/>
      <c r="UVK1" s="5"/>
      <c r="UVL1" s="5"/>
      <c r="UVM1" s="5"/>
      <c r="UVN1" s="5"/>
      <c r="UVO1" s="5"/>
      <c r="UVP1" s="5"/>
      <c r="UVQ1" s="5"/>
      <c r="UVR1" s="5"/>
      <c r="UVS1" s="5"/>
      <c r="UVT1" s="5"/>
      <c r="UVU1" s="5"/>
      <c r="UVV1" s="5"/>
      <c r="UVW1" s="5"/>
      <c r="UVX1" s="5"/>
      <c r="UVY1" s="5"/>
      <c r="UVZ1" s="5"/>
      <c r="UWA1" s="5"/>
      <c r="UWB1" s="5"/>
      <c r="UWC1" s="5"/>
      <c r="UWD1" s="5"/>
      <c r="UWE1" s="5"/>
      <c r="UWF1" s="5"/>
      <c r="UWG1" s="5"/>
      <c r="UWH1" s="5"/>
      <c r="UWI1" s="5"/>
      <c r="UWJ1" s="5"/>
      <c r="UWK1" s="5"/>
      <c r="UWL1" s="5"/>
      <c r="UWM1" s="5"/>
      <c r="UWN1" s="5"/>
      <c r="UWO1" s="5"/>
      <c r="UWP1" s="5"/>
      <c r="UWQ1" s="5"/>
      <c r="UWR1" s="5"/>
      <c r="UWS1" s="5"/>
      <c r="UWT1" s="5"/>
      <c r="UWU1" s="5"/>
      <c r="UWV1" s="5"/>
      <c r="UWW1" s="5"/>
      <c r="UWX1" s="5"/>
      <c r="UWY1" s="5"/>
      <c r="UWZ1" s="5"/>
      <c r="UXA1" s="5"/>
      <c r="UXB1" s="5"/>
      <c r="UXC1" s="5"/>
      <c r="UXD1" s="5"/>
      <c r="UXE1" s="5"/>
      <c r="UXF1" s="5"/>
      <c r="UXG1" s="5"/>
      <c r="UXH1" s="5"/>
      <c r="UXI1" s="5"/>
      <c r="UXJ1" s="5"/>
      <c r="UXK1" s="5"/>
      <c r="UXL1" s="5"/>
      <c r="UXM1" s="5"/>
      <c r="UXN1" s="5"/>
      <c r="UXO1" s="5"/>
      <c r="UXP1" s="5"/>
      <c r="UXQ1" s="5"/>
      <c r="UXR1" s="5"/>
      <c r="UXS1" s="5"/>
      <c r="UXT1" s="5"/>
      <c r="UXU1" s="5"/>
      <c r="UXV1" s="5"/>
      <c r="UXW1" s="5"/>
      <c r="UXX1" s="5"/>
      <c r="UXY1" s="5"/>
      <c r="UXZ1" s="5"/>
      <c r="UYA1" s="5"/>
      <c r="UYB1" s="5"/>
      <c r="UYC1" s="5"/>
      <c r="UYD1" s="5"/>
      <c r="UYE1" s="5"/>
      <c r="UYF1" s="5"/>
      <c r="UYG1" s="5"/>
      <c r="UYH1" s="5"/>
      <c r="UYI1" s="5"/>
      <c r="UYJ1" s="5"/>
      <c r="UYK1" s="5"/>
      <c r="UYL1" s="5"/>
      <c r="UYM1" s="5"/>
      <c r="UYN1" s="5"/>
      <c r="UYO1" s="5"/>
      <c r="UYP1" s="5"/>
      <c r="UYQ1" s="5"/>
      <c r="UYR1" s="5"/>
      <c r="UYS1" s="5"/>
      <c r="UYT1" s="5"/>
      <c r="UYU1" s="5"/>
      <c r="UYV1" s="5"/>
      <c r="UYW1" s="5"/>
      <c r="UYX1" s="5"/>
      <c r="UYY1" s="5"/>
      <c r="UYZ1" s="5"/>
      <c r="UZA1" s="5"/>
      <c r="UZB1" s="5"/>
      <c r="UZC1" s="5"/>
      <c r="UZD1" s="5"/>
      <c r="UZE1" s="5"/>
      <c r="UZF1" s="5"/>
      <c r="UZG1" s="5"/>
      <c r="UZH1" s="5"/>
      <c r="UZI1" s="5"/>
      <c r="UZJ1" s="5"/>
      <c r="UZK1" s="5"/>
      <c r="UZL1" s="5"/>
      <c r="UZM1" s="5"/>
      <c r="UZN1" s="5"/>
      <c r="UZO1" s="5"/>
      <c r="UZP1" s="5"/>
      <c r="UZQ1" s="5"/>
      <c r="UZR1" s="5"/>
      <c r="UZS1" s="5"/>
      <c r="UZT1" s="5"/>
      <c r="UZU1" s="5"/>
      <c r="UZV1" s="5"/>
      <c r="UZW1" s="5"/>
      <c r="UZX1" s="5"/>
      <c r="UZY1" s="5"/>
      <c r="UZZ1" s="5"/>
      <c r="VAA1" s="5"/>
      <c r="VAB1" s="5"/>
      <c r="VAC1" s="5"/>
      <c r="VAD1" s="5"/>
      <c r="VAE1" s="5"/>
      <c r="VAF1" s="5"/>
      <c r="VAG1" s="5"/>
      <c r="VAH1" s="5"/>
      <c r="VAI1" s="5"/>
      <c r="VAJ1" s="5"/>
      <c r="VAK1" s="5"/>
      <c r="VAL1" s="5"/>
      <c r="VAM1" s="5"/>
      <c r="VAN1" s="5"/>
      <c r="VAO1" s="5"/>
      <c r="VAP1" s="5"/>
      <c r="VAQ1" s="5"/>
      <c r="VAR1" s="5"/>
      <c r="VAS1" s="5"/>
      <c r="VAT1" s="5"/>
      <c r="VAU1" s="5"/>
      <c r="VAV1" s="5"/>
      <c r="VAW1" s="5"/>
      <c r="VAX1" s="5"/>
      <c r="VAY1" s="5"/>
      <c r="VAZ1" s="5"/>
      <c r="VBA1" s="5"/>
      <c r="VBB1" s="5"/>
      <c r="VBC1" s="5"/>
      <c r="VBD1" s="5"/>
      <c r="VBE1" s="5"/>
      <c r="VBF1" s="5"/>
      <c r="VBG1" s="5"/>
      <c r="VBH1" s="5"/>
      <c r="VBI1" s="5"/>
      <c r="VBJ1" s="5"/>
      <c r="VBK1" s="5"/>
      <c r="VBL1" s="5"/>
      <c r="VBM1" s="5"/>
      <c r="VBN1" s="5"/>
      <c r="VBO1" s="5"/>
      <c r="VBP1" s="5"/>
      <c r="VBQ1" s="5"/>
      <c r="VBR1" s="5"/>
      <c r="VBS1" s="5"/>
      <c r="VBT1" s="5"/>
      <c r="VBU1" s="5"/>
      <c r="VBV1" s="5"/>
      <c r="VBW1" s="5"/>
      <c r="VBX1" s="5"/>
      <c r="VBY1" s="5"/>
      <c r="VBZ1" s="5"/>
      <c r="VCA1" s="5"/>
      <c r="VCB1" s="5"/>
      <c r="VCC1" s="5"/>
      <c r="VCD1" s="5"/>
      <c r="VCE1" s="5"/>
      <c r="VCF1" s="5"/>
      <c r="VCG1" s="5"/>
      <c r="VCH1" s="5"/>
      <c r="VCI1" s="5"/>
      <c r="VCJ1" s="5"/>
      <c r="VCK1" s="5"/>
      <c r="VCL1" s="5"/>
      <c r="VCM1" s="5"/>
      <c r="VCN1" s="5"/>
      <c r="VCO1" s="5"/>
      <c r="VCP1" s="5"/>
      <c r="VCQ1" s="5"/>
      <c r="VCR1" s="5"/>
      <c r="VCS1" s="5"/>
      <c r="VCT1" s="5"/>
      <c r="VCU1" s="5"/>
      <c r="VCV1" s="5"/>
      <c r="VCW1" s="5"/>
      <c r="VCX1" s="5"/>
      <c r="VCY1" s="5"/>
      <c r="VCZ1" s="5"/>
      <c r="VDA1" s="5"/>
      <c r="VDB1" s="5"/>
      <c r="VDC1" s="5"/>
      <c r="VDD1" s="5"/>
      <c r="VDE1" s="5"/>
      <c r="VDF1" s="5"/>
      <c r="VDG1" s="5"/>
      <c r="VDH1" s="5"/>
      <c r="VDI1" s="5"/>
      <c r="VDJ1" s="5"/>
      <c r="VDK1" s="5"/>
      <c r="VDL1" s="5"/>
      <c r="VDM1" s="5"/>
      <c r="VDN1" s="5"/>
      <c r="VDO1" s="5"/>
      <c r="VDP1" s="5"/>
      <c r="VDQ1" s="5"/>
      <c r="VDR1" s="5"/>
      <c r="VDS1" s="5"/>
      <c r="VDT1" s="5"/>
      <c r="VDU1" s="5"/>
      <c r="VDV1" s="5"/>
      <c r="VDW1" s="5"/>
      <c r="VDX1" s="5"/>
      <c r="VDY1" s="5"/>
      <c r="VDZ1" s="5"/>
      <c r="VEA1" s="5"/>
      <c r="VEB1" s="5"/>
      <c r="VEC1" s="5"/>
      <c r="VED1" s="5"/>
      <c r="VEE1" s="5"/>
      <c r="VEF1" s="5"/>
      <c r="VEG1" s="5"/>
      <c r="VEH1" s="5"/>
      <c r="VEI1" s="5"/>
      <c r="VEJ1" s="5"/>
      <c r="VEK1" s="5"/>
      <c r="VEL1" s="5"/>
      <c r="VEM1" s="5"/>
      <c r="VEN1" s="5"/>
      <c r="VEO1" s="5"/>
      <c r="VEP1" s="5"/>
      <c r="VEQ1" s="5"/>
      <c r="VER1" s="5"/>
      <c r="VES1" s="5"/>
      <c r="VET1" s="5"/>
      <c r="VEU1" s="5"/>
      <c r="VEV1" s="5"/>
      <c r="VEW1" s="5"/>
      <c r="VEX1" s="5"/>
      <c r="VEY1" s="5"/>
      <c r="VEZ1" s="5"/>
      <c r="VFA1" s="5"/>
      <c r="VFB1" s="5"/>
      <c r="VFC1" s="5"/>
      <c r="VFD1" s="5"/>
      <c r="VFE1" s="5"/>
      <c r="VFF1" s="5"/>
      <c r="VFG1" s="5"/>
      <c r="VFH1" s="5"/>
      <c r="VFI1" s="5"/>
      <c r="VFJ1" s="5"/>
      <c r="VFK1" s="5"/>
      <c r="VFL1" s="5"/>
      <c r="VFM1" s="5"/>
      <c r="VFN1" s="5"/>
      <c r="VFO1" s="5"/>
      <c r="VFP1" s="5"/>
      <c r="VFQ1" s="5"/>
      <c r="VFR1" s="5"/>
      <c r="VFS1" s="5"/>
      <c r="VFT1" s="5"/>
      <c r="VFU1" s="5"/>
      <c r="VFV1" s="5"/>
      <c r="VFW1" s="5"/>
      <c r="VFX1" s="5"/>
      <c r="VFY1" s="5"/>
      <c r="VFZ1" s="5"/>
      <c r="VGA1" s="5"/>
      <c r="VGB1" s="5"/>
      <c r="VGC1" s="5"/>
      <c r="VGD1" s="5"/>
      <c r="VGE1" s="5"/>
      <c r="VGF1" s="5"/>
      <c r="VGG1" s="5"/>
      <c r="VGH1" s="5"/>
      <c r="VGI1" s="5"/>
      <c r="VGJ1" s="5"/>
      <c r="VGK1" s="5"/>
      <c r="VGL1" s="5"/>
      <c r="VGM1" s="5"/>
      <c r="VGN1" s="5"/>
      <c r="VGO1" s="5"/>
      <c r="VGP1" s="5"/>
      <c r="VGQ1" s="5"/>
      <c r="VGR1" s="5"/>
      <c r="VGS1" s="5"/>
      <c r="VGT1" s="5"/>
      <c r="VGU1" s="5"/>
      <c r="VGV1" s="5"/>
      <c r="VGW1" s="5"/>
      <c r="VGX1" s="5"/>
      <c r="VGY1" s="5"/>
      <c r="VGZ1" s="5"/>
      <c r="VHA1" s="5"/>
      <c r="VHB1" s="5"/>
      <c r="VHC1" s="5"/>
      <c r="VHD1" s="5"/>
      <c r="VHE1" s="5"/>
      <c r="VHF1" s="5"/>
      <c r="VHG1" s="5"/>
      <c r="VHH1" s="5"/>
      <c r="VHI1" s="5"/>
      <c r="VHJ1" s="5"/>
      <c r="VHK1" s="5"/>
      <c r="VHL1" s="5"/>
      <c r="VHM1" s="5"/>
      <c r="VHN1" s="5"/>
      <c r="VHO1" s="5"/>
      <c r="VHP1" s="5"/>
      <c r="VHQ1" s="5"/>
      <c r="VHR1" s="5"/>
      <c r="VHS1" s="5"/>
      <c r="VHT1" s="5"/>
      <c r="VHU1" s="5"/>
      <c r="VHV1" s="5"/>
      <c r="VHW1" s="5"/>
      <c r="VHX1" s="5"/>
      <c r="VHY1" s="5"/>
      <c r="VHZ1" s="5"/>
      <c r="VIA1" s="5"/>
      <c r="VIB1" s="5"/>
      <c r="VIC1" s="5"/>
      <c r="VID1" s="5"/>
      <c r="VIE1" s="5"/>
      <c r="VIF1" s="5"/>
      <c r="VIG1" s="5"/>
      <c r="VIH1" s="5"/>
      <c r="VII1" s="5"/>
      <c r="VIJ1" s="5"/>
      <c r="VIK1" s="5"/>
      <c r="VIL1" s="5"/>
      <c r="VIM1" s="5"/>
      <c r="VIN1" s="5"/>
      <c r="VIO1" s="5"/>
      <c r="VIP1" s="5"/>
      <c r="VIQ1" s="5"/>
      <c r="VIR1" s="5"/>
      <c r="VIS1" s="5"/>
      <c r="VIT1" s="5"/>
      <c r="VIU1" s="5"/>
      <c r="VIV1" s="5"/>
      <c r="VIW1" s="5"/>
      <c r="VIX1" s="5"/>
      <c r="VIY1" s="5"/>
      <c r="VIZ1" s="5"/>
      <c r="VJA1" s="5"/>
      <c r="VJB1" s="5"/>
      <c r="VJC1" s="5"/>
      <c r="VJD1" s="5"/>
      <c r="VJE1" s="5"/>
      <c r="VJF1" s="5"/>
      <c r="VJG1" s="5"/>
      <c r="VJH1" s="5"/>
      <c r="VJI1" s="5"/>
      <c r="VJJ1" s="5"/>
      <c r="VJK1" s="5"/>
      <c r="VJL1" s="5"/>
      <c r="VJM1" s="5"/>
      <c r="VJN1" s="5"/>
      <c r="VJO1" s="5"/>
      <c r="VJP1" s="5"/>
      <c r="VJQ1" s="5"/>
      <c r="VJR1" s="5"/>
      <c r="VJS1" s="5"/>
      <c r="VJT1" s="5"/>
      <c r="VJU1" s="5"/>
      <c r="VJV1" s="5"/>
      <c r="VJW1" s="5"/>
      <c r="VJX1" s="5"/>
      <c r="VJY1" s="5"/>
      <c r="VJZ1" s="5"/>
      <c r="VKA1" s="5"/>
      <c r="VKB1" s="5"/>
      <c r="VKC1" s="5"/>
      <c r="VKD1" s="5"/>
      <c r="VKE1" s="5"/>
      <c r="VKF1" s="5"/>
      <c r="VKG1" s="5"/>
      <c r="VKH1" s="5"/>
      <c r="VKI1" s="5"/>
      <c r="VKJ1" s="5"/>
      <c r="VKK1" s="5"/>
      <c r="VKL1" s="5"/>
      <c r="VKM1" s="5"/>
      <c r="VKN1" s="5"/>
      <c r="VKO1" s="5"/>
      <c r="VKP1" s="5"/>
      <c r="VKQ1" s="5"/>
      <c r="VKR1" s="5"/>
      <c r="VKS1" s="5"/>
      <c r="VKT1" s="5"/>
      <c r="VKU1" s="5"/>
      <c r="VKV1" s="5"/>
      <c r="VKW1" s="5"/>
      <c r="VKX1" s="5"/>
      <c r="VKY1" s="5"/>
      <c r="VKZ1" s="5"/>
      <c r="VLA1" s="5"/>
      <c r="VLB1" s="5"/>
      <c r="VLC1" s="5"/>
      <c r="VLD1" s="5"/>
      <c r="VLE1" s="5"/>
      <c r="VLF1" s="5"/>
      <c r="VLG1" s="5"/>
      <c r="VLH1" s="5"/>
      <c r="VLI1" s="5"/>
      <c r="VLJ1" s="5"/>
      <c r="VLK1" s="5"/>
      <c r="VLL1" s="5"/>
      <c r="VLM1" s="5"/>
      <c r="VLN1" s="5"/>
      <c r="VLO1" s="5"/>
      <c r="VLP1" s="5"/>
      <c r="VLQ1" s="5"/>
      <c r="VLR1" s="5"/>
      <c r="VLS1" s="5"/>
      <c r="VLT1" s="5"/>
      <c r="VLU1" s="5"/>
      <c r="VLV1" s="5"/>
      <c r="VLW1" s="5"/>
      <c r="VLX1" s="5"/>
      <c r="VLY1" s="5"/>
      <c r="VLZ1" s="5"/>
      <c r="VMA1" s="5"/>
      <c r="VMB1" s="5"/>
      <c r="VMC1" s="5"/>
      <c r="VMD1" s="5"/>
      <c r="VME1" s="5"/>
      <c r="VMF1" s="5"/>
      <c r="VMG1" s="5"/>
      <c r="VMH1" s="5"/>
      <c r="VMI1" s="5"/>
      <c r="VMJ1" s="5"/>
      <c r="VMK1" s="5"/>
      <c r="VML1" s="5"/>
      <c r="VMM1" s="5"/>
      <c r="VMN1" s="5"/>
      <c r="VMO1" s="5"/>
      <c r="VMP1" s="5"/>
      <c r="VMQ1" s="5"/>
      <c r="VMR1" s="5"/>
      <c r="VMS1" s="5"/>
      <c r="VMT1" s="5"/>
      <c r="VMU1" s="5"/>
      <c r="VMV1" s="5"/>
      <c r="VMW1" s="5"/>
      <c r="VMX1" s="5"/>
      <c r="VMY1" s="5"/>
      <c r="VMZ1" s="5"/>
      <c r="VNA1" s="5"/>
      <c r="VNB1" s="5"/>
      <c r="VNC1" s="5"/>
      <c r="VND1" s="5"/>
      <c r="VNE1" s="5"/>
      <c r="VNF1" s="5"/>
      <c r="VNG1" s="5"/>
      <c r="VNH1" s="5"/>
      <c r="VNI1" s="5"/>
      <c r="VNJ1" s="5"/>
      <c r="VNK1" s="5"/>
      <c r="VNL1" s="5"/>
      <c r="VNM1" s="5"/>
      <c r="VNN1" s="5"/>
      <c r="VNO1" s="5"/>
      <c r="VNP1" s="5"/>
      <c r="VNQ1" s="5"/>
      <c r="VNR1" s="5"/>
      <c r="VNS1" s="5"/>
      <c r="VNT1" s="5"/>
      <c r="VNU1" s="5"/>
      <c r="VNV1" s="5"/>
      <c r="VNW1" s="5"/>
      <c r="VNX1" s="5"/>
      <c r="VNY1" s="5"/>
      <c r="VNZ1" s="5"/>
      <c r="VOA1" s="5"/>
      <c r="VOB1" s="5"/>
      <c r="VOC1" s="5"/>
      <c r="VOD1" s="5"/>
      <c r="VOE1" s="5"/>
      <c r="VOF1" s="5"/>
      <c r="VOG1" s="5"/>
      <c r="VOH1" s="5"/>
      <c r="VOI1" s="5"/>
      <c r="VOJ1" s="5"/>
      <c r="VOK1" s="5"/>
      <c r="VOL1" s="5"/>
      <c r="VOM1" s="5"/>
      <c r="VON1" s="5"/>
      <c r="VOO1" s="5"/>
      <c r="VOP1" s="5"/>
      <c r="VOQ1" s="5"/>
      <c r="VOR1" s="5"/>
      <c r="VOS1" s="5"/>
      <c r="VOT1" s="5"/>
      <c r="VOU1" s="5"/>
      <c r="VOV1" s="5"/>
      <c r="VOW1" s="5"/>
      <c r="VOX1" s="5"/>
      <c r="VOY1" s="5"/>
      <c r="VOZ1" s="5"/>
      <c r="VPA1" s="5"/>
      <c r="VPB1" s="5"/>
      <c r="VPC1" s="5"/>
      <c r="VPD1" s="5"/>
      <c r="VPE1" s="5"/>
      <c r="VPF1" s="5"/>
      <c r="VPG1" s="5"/>
      <c r="VPH1" s="5"/>
      <c r="VPI1" s="5"/>
      <c r="VPJ1" s="5"/>
      <c r="VPK1" s="5"/>
      <c r="VPL1" s="5"/>
      <c r="VPM1" s="5"/>
      <c r="VPN1" s="5"/>
      <c r="VPO1" s="5"/>
      <c r="VPP1" s="5"/>
      <c r="VPQ1" s="5"/>
      <c r="VPR1" s="5"/>
      <c r="VPS1" s="5"/>
      <c r="VPT1" s="5"/>
      <c r="VPU1" s="5"/>
      <c r="VPV1" s="5"/>
      <c r="VPW1" s="5"/>
      <c r="VPX1" s="5"/>
      <c r="VPY1" s="5"/>
      <c r="VPZ1" s="5"/>
      <c r="VQA1" s="5"/>
      <c r="VQB1" s="5"/>
      <c r="VQC1" s="5"/>
      <c r="VQD1" s="5"/>
      <c r="VQE1" s="5"/>
      <c r="VQF1" s="5"/>
      <c r="VQG1" s="5"/>
      <c r="VQH1" s="5"/>
      <c r="VQI1" s="5"/>
      <c r="VQJ1" s="5"/>
      <c r="VQK1" s="5"/>
      <c r="VQL1" s="5"/>
      <c r="VQM1" s="5"/>
      <c r="VQN1" s="5"/>
      <c r="VQO1" s="5"/>
      <c r="VQP1" s="5"/>
      <c r="VQQ1" s="5"/>
      <c r="VQR1" s="5"/>
      <c r="VQS1" s="5"/>
      <c r="VQT1" s="5"/>
      <c r="VQU1" s="5"/>
      <c r="VQV1" s="5"/>
      <c r="VQW1" s="5"/>
      <c r="VQX1" s="5"/>
      <c r="VQY1" s="5"/>
      <c r="VQZ1" s="5"/>
      <c r="VRA1" s="5"/>
      <c r="VRB1" s="5"/>
      <c r="VRC1" s="5"/>
      <c r="VRD1" s="5"/>
      <c r="VRE1" s="5"/>
      <c r="VRF1" s="5"/>
      <c r="VRG1" s="5"/>
      <c r="VRH1" s="5"/>
      <c r="VRI1" s="5"/>
      <c r="VRJ1" s="5"/>
      <c r="VRK1" s="5"/>
      <c r="VRL1" s="5"/>
      <c r="VRM1" s="5"/>
      <c r="VRN1" s="5"/>
      <c r="VRO1" s="5"/>
      <c r="VRP1" s="5"/>
      <c r="VRQ1" s="5"/>
      <c r="VRR1" s="5"/>
      <c r="VRS1" s="5"/>
      <c r="VRT1" s="5"/>
      <c r="VRU1" s="5"/>
      <c r="VRV1" s="5"/>
      <c r="VRW1" s="5"/>
      <c r="VRX1" s="5"/>
      <c r="VRY1" s="5"/>
      <c r="VRZ1" s="5"/>
      <c r="VSA1" s="5"/>
      <c r="VSB1" s="5"/>
      <c r="VSC1" s="5"/>
      <c r="VSD1" s="5"/>
      <c r="VSE1" s="5"/>
      <c r="VSF1" s="5"/>
      <c r="VSG1" s="5"/>
      <c r="VSH1" s="5"/>
      <c r="VSI1" s="5"/>
      <c r="VSJ1" s="5"/>
      <c r="VSK1" s="5"/>
      <c r="VSL1" s="5"/>
      <c r="VSM1" s="5"/>
      <c r="VSN1" s="5"/>
      <c r="VSO1" s="5"/>
      <c r="VSP1" s="5"/>
      <c r="VSQ1" s="5"/>
      <c r="VSR1" s="5"/>
      <c r="VSS1" s="5"/>
      <c r="VST1" s="5"/>
      <c r="VSU1" s="5"/>
      <c r="VSV1" s="5"/>
      <c r="VSW1" s="5"/>
      <c r="VSX1" s="5"/>
      <c r="VSY1" s="5"/>
      <c r="VSZ1" s="5"/>
      <c r="VTA1" s="5"/>
      <c r="VTB1" s="5"/>
      <c r="VTC1" s="5"/>
      <c r="VTD1" s="5"/>
      <c r="VTE1" s="5"/>
      <c r="VTF1" s="5"/>
      <c r="VTG1" s="5"/>
      <c r="VTH1" s="5"/>
      <c r="VTI1" s="5"/>
      <c r="VTJ1" s="5"/>
      <c r="VTK1" s="5"/>
      <c r="VTL1" s="5"/>
      <c r="VTM1" s="5"/>
      <c r="VTN1" s="5"/>
      <c r="VTO1" s="5"/>
      <c r="VTP1" s="5"/>
      <c r="VTQ1" s="5"/>
      <c r="VTR1" s="5"/>
      <c r="VTS1" s="5"/>
      <c r="VTT1" s="5"/>
      <c r="VTU1" s="5"/>
      <c r="VTV1" s="5"/>
      <c r="VTW1" s="5"/>
      <c r="VTX1" s="5"/>
      <c r="VTY1" s="5"/>
      <c r="VTZ1" s="5"/>
      <c r="VUA1" s="5"/>
      <c r="VUB1" s="5"/>
      <c r="VUC1" s="5"/>
      <c r="VUD1" s="5"/>
      <c r="VUE1" s="5"/>
      <c r="VUF1" s="5"/>
      <c r="VUG1" s="5"/>
      <c r="VUH1" s="5"/>
      <c r="VUI1" s="5"/>
      <c r="VUJ1" s="5"/>
      <c r="VUK1" s="5"/>
      <c r="VUL1" s="5"/>
      <c r="VUM1" s="5"/>
      <c r="VUN1" s="5"/>
      <c r="VUO1" s="5"/>
      <c r="VUP1" s="5"/>
      <c r="VUQ1" s="5"/>
      <c r="VUR1" s="5"/>
      <c r="VUS1" s="5"/>
      <c r="VUT1" s="5"/>
      <c r="VUU1" s="5"/>
      <c r="VUV1" s="5"/>
      <c r="VUW1" s="5"/>
      <c r="VUX1" s="5"/>
      <c r="VUY1" s="5"/>
      <c r="VUZ1" s="5"/>
      <c r="VVA1" s="5"/>
      <c r="VVB1" s="5"/>
      <c r="VVC1" s="5"/>
      <c r="VVD1" s="5"/>
      <c r="VVE1" s="5"/>
      <c r="VVF1" s="5"/>
      <c r="VVG1" s="5"/>
      <c r="VVH1" s="5"/>
      <c r="VVI1" s="5"/>
      <c r="VVJ1" s="5"/>
      <c r="VVK1" s="5"/>
      <c r="VVL1" s="5"/>
      <c r="VVM1" s="5"/>
      <c r="VVN1" s="5"/>
      <c r="VVO1" s="5"/>
      <c r="VVP1" s="5"/>
      <c r="VVQ1" s="5"/>
      <c r="VVR1" s="5"/>
      <c r="VVS1" s="5"/>
      <c r="VVT1" s="5"/>
      <c r="VVU1" s="5"/>
      <c r="VVV1" s="5"/>
      <c r="VVW1" s="5"/>
      <c r="VVX1" s="5"/>
      <c r="VVY1" s="5"/>
      <c r="VVZ1" s="5"/>
      <c r="VWA1" s="5"/>
      <c r="VWB1" s="5"/>
      <c r="VWC1" s="5"/>
      <c r="VWD1" s="5"/>
      <c r="VWE1" s="5"/>
      <c r="VWF1" s="5"/>
      <c r="VWG1" s="5"/>
      <c r="VWH1" s="5"/>
      <c r="VWI1" s="5"/>
      <c r="VWJ1" s="5"/>
      <c r="VWK1" s="5"/>
      <c r="VWL1" s="5"/>
      <c r="VWM1" s="5"/>
      <c r="VWN1" s="5"/>
      <c r="VWO1" s="5"/>
      <c r="VWP1" s="5"/>
      <c r="VWQ1" s="5"/>
      <c r="VWR1" s="5"/>
      <c r="VWS1" s="5"/>
      <c r="VWT1" s="5"/>
      <c r="VWU1" s="5"/>
      <c r="VWV1" s="5"/>
      <c r="VWW1" s="5"/>
      <c r="VWX1" s="5"/>
      <c r="VWY1" s="5"/>
      <c r="VWZ1" s="5"/>
      <c r="VXA1" s="5"/>
      <c r="VXB1" s="5"/>
      <c r="VXC1" s="5"/>
      <c r="VXD1" s="5"/>
      <c r="VXE1" s="5"/>
      <c r="VXF1" s="5"/>
      <c r="VXG1" s="5"/>
      <c r="VXH1" s="5"/>
      <c r="VXI1" s="5"/>
      <c r="VXJ1" s="5"/>
      <c r="VXK1" s="5"/>
      <c r="VXL1" s="5"/>
      <c r="VXM1" s="5"/>
      <c r="VXN1" s="5"/>
      <c r="VXO1" s="5"/>
      <c r="VXP1" s="5"/>
      <c r="VXQ1" s="5"/>
      <c r="VXR1" s="5"/>
      <c r="VXS1" s="5"/>
      <c r="VXT1" s="5"/>
      <c r="VXU1" s="5"/>
      <c r="VXV1" s="5"/>
      <c r="VXW1" s="5"/>
      <c r="VXX1" s="5"/>
      <c r="VXY1" s="5"/>
      <c r="VXZ1" s="5"/>
      <c r="VYA1" s="5"/>
      <c r="VYB1" s="5"/>
      <c r="VYC1" s="5"/>
      <c r="VYD1" s="5"/>
      <c r="VYE1" s="5"/>
      <c r="VYF1" s="5"/>
      <c r="VYG1" s="5"/>
      <c r="VYH1" s="5"/>
      <c r="VYI1" s="5"/>
      <c r="VYJ1" s="5"/>
      <c r="VYK1" s="5"/>
      <c r="VYL1" s="5"/>
      <c r="VYM1" s="5"/>
      <c r="VYN1" s="5"/>
      <c r="VYO1" s="5"/>
      <c r="VYP1" s="5"/>
      <c r="VYQ1" s="5"/>
      <c r="VYR1" s="5"/>
      <c r="VYS1" s="5"/>
      <c r="VYT1" s="5"/>
      <c r="VYU1" s="5"/>
      <c r="VYV1" s="5"/>
      <c r="VYW1" s="5"/>
      <c r="VYX1" s="5"/>
      <c r="VYY1" s="5"/>
      <c r="VYZ1" s="5"/>
      <c r="VZA1" s="5"/>
      <c r="VZB1" s="5"/>
      <c r="VZC1" s="5"/>
      <c r="VZD1" s="5"/>
      <c r="VZE1" s="5"/>
      <c r="VZF1" s="5"/>
      <c r="VZG1" s="5"/>
      <c r="VZH1" s="5"/>
      <c r="VZI1" s="5"/>
      <c r="VZJ1" s="5"/>
      <c r="VZK1" s="5"/>
      <c r="VZL1" s="5"/>
      <c r="VZM1" s="5"/>
      <c r="VZN1" s="5"/>
      <c r="VZO1" s="5"/>
      <c r="VZP1" s="5"/>
      <c r="VZQ1" s="5"/>
      <c r="VZR1" s="5"/>
      <c r="VZS1" s="5"/>
      <c r="VZT1" s="5"/>
      <c r="VZU1" s="5"/>
      <c r="VZV1" s="5"/>
      <c r="VZW1" s="5"/>
      <c r="VZX1" s="5"/>
      <c r="VZY1" s="5"/>
      <c r="VZZ1" s="5"/>
      <c r="WAA1" s="5"/>
      <c r="WAB1" s="5"/>
      <c r="WAC1" s="5"/>
      <c r="WAD1" s="5"/>
      <c r="WAE1" s="5"/>
      <c r="WAF1" s="5"/>
      <c r="WAG1" s="5"/>
      <c r="WAH1" s="5"/>
      <c r="WAI1" s="5"/>
      <c r="WAJ1" s="5"/>
      <c r="WAK1" s="5"/>
      <c r="WAL1" s="5"/>
      <c r="WAM1" s="5"/>
      <c r="WAN1" s="5"/>
      <c r="WAO1" s="5"/>
      <c r="WAP1" s="5"/>
      <c r="WAQ1" s="5"/>
      <c r="WAR1" s="5"/>
      <c r="WAS1" s="5"/>
      <c r="WAT1" s="5"/>
      <c r="WAU1" s="5"/>
      <c r="WAV1" s="5"/>
      <c r="WAW1" s="5"/>
      <c r="WAX1" s="5"/>
      <c r="WAY1" s="5"/>
      <c r="WAZ1" s="5"/>
      <c r="WBA1" s="5"/>
      <c r="WBB1" s="5"/>
      <c r="WBC1" s="5"/>
      <c r="WBD1" s="5"/>
      <c r="WBE1" s="5"/>
      <c r="WBF1" s="5"/>
      <c r="WBG1" s="5"/>
      <c r="WBH1" s="5"/>
      <c r="WBI1" s="5"/>
      <c r="WBJ1" s="5"/>
      <c r="WBK1" s="5"/>
      <c r="WBL1" s="5"/>
      <c r="WBM1" s="5"/>
      <c r="WBN1" s="5"/>
      <c r="WBO1" s="5"/>
      <c r="WBP1" s="5"/>
      <c r="WBQ1" s="5"/>
      <c r="WBR1" s="5"/>
      <c r="WBS1" s="5"/>
      <c r="WBT1" s="5"/>
      <c r="WBU1" s="5"/>
      <c r="WBV1" s="5"/>
      <c r="WBW1" s="5"/>
      <c r="WBX1" s="5"/>
      <c r="WBY1" s="5"/>
      <c r="WBZ1" s="5"/>
      <c r="WCA1" s="5"/>
      <c r="WCB1" s="5"/>
      <c r="WCC1" s="5"/>
      <c r="WCD1" s="5"/>
      <c r="WCE1" s="5"/>
      <c r="WCF1" s="5"/>
      <c r="WCG1" s="5"/>
      <c r="WCH1" s="5"/>
      <c r="WCI1" s="5"/>
      <c r="WCJ1" s="5"/>
      <c r="WCK1" s="5"/>
      <c r="WCL1" s="5"/>
      <c r="WCM1" s="5"/>
      <c r="WCN1" s="5"/>
      <c r="WCO1" s="5"/>
      <c r="WCP1" s="5"/>
      <c r="WCQ1" s="5"/>
      <c r="WCR1" s="5"/>
      <c r="WCS1" s="5"/>
      <c r="WCT1" s="5"/>
      <c r="WCU1" s="5"/>
      <c r="WCV1" s="5"/>
      <c r="WCW1" s="5"/>
      <c r="WCX1" s="5"/>
      <c r="WCY1" s="5"/>
      <c r="WCZ1" s="5"/>
      <c r="WDA1" s="5"/>
      <c r="WDB1" s="5"/>
      <c r="WDC1" s="5"/>
      <c r="WDD1" s="5"/>
      <c r="WDE1" s="5"/>
      <c r="WDF1" s="5"/>
      <c r="WDG1" s="5"/>
      <c r="WDH1" s="5"/>
      <c r="WDI1" s="5"/>
      <c r="WDJ1" s="5"/>
      <c r="WDK1" s="5"/>
      <c r="WDL1" s="5"/>
      <c r="WDM1" s="5"/>
      <c r="WDN1" s="5"/>
      <c r="WDO1" s="5"/>
      <c r="WDP1" s="5"/>
      <c r="WDQ1" s="5"/>
      <c r="WDR1" s="5"/>
      <c r="WDS1" s="5"/>
      <c r="WDT1" s="5"/>
      <c r="WDU1" s="5"/>
      <c r="WDV1" s="5"/>
      <c r="WDW1" s="5"/>
      <c r="WDX1" s="5"/>
      <c r="WDY1" s="5"/>
      <c r="WDZ1" s="5"/>
      <c r="WEA1" s="5"/>
      <c r="WEB1" s="5"/>
      <c r="WEC1" s="5"/>
      <c r="WED1" s="5"/>
      <c r="WEE1" s="5"/>
      <c r="WEF1" s="5"/>
      <c r="WEG1" s="5"/>
      <c r="WEH1" s="5"/>
      <c r="WEI1" s="5"/>
      <c r="WEJ1" s="5"/>
      <c r="WEK1" s="5"/>
      <c r="WEL1" s="5"/>
      <c r="WEM1" s="5"/>
      <c r="WEN1" s="5"/>
      <c r="WEO1" s="5"/>
      <c r="WEP1" s="5"/>
      <c r="WEQ1" s="5"/>
      <c r="WER1" s="5"/>
      <c r="WES1" s="5"/>
      <c r="WET1" s="5"/>
      <c r="WEU1" s="5"/>
      <c r="WEV1" s="5"/>
      <c r="WEW1" s="5"/>
      <c r="WEX1" s="5"/>
      <c r="WEY1" s="5"/>
      <c r="WEZ1" s="5"/>
      <c r="WFA1" s="5"/>
      <c r="WFB1" s="5"/>
      <c r="WFC1" s="5"/>
      <c r="WFD1" s="5"/>
      <c r="WFE1" s="5"/>
      <c r="WFF1" s="5"/>
      <c r="WFG1" s="5"/>
      <c r="WFH1" s="5"/>
      <c r="WFI1" s="5"/>
      <c r="WFJ1" s="5"/>
      <c r="WFK1" s="5"/>
      <c r="WFL1" s="5"/>
      <c r="WFM1" s="5"/>
      <c r="WFN1" s="5"/>
      <c r="WFO1" s="5"/>
      <c r="WFP1" s="5"/>
      <c r="WFQ1" s="5"/>
      <c r="WFR1" s="5"/>
      <c r="WFS1" s="5"/>
      <c r="WFT1" s="5"/>
      <c r="WFU1" s="5"/>
      <c r="WFV1" s="5"/>
      <c r="WFW1" s="5"/>
      <c r="WFX1" s="5"/>
      <c r="WFY1" s="5"/>
      <c r="WFZ1" s="5"/>
      <c r="WGA1" s="5"/>
      <c r="WGB1" s="5"/>
      <c r="WGC1" s="5"/>
      <c r="WGD1" s="5"/>
      <c r="WGE1" s="5"/>
      <c r="WGF1" s="5"/>
      <c r="WGG1" s="5"/>
      <c r="WGH1" s="5"/>
      <c r="WGI1" s="5"/>
      <c r="WGJ1" s="5"/>
      <c r="WGK1" s="5"/>
      <c r="WGL1" s="5"/>
      <c r="WGM1" s="5"/>
      <c r="WGN1" s="5"/>
      <c r="WGO1" s="5"/>
      <c r="WGP1" s="5"/>
      <c r="WGQ1" s="5"/>
      <c r="WGR1" s="5"/>
      <c r="WGS1" s="5"/>
      <c r="WGT1" s="5"/>
      <c r="WGU1" s="5"/>
      <c r="WGV1" s="5"/>
      <c r="WGW1" s="5"/>
      <c r="WGX1" s="5"/>
      <c r="WGY1" s="5"/>
      <c r="WGZ1" s="5"/>
      <c r="WHA1" s="5"/>
      <c r="WHB1" s="5"/>
      <c r="WHC1" s="5"/>
      <c r="WHD1" s="5"/>
      <c r="WHE1" s="5"/>
      <c r="WHF1" s="5"/>
      <c r="WHG1" s="5"/>
      <c r="WHH1" s="5"/>
      <c r="WHI1" s="5"/>
      <c r="WHJ1" s="5"/>
      <c r="WHK1" s="5"/>
      <c r="WHL1" s="5"/>
      <c r="WHM1" s="5"/>
      <c r="WHN1" s="5"/>
      <c r="WHO1" s="5"/>
      <c r="WHP1" s="5"/>
      <c r="WHQ1" s="5"/>
      <c r="WHR1" s="5"/>
      <c r="WHS1" s="5"/>
      <c r="WHT1" s="5"/>
      <c r="WHU1" s="5"/>
      <c r="WHV1" s="5"/>
      <c r="WHW1" s="5"/>
      <c r="WHX1" s="5"/>
      <c r="WHY1" s="5"/>
      <c r="WHZ1" s="5"/>
      <c r="WIA1" s="5"/>
      <c r="WIB1" s="5"/>
      <c r="WIC1" s="5"/>
      <c r="WID1" s="5"/>
      <c r="WIE1" s="5"/>
      <c r="WIF1" s="5"/>
      <c r="WIG1" s="5"/>
      <c r="WIH1" s="5"/>
      <c r="WII1" s="5"/>
      <c r="WIJ1" s="5"/>
      <c r="WIK1" s="5"/>
      <c r="WIL1" s="5"/>
      <c r="WIM1" s="5"/>
      <c r="WIN1" s="5"/>
      <c r="WIO1" s="5"/>
      <c r="WIP1" s="5"/>
      <c r="WIQ1" s="5"/>
      <c r="WIR1" s="5"/>
      <c r="WIS1" s="5"/>
      <c r="WIT1" s="5"/>
      <c r="WIU1" s="5"/>
      <c r="WIV1" s="5"/>
      <c r="WIW1" s="5"/>
      <c r="WIX1" s="5"/>
      <c r="WIY1" s="5"/>
      <c r="WIZ1" s="5"/>
      <c r="WJA1" s="5"/>
      <c r="WJB1" s="5"/>
      <c r="WJC1" s="5"/>
      <c r="WJD1" s="5"/>
      <c r="WJE1" s="5"/>
      <c r="WJF1" s="5"/>
      <c r="WJG1" s="5"/>
      <c r="WJH1" s="5"/>
      <c r="WJI1" s="5"/>
      <c r="WJJ1" s="5"/>
      <c r="WJK1" s="5"/>
      <c r="WJL1" s="5"/>
      <c r="WJM1" s="5"/>
      <c r="WJN1" s="5"/>
      <c r="WJO1" s="5"/>
      <c r="WJP1" s="5"/>
      <c r="WJQ1" s="5"/>
      <c r="WJR1" s="5"/>
      <c r="WJS1" s="5"/>
      <c r="WJT1" s="5"/>
      <c r="WJU1" s="5"/>
      <c r="WJV1" s="5"/>
      <c r="WJW1" s="5"/>
      <c r="WJX1" s="5"/>
      <c r="WJY1" s="5"/>
      <c r="WJZ1" s="5"/>
      <c r="WKA1" s="5"/>
      <c r="WKB1" s="5"/>
      <c r="WKC1" s="5"/>
      <c r="WKD1" s="5"/>
      <c r="WKE1" s="5"/>
      <c r="WKF1" s="5"/>
      <c r="WKG1" s="5"/>
      <c r="WKH1" s="5"/>
      <c r="WKI1" s="5"/>
      <c r="WKJ1" s="5"/>
      <c r="WKK1" s="5"/>
      <c r="WKL1" s="5"/>
      <c r="WKM1" s="5"/>
      <c r="WKN1" s="5"/>
      <c r="WKO1" s="5"/>
      <c r="WKP1" s="5"/>
      <c r="WKQ1" s="5"/>
      <c r="WKR1" s="5"/>
      <c r="WKS1" s="5"/>
      <c r="WKT1" s="5"/>
      <c r="WKU1" s="5"/>
      <c r="WKV1" s="5"/>
      <c r="WKW1" s="5"/>
      <c r="WKX1" s="5"/>
      <c r="WKY1" s="5"/>
      <c r="WKZ1" s="5"/>
      <c r="WLA1" s="5"/>
      <c r="WLB1" s="5"/>
      <c r="WLC1" s="5"/>
      <c r="WLD1" s="5"/>
      <c r="WLE1" s="5"/>
      <c r="WLF1" s="5"/>
      <c r="WLG1" s="5"/>
      <c r="WLH1" s="5"/>
      <c r="WLI1" s="5"/>
      <c r="WLJ1" s="5"/>
      <c r="WLK1" s="5"/>
      <c r="WLL1" s="5"/>
      <c r="WLM1" s="5"/>
      <c r="WLN1" s="5"/>
      <c r="WLO1" s="5"/>
      <c r="WLP1" s="5"/>
      <c r="WLQ1" s="5"/>
      <c r="WLR1" s="5"/>
      <c r="WLS1" s="5"/>
      <c r="WLT1" s="5"/>
      <c r="WLU1" s="5"/>
      <c r="WLV1" s="5"/>
      <c r="WLW1" s="5"/>
      <c r="WLX1" s="5"/>
      <c r="WLY1" s="5"/>
      <c r="WLZ1" s="5"/>
      <c r="WMA1" s="5"/>
      <c r="WMB1" s="5"/>
      <c r="WMC1" s="5"/>
      <c r="WMD1" s="5"/>
      <c r="WME1" s="5"/>
      <c r="WMF1" s="5"/>
      <c r="WMG1" s="5"/>
      <c r="WMH1" s="5"/>
      <c r="WMI1" s="5"/>
      <c r="WMJ1" s="5"/>
      <c r="WMK1" s="5"/>
      <c r="WML1" s="5"/>
      <c r="WMM1" s="5"/>
      <c r="WMN1" s="5"/>
      <c r="WMO1" s="5"/>
      <c r="WMP1" s="5"/>
      <c r="WMQ1" s="5"/>
      <c r="WMR1" s="5"/>
      <c r="WMS1" s="5"/>
      <c r="WMT1" s="5"/>
      <c r="WMU1" s="5"/>
      <c r="WMV1" s="5"/>
      <c r="WMW1" s="5"/>
      <c r="WMX1" s="5"/>
      <c r="WMY1" s="5"/>
      <c r="WMZ1" s="5"/>
      <c r="WNA1" s="5"/>
      <c r="WNB1" s="5"/>
      <c r="WNC1" s="5"/>
      <c r="WND1" s="5"/>
      <c r="WNE1" s="5"/>
      <c r="WNF1" s="5"/>
      <c r="WNG1" s="5"/>
      <c r="WNH1" s="5"/>
      <c r="WNI1" s="5"/>
      <c r="WNJ1" s="5"/>
      <c r="WNK1" s="5"/>
      <c r="WNL1" s="5"/>
      <c r="WNM1" s="5"/>
      <c r="WNN1" s="5"/>
      <c r="WNO1" s="5"/>
      <c r="WNP1" s="5"/>
      <c r="WNQ1" s="5"/>
      <c r="WNR1" s="5"/>
      <c r="WNS1" s="5"/>
      <c r="WNT1" s="5"/>
      <c r="WNU1" s="5"/>
      <c r="WNV1" s="5"/>
      <c r="WNW1" s="5"/>
      <c r="WNX1" s="5"/>
      <c r="WNY1" s="5"/>
      <c r="WNZ1" s="5"/>
      <c r="WOA1" s="5"/>
      <c r="WOB1" s="5"/>
      <c r="WOC1" s="5"/>
      <c r="WOD1" s="5"/>
      <c r="WOE1" s="5"/>
      <c r="WOF1" s="5"/>
      <c r="WOG1" s="5"/>
      <c r="WOH1" s="5"/>
      <c r="WOI1" s="5"/>
      <c r="WOJ1" s="5"/>
      <c r="WOK1" s="5"/>
      <c r="WOL1" s="5"/>
      <c r="WOM1" s="5"/>
      <c r="WON1" s="5"/>
      <c r="WOO1" s="5"/>
      <c r="WOP1" s="5"/>
      <c r="WOQ1" s="5"/>
      <c r="WOR1" s="5"/>
      <c r="WOS1" s="5"/>
      <c r="WOT1" s="5"/>
      <c r="WOU1" s="5"/>
      <c r="WOV1" s="5"/>
      <c r="WOW1" s="5"/>
      <c r="WOX1" s="5"/>
      <c r="WOY1" s="5"/>
      <c r="WOZ1" s="5"/>
      <c r="WPA1" s="5"/>
      <c r="WPB1" s="5"/>
      <c r="WPC1" s="5"/>
      <c r="WPD1" s="5"/>
      <c r="WPE1" s="5"/>
      <c r="WPF1" s="5"/>
      <c r="WPG1" s="5"/>
      <c r="WPH1" s="5"/>
      <c r="WPI1" s="5"/>
      <c r="WPJ1" s="5"/>
      <c r="WPK1" s="5"/>
      <c r="WPL1" s="5"/>
      <c r="WPM1" s="5"/>
      <c r="WPN1" s="5"/>
      <c r="WPO1" s="5"/>
      <c r="WPP1" s="5"/>
      <c r="WPQ1" s="5"/>
      <c r="WPR1" s="5"/>
      <c r="WPS1" s="5"/>
      <c r="WPT1" s="5"/>
      <c r="WPU1" s="5"/>
      <c r="WPV1" s="5"/>
      <c r="WPW1" s="5"/>
      <c r="WPX1" s="5"/>
      <c r="WPY1" s="5"/>
      <c r="WPZ1" s="5"/>
      <c r="WQA1" s="5"/>
      <c r="WQB1" s="5"/>
      <c r="WQC1" s="5"/>
      <c r="WQD1" s="5"/>
      <c r="WQE1" s="5"/>
      <c r="WQF1" s="5"/>
      <c r="WQG1" s="5"/>
      <c r="WQH1" s="5"/>
      <c r="WQI1" s="5"/>
      <c r="WQJ1" s="5"/>
      <c r="WQK1" s="5"/>
      <c r="WQL1" s="5"/>
      <c r="WQM1" s="5"/>
      <c r="WQN1" s="5"/>
      <c r="WQO1" s="5"/>
      <c r="WQP1" s="5"/>
      <c r="WQQ1" s="5"/>
      <c r="WQR1" s="5"/>
      <c r="WQS1" s="5"/>
      <c r="WQT1" s="5"/>
      <c r="WQU1" s="5"/>
      <c r="WQV1" s="5"/>
      <c r="WQW1" s="5"/>
      <c r="WQX1" s="5"/>
      <c r="WQY1" s="5"/>
      <c r="WQZ1" s="5"/>
      <c r="WRA1" s="5"/>
      <c r="WRB1" s="5"/>
      <c r="WRC1" s="5"/>
      <c r="WRD1" s="5"/>
      <c r="WRE1" s="5"/>
      <c r="WRF1" s="5"/>
      <c r="WRG1" s="5"/>
      <c r="WRH1" s="5"/>
      <c r="WRI1" s="5"/>
      <c r="WRJ1" s="5"/>
      <c r="WRK1" s="5"/>
      <c r="WRL1" s="5"/>
      <c r="WRM1" s="5"/>
      <c r="WRN1" s="5"/>
      <c r="WRO1" s="5"/>
      <c r="WRP1" s="5"/>
      <c r="WRQ1" s="5"/>
      <c r="WRR1" s="5"/>
      <c r="WRS1" s="5"/>
      <c r="WRT1" s="5"/>
      <c r="WRU1" s="5"/>
      <c r="WRV1" s="5"/>
      <c r="WRW1" s="5"/>
      <c r="WRX1" s="5"/>
      <c r="WRY1" s="5"/>
      <c r="WRZ1" s="5"/>
      <c r="WSA1" s="5"/>
      <c r="WSB1" s="5"/>
      <c r="WSC1" s="5"/>
      <c r="WSD1" s="5"/>
      <c r="WSE1" s="5"/>
      <c r="WSF1" s="5"/>
      <c r="WSG1" s="5"/>
      <c r="WSH1" s="5"/>
      <c r="WSI1" s="5"/>
      <c r="WSJ1" s="5"/>
      <c r="WSK1" s="5"/>
      <c r="WSL1" s="5"/>
      <c r="WSM1" s="5"/>
      <c r="WSN1" s="5"/>
      <c r="WSO1" s="5"/>
      <c r="WSP1" s="5"/>
      <c r="WSQ1" s="5"/>
      <c r="WSR1" s="5"/>
      <c r="WSS1" s="5"/>
      <c r="WST1" s="5"/>
      <c r="WSU1" s="5"/>
      <c r="WSV1" s="5"/>
      <c r="WSW1" s="5"/>
      <c r="WSX1" s="5"/>
      <c r="WSY1" s="5"/>
      <c r="WSZ1" s="5"/>
      <c r="WTA1" s="5"/>
      <c r="WTB1" s="5"/>
      <c r="WTC1" s="5"/>
      <c r="WTD1" s="5"/>
      <c r="WTE1" s="5"/>
      <c r="WTF1" s="5"/>
      <c r="WTG1" s="5"/>
      <c r="WTH1" s="5"/>
      <c r="WTI1" s="5"/>
      <c r="WTJ1" s="5"/>
      <c r="WTK1" s="5"/>
      <c r="WTL1" s="5"/>
      <c r="WTM1" s="5"/>
      <c r="WTN1" s="5"/>
      <c r="WTO1" s="5"/>
      <c r="WTP1" s="5"/>
      <c r="WTQ1" s="5"/>
      <c r="WTR1" s="5"/>
      <c r="WTS1" s="5"/>
      <c r="WTT1" s="5"/>
      <c r="WTU1" s="5"/>
      <c r="WTV1" s="5"/>
      <c r="WTW1" s="5"/>
      <c r="WTX1" s="5"/>
      <c r="WTY1" s="5"/>
      <c r="WTZ1" s="5"/>
      <c r="WUA1" s="5"/>
      <c r="WUB1" s="5"/>
      <c r="WUC1" s="5"/>
      <c r="WUD1" s="5"/>
      <c r="WUE1" s="5"/>
      <c r="WUF1" s="5"/>
      <c r="WUG1" s="5"/>
      <c r="WUH1" s="5"/>
      <c r="WUI1" s="5"/>
      <c r="WUJ1" s="5"/>
      <c r="WUK1" s="5"/>
      <c r="WUL1" s="5"/>
      <c r="WUM1" s="5"/>
      <c r="WUN1" s="5"/>
      <c r="WUO1" s="5"/>
      <c r="WUP1" s="5"/>
      <c r="WUQ1" s="5"/>
      <c r="WUR1" s="5"/>
      <c r="WUS1" s="5"/>
      <c r="WUT1" s="5"/>
      <c r="WUU1" s="5"/>
      <c r="WUV1" s="5"/>
      <c r="WUW1" s="5"/>
      <c r="WUX1" s="5"/>
      <c r="WUY1" s="5"/>
      <c r="WUZ1" s="5"/>
      <c r="WVA1" s="5"/>
      <c r="WVB1" s="5"/>
      <c r="WVC1" s="5"/>
      <c r="WVD1" s="5"/>
      <c r="WVE1" s="5"/>
      <c r="WVF1" s="5"/>
      <c r="WVG1" s="5"/>
      <c r="WVH1" s="5"/>
      <c r="WVI1" s="5"/>
      <c r="WVJ1" s="5"/>
      <c r="WVK1" s="5"/>
      <c r="WVL1" s="5"/>
      <c r="WVM1" s="5"/>
      <c r="WVN1" s="5"/>
      <c r="WVO1" s="5"/>
      <c r="WVP1" s="5"/>
      <c r="WVQ1" s="5"/>
      <c r="WVR1" s="5"/>
      <c r="WVS1" s="5"/>
      <c r="WVT1" s="5"/>
      <c r="WVU1" s="5"/>
    </row>
    <row r="2" spans="1:16141" s="6" customFormat="1">
      <c r="A2" s="1"/>
      <c r="B2" s="7"/>
      <c r="C2" s="7"/>
      <c r="D2" s="5"/>
      <c r="E2" s="5"/>
      <c r="F2" s="5"/>
      <c r="G2" s="5"/>
      <c r="H2" s="8"/>
      <c r="I2" s="8"/>
      <c r="J2" s="1"/>
      <c r="K2" s="30"/>
      <c r="L2" s="4"/>
      <c r="M2" s="4"/>
      <c r="N2" s="4"/>
      <c r="O2" s="255"/>
      <c r="P2" s="256"/>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c r="ABQ2" s="5"/>
      <c r="ABR2" s="5"/>
      <c r="ABS2" s="5"/>
      <c r="ABT2" s="5"/>
      <c r="ABU2" s="5"/>
      <c r="ABV2" s="5"/>
      <c r="ABW2" s="5"/>
      <c r="ABX2" s="5"/>
      <c r="ABY2" s="5"/>
      <c r="ABZ2" s="5"/>
      <c r="ACA2" s="5"/>
      <c r="ACB2" s="5"/>
      <c r="ACC2" s="5"/>
      <c r="ACD2" s="5"/>
      <c r="ACE2" s="5"/>
      <c r="ACF2" s="5"/>
      <c r="ACG2" s="5"/>
      <c r="ACH2" s="5"/>
      <c r="ACI2" s="5"/>
      <c r="ACJ2" s="5"/>
      <c r="ACK2" s="5"/>
      <c r="ACL2" s="5"/>
      <c r="ACM2" s="5"/>
      <c r="ACN2" s="5"/>
      <c r="ACO2" s="5"/>
      <c r="ACP2" s="5"/>
      <c r="ACQ2" s="5"/>
      <c r="ACR2" s="5"/>
      <c r="ACS2" s="5"/>
      <c r="ACT2" s="5"/>
      <c r="ACU2" s="5"/>
      <c r="ACV2" s="5"/>
      <c r="ACW2" s="5"/>
      <c r="ACX2" s="5"/>
      <c r="ACY2" s="5"/>
      <c r="ACZ2" s="5"/>
      <c r="ADA2" s="5"/>
      <c r="ADB2" s="5"/>
      <c r="ADC2" s="5"/>
      <c r="ADD2" s="5"/>
      <c r="ADE2" s="5"/>
      <c r="ADF2" s="5"/>
      <c r="ADG2" s="5"/>
      <c r="ADH2" s="5"/>
      <c r="ADI2" s="5"/>
      <c r="ADJ2" s="5"/>
      <c r="ADK2" s="5"/>
      <c r="ADL2" s="5"/>
      <c r="ADM2" s="5"/>
      <c r="ADN2" s="5"/>
      <c r="ADO2" s="5"/>
      <c r="ADP2" s="5"/>
      <c r="ADQ2" s="5"/>
      <c r="ADR2" s="5"/>
      <c r="ADS2" s="5"/>
      <c r="ADT2" s="5"/>
      <c r="ADU2" s="5"/>
      <c r="ADV2" s="5"/>
      <c r="ADW2" s="5"/>
      <c r="ADX2" s="5"/>
      <c r="ADY2" s="5"/>
      <c r="ADZ2" s="5"/>
      <c r="AEA2" s="5"/>
      <c r="AEB2" s="5"/>
      <c r="AEC2" s="5"/>
      <c r="AED2" s="5"/>
      <c r="AEE2" s="5"/>
      <c r="AEF2" s="5"/>
      <c r="AEG2" s="5"/>
      <c r="AEH2" s="5"/>
      <c r="AEI2" s="5"/>
      <c r="AEJ2" s="5"/>
      <c r="AEK2" s="5"/>
      <c r="AEL2" s="5"/>
      <c r="AEM2" s="5"/>
      <c r="AEN2" s="5"/>
      <c r="AEO2" s="5"/>
      <c r="AEP2" s="5"/>
      <c r="AEQ2" s="5"/>
      <c r="AER2" s="5"/>
      <c r="AES2" s="5"/>
      <c r="AET2" s="5"/>
      <c r="AEU2" s="5"/>
      <c r="AEV2" s="5"/>
      <c r="AEW2" s="5"/>
      <c r="AEX2" s="5"/>
      <c r="AEY2" s="5"/>
      <c r="AEZ2" s="5"/>
      <c r="AFA2" s="5"/>
      <c r="AFB2" s="5"/>
      <c r="AFC2" s="5"/>
      <c r="AFD2" s="5"/>
      <c r="AFE2" s="5"/>
      <c r="AFF2" s="5"/>
      <c r="AFG2" s="5"/>
      <c r="AFH2" s="5"/>
      <c r="AFI2" s="5"/>
      <c r="AFJ2" s="5"/>
      <c r="AFK2" s="5"/>
      <c r="AFL2" s="5"/>
      <c r="AFM2" s="5"/>
      <c r="AFN2" s="5"/>
      <c r="AFO2" s="5"/>
      <c r="AFP2" s="5"/>
      <c r="AFQ2" s="5"/>
      <c r="AFR2" s="5"/>
      <c r="AFS2" s="5"/>
      <c r="AFT2" s="5"/>
      <c r="AFU2" s="5"/>
      <c r="AFV2" s="5"/>
      <c r="AFW2" s="5"/>
      <c r="AFX2" s="5"/>
      <c r="AFY2" s="5"/>
      <c r="AFZ2" s="5"/>
      <c r="AGA2" s="5"/>
      <c r="AGB2" s="5"/>
      <c r="AGC2" s="5"/>
      <c r="AGD2" s="5"/>
      <c r="AGE2" s="5"/>
      <c r="AGF2" s="5"/>
      <c r="AGG2" s="5"/>
      <c r="AGH2" s="5"/>
      <c r="AGI2" s="5"/>
      <c r="AGJ2" s="5"/>
      <c r="AGK2" s="5"/>
      <c r="AGL2" s="5"/>
      <c r="AGM2" s="5"/>
      <c r="AGN2" s="5"/>
      <c r="AGO2" s="5"/>
      <c r="AGP2" s="5"/>
      <c r="AGQ2" s="5"/>
      <c r="AGR2" s="5"/>
      <c r="AGS2" s="5"/>
      <c r="AGT2" s="5"/>
      <c r="AGU2" s="5"/>
      <c r="AGV2" s="5"/>
      <c r="AGW2" s="5"/>
      <c r="AGX2" s="5"/>
      <c r="AGY2" s="5"/>
      <c r="AGZ2" s="5"/>
      <c r="AHA2" s="5"/>
      <c r="AHB2" s="5"/>
      <c r="AHC2" s="5"/>
      <c r="AHD2" s="5"/>
      <c r="AHE2" s="5"/>
      <c r="AHF2" s="5"/>
      <c r="AHG2" s="5"/>
      <c r="AHH2" s="5"/>
      <c r="AHI2" s="5"/>
      <c r="AHJ2" s="5"/>
      <c r="AHK2" s="5"/>
      <c r="AHL2" s="5"/>
      <c r="AHM2" s="5"/>
      <c r="AHN2" s="5"/>
      <c r="AHO2" s="5"/>
      <c r="AHP2" s="5"/>
      <c r="AHQ2" s="5"/>
      <c r="AHR2" s="5"/>
      <c r="AHS2" s="5"/>
      <c r="AHT2" s="5"/>
      <c r="AHU2" s="5"/>
      <c r="AHV2" s="5"/>
      <c r="AHW2" s="5"/>
      <c r="AHX2" s="5"/>
      <c r="AHY2" s="5"/>
      <c r="AHZ2" s="5"/>
      <c r="AIA2" s="5"/>
      <c r="AIB2" s="5"/>
      <c r="AIC2" s="5"/>
      <c r="AID2" s="5"/>
      <c r="AIE2" s="5"/>
      <c r="AIF2" s="5"/>
      <c r="AIG2" s="5"/>
      <c r="AIH2" s="5"/>
      <c r="AII2" s="5"/>
      <c r="AIJ2" s="5"/>
      <c r="AIK2" s="5"/>
      <c r="AIL2" s="5"/>
      <c r="AIM2" s="5"/>
      <c r="AIN2" s="5"/>
      <c r="AIO2" s="5"/>
      <c r="AIP2" s="5"/>
      <c r="AIQ2" s="5"/>
      <c r="AIR2" s="5"/>
      <c r="AIS2" s="5"/>
      <c r="AIT2" s="5"/>
      <c r="AIU2" s="5"/>
      <c r="AIV2" s="5"/>
      <c r="AIW2" s="5"/>
      <c r="AIX2" s="5"/>
      <c r="AIY2" s="5"/>
      <c r="AIZ2" s="5"/>
      <c r="AJA2" s="5"/>
      <c r="AJB2" s="5"/>
      <c r="AJC2" s="5"/>
      <c r="AJD2" s="5"/>
      <c r="AJE2" s="5"/>
      <c r="AJF2" s="5"/>
      <c r="AJG2" s="5"/>
      <c r="AJH2" s="5"/>
      <c r="AJI2" s="5"/>
      <c r="AJJ2" s="5"/>
      <c r="AJK2" s="5"/>
      <c r="AJL2" s="5"/>
      <c r="AJM2" s="5"/>
      <c r="AJN2" s="5"/>
      <c r="AJO2" s="5"/>
      <c r="AJP2" s="5"/>
      <c r="AJQ2" s="5"/>
      <c r="AJR2" s="5"/>
      <c r="AJS2" s="5"/>
      <c r="AJT2" s="5"/>
      <c r="AJU2" s="5"/>
      <c r="AJV2" s="5"/>
      <c r="AJW2" s="5"/>
      <c r="AJX2" s="5"/>
      <c r="AJY2" s="5"/>
      <c r="AJZ2" s="5"/>
      <c r="AKA2" s="5"/>
      <c r="AKB2" s="5"/>
      <c r="AKC2" s="5"/>
      <c r="AKD2" s="5"/>
      <c r="AKE2" s="5"/>
      <c r="AKF2" s="5"/>
      <c r="AKG2" s="5"/>
      <c r="AKH2" s="5"/>
      <c r="AKI2" s="5"/>
      <c r="AKJ2" s="5"/>
      <c r="AKK2" s="5"/>
      <c r="AKL2" s="5"/>
      <c r="AKM2" s="5"/>
      <c r="AKN2" s="5"/>
      <c r="AKO2" s="5"/>
      <c r="AKP2" s="5"/>
      <c r="AKQ2" s="5"/>
      <c r="AKR2" s="5"/>
      <c r="AKS2" s="5"/>
      <c r="AKT2" s="5"/>
      <c r="AKU2" s="5"/>
      <c r="AKV2" s="5"/>
      <c r="AKW2" s="5"/>
      <c r="AKX2" s="5"/>
      <c r="AKY2" s="5"/>
      <c r="AKZ2" s="5"/>
      <c r="ALA2" s="5"/>
      <c r="ALB2" s="5"/>
      <c r="ALC2" s="5"/>
      <c r="ALD2" s="5"/>
      <c r="ALE2" s="5"/>
      <c r="ALF2" s="5"/>
      <c r="ALG2" s="5"/>
      <c r="ALH2" s="5"/>
      <c r="ALI2" s="5"/>
      <c r="ALJ2" s="5"/>
      <c r="ALK2" s="5"/>
      <c r="ALL2" s="5"/>
      <c r="ALM2" s="5"/>
      <c r="ALN2" s="5"/>
      <c r="ALO2" s="5"/>
      <c r="ALP2" s="5"/>
      <c r="ALQ2" s="5"/>
      <c r="ALR2" s="5"/>
      <c r="ALS2" s="5"/>
      <c r="ALT2" s="5"/>
      <c r="ALU2" s="5"/>
      <c r="ALV2" s="5"/>
      <c r="ALW2" s="5"/>
      <c r="ALX2" s="5"/>
      <c r="ALY2" s="5"/>
      <c r="ALZ2" s="5"/>
      <c r="AMA2" s="5"/>
      <c r="AMB2" s="5"/>
      <c r="AMC2" s="5"/>
      <c r="AMD2" s="5"/>
      <c r="AME2" s="5"/>
      <c r="AMF2" s="5"/>
      <c r="AMG2" s="5"/>
      <c r="AMH2" s="5"/>
      <c r="AMI2" s="5"/>
      <c r="AMJ2" s="5"/>
      <c r="AMK2" s="5"/>
      <c r="AML2" s="5"/>
      <c r="AMM2" s="5"/>
      <c r="AMN2" s="5"/>
      <c r="AMO2" s="5"/>
      <c r="AMP2" s="5"/>
      <c r="AMQ2" s="5"/>
      <c r="AMR2" s="5"/>
      <c r="AMS2" s="5"/>
      <c r="AMT2" s="5"/>
      <c r="AMU2" s="5"/>
      <c r="AMV2" s="5"/>
      <c r="AMW2" s="5"/>
      <c r="AMX2" s="5"/>
      <c r="AMY2" s="5"/>
      <c r="AMZ2" s="5"/>
      <c r="ANA2" s="5"/>
      <c r="ANB2" s="5"/>
      <c r="ANC2" s="5"/>
      <c r="AND2" s="5"/>
      <c r="ANE2" s="5"/>
      <c r="ANF2" s="5"/>
      <c r="ANG2" s="5"/>
      <c r="ANH2" s="5"/>
      <c r="ANI2" s="5"/>
      <c r="ANJ2" s="5"/>
      <c r="ANK2" s="5"/>
      <c r="ANL2" s="5"/>
      <c r="ANM2" s="5"/>
      <c r="ANN2" s="5"/>
      <c r="ANO2" s="5"/>
      <c r="ANP2" s="5"/>
      <c r="ANQ2" s="5"/>
      <c r="ANR2" s="5"/>
      <c r="ANS2" s="5"/>
      <c r="ANT2" s="5"/>
      <c r="ANU2" s="5"/>
      <c r="ANV2" s="5"/>
      <c r="ANW2" s="5"/>
      <c r="ANX2" s="5"/>
      <c r="ANY2" s="5"/>
      <c r="ANZ2" s="5"/>
      <c r="AOA2" s="5"/>
      <c r="AOB2" s="5"/>
      <c r="AOC2" s="5"/>
      <c r="AOD2" s="5"/>
      <c r="AOE2" s="5"/>
      <c r="AOF2" s="5"/>
      <c r="AOG2" s="5"/>
      <c r="AOH2" s="5"/>
      <c r="AOI2" s="5"/>
      <c r="AOJ2" s="5"/>
      <c r="AOK2" s="5"/>
      <c r="AOL2" s="5"/>
      <c r="AOM2" s="5"/>
      <c r="AON2" s="5"/>
      <c r="AOO2" s="5"/>
      <c r="AOP2" s="5"/>
      <c r="AOQ2" s="5"/>
      <c r="AOR2" s="5"/>
      <c r="AOS2" s="5"/>
      <c r="AOT2" s="5"/>
      <c r="AOU2" s="5"/>
      <c r="AOV2" s="5"/>
      <c r="AOW2" s="5"/>
      <c r="AOX2" s="5"/>
      <c r="AOY2" s="5"/>
      <c r="AOZ2" s="5"/>
      <c r="APA2" s="5"/>
      <c r="APB2" s="5"/>
      <c r="APC2" s="5"/>
      <c r="APD2" s="5"/>
      <c r="APE2" s="5"/>
      <c r="APF2" s="5"/>
      <c r="APG2" s="5"/>
      <c r="APH2" s="5"/>
      <c r="API2" s="5"/>
      <c r="APJ2" s="5"/>
      <c r="APK2" s="5"/>
      <c r="APL2" s="5"/>
      <c r="APM2" s="5"/>
      <c r="APN2" s="5"/>
      <c r="APO2" s="5"/>
      <c r="APP2" s="5"/>
      <c r="APQ2" s="5"/>
      <c r="APR2" s="5"/>
      <c r="APS2" s="5"/>
      <c r="APT2" s="5"/>
      <c r="APU2" s="5"/>
      <c r="APV2" s="5"/>
      <c r="APW2" s="5"/>
      <c r="APX2" s="5"/>
      <c r="APY2" s="5"/>
      <c r="APZ2" s="5"/>
      <c r="AQA2" s="5"/>
      <c r="AQB2" s="5"/>
      <c r="AQC2" s="5"/>
      <c r="AQD2" s="5"/>
      <c r="AQE2" s="5"/>
      <c r="AQF2" s="5"/>
      <c r="AQG2" s="5"/>
      <c r="AQH2" s="5"/>
      <c r="AQI2" s="5"/>
      <c r="AQJ2" s="5"/>
      <c r="AQK2" s="5"/>
      <c r="AQL2" s="5"/>
      <c r="AQM2" s="5"/>
      <c r="AQN2" s="5"/>
      <c r="AQO2" s="5"/>
      <c r="AQP2" s="5"/>
      <c r="AQQ2" s="5"/>
      <c r="AQR2" s="5"/>
      <c r="AQS2" s="5"/>
      <c r="AQT2" s="5"/>
      <c r="AQU2" s="5"/>
      <c r="AQV2" s="5"/>
      <c r="AQW2" s="5"/>
      <c r="AQX2" s="5"/>
      <c r="AQY2" s="5"/>
      <c r="AQZ2" s="5"/>
      <c r="ARA2" s="5"/>
      <c r="ARB2" s="5"/>
      <c r="ARC2" s="5"/>
      <c r="ARD2" s="5"/>
      <c r="ARE2" s="5"/>
      <c r="ARF2" s="5"/>
      <c r="ARG2" s="5"/>
      <c r="ARH2" s="5"/>
      <c r="ARI2" s="5"/>
      <c r="ARJ2" s="5"/>
      <c r="ARK2" s="5"/>
      <c r="ARL2" s="5"/>
      <c r="ARM2" s="5"/>
      <c r="ARN2" s="5"/>
      <c r="ARO2" s="5"/>
      <c r="ARP2" s="5"/>
      <c r="ARQ2" s="5"/>
      <c r="ARR2" s="5"/>
      <c r="ARS2" s="5"/>
      <c r="ART2" s="5"/>
      <c r="ARU2" s="5"/>
      <c r="ARV2" s="5"/>
      <c r="ARW2" s="5"/>
      <c r="ARX2" s="5"/>
      <c r="ARY2" s="5"/>
      <c r="ARZ2" s="5"/>
      <c r="ASA2" s="5"/>
      <c r="ASB2" s="5"/>
      <c r="ASC2" s="5"/>
      <c r="ASD2" s="5"/>
      <c r="ASE2" s="5"/>
      <c r="ASF2" s="5"/>
      <c r="ASG2" s="5"/>
      <c r="ASH2" s="5"/>
      <c r="ASI2" s="5"/>
      <c r="ASJ2" s="5"/>
      <c r="ASK2" s="5"/>
      <c r="ASL2" s="5"/>
      <c r="ASM2" s="5"/>
      <c r="ASN2" s="5"/>
      <c r="ASO2" s="5"/>
      <c r="ASP2" s="5"/>
      <c r="ASQ2" s="5"/>
      <c r="ASR2" s="5"/>
      <c r="ASS2" s="5"/>
      <c r="AST2" s="5"/>
      <c r="ASU2" s="5"/>
      <c r="ASV2" s="5"/>
      <c r="ASW2" s="5"/>
      <c r="ASX2" s="5"/>
      <c r="ASY2" s="5"/>
      <c r="ASZ2" s="5"/>
      <c r="ATA2" s="5"/>
      <c r="ATB2" s="5"/>
      <c r="ATC2" s="5"/>
      <c r="ATD2" s="5"/>
      <c r="ATE2" s="5"/>
      <c r="ATF2" s="5"/>
      <c r="ATG2" s="5"/>
      <c r="ATH2" s="5"/>
      <c r="ATI2" s="5"/>
      <c r="ATJ2" s="5"/>
      <c r="ATK2" s="5"/>
      <c r="ATL2" s="5"/>
      <c r="ATM2" s="5"/>
      <c r="ATN2" s="5"/>
      <c r="ATO2" s="5"/>
      <c r="ATP2" s="5"/>
      <c r="ATQ2" s="5"/>
      <c r="ATR2" s="5"/>
      <c r="ATS2" s="5"/>
      <c r="ATT2" s="5"/>
      <c r="ATU2" s="5"/>
      <c r="ATV2" s="5"/>
      <c r="ATW2" s="5"/>
      <c r="ATX2" s="5"/>
      <c r="ATY2" s="5"/>
      <c r="ATZ2" s="5"/>
      <c r="AUA2" s="5"/>
      <c r="AUB2" s="5"/>
      <c r="AUC2" s="5"/>
      <c r="AUD2" s="5"/>
      <c r="AUE2" s="5"/>
      <c r="AUF2" s="5"/>
      <c r="AUG2" s="5"/>
      <c r="AUH2" s="5"/>
      <c r="AUI2" s="5"/>
      <c r="AUJ2" s="5"/>
      <c r="AUK2" s="5"/>
      <c r="AUL2" s="5"/>
      <c r="AUM2" s="5"/>
      <c r="AUN2" s="5"/>
      <c r="AUO2" s="5"/>
      <c r="AUP2" s="5"/>
      <c r="AUQ2" s="5"/>
      <c r="AUR2" s="5"/>
      <c r="AUS2" s="5"/>
      <c r="AUT2" s="5"/>
      <c r="AUU2" s="5"/>
      <c r="AUV2" s="5"/>
      <c r="AUW2" s="5"/>
      <c r="AUX2" s="5"/>
      <c r="AUY2" s="5"/>
      <c r="AUZ2" s="5"/>
      <c r="AVA2" s="5"/>
      <c r="AVB2" s="5"/>
      <c r="AVC2" s="5"/>
      <c r="AVD2" s="5"/>
      <c r="AVE2" s="5"/>
      <c r="AVF2" s="5"/>
      <c r="AVG2" s="5"/>
      <c r="AVH2" s="5"/>
      <c r="AVI2" s="5"/>
      <c r="AVJ2" s="5"/>
      <c r="AVK2" s="5"/>
      <c r="AVL2" s="5"/>
      <c r="AVM2" s="5"/>
      <c r="AVN2" s="5"/>
      <c r="AVO2" s="5"/>
      <c r="AVP2" s="5"/>
      <c r="AVQ2" s="5"/>
      <c r="AVR2" s="5"/>
      <c r="AVS2" s="5"/>
      <c r="AVT2" s="5"/>
      <c r="AVU2" s="5"/>
      <c r="AVV2" s="5"/>
      <c r="AVW2" s="5"/>
      <c r="AVX2" s="5"/>
      <c r="AVY2" s="5"/>
      <c r="AVZ2" s="5"/>
      <c r="AWA2" s="5"/>
      <c r="AWB2" s="5"/>
      <c r="AWC2" s="5"/>
      <c r="AWD2" s="5"/>
      <c r="AWE2" s="5"/>
      <c r="AWF2" s="5"/>
      <c r="AWG2" s="5"/>
      <c r="AWH2" s="5"/>
      <c r="AWI2" s="5"/>
      <c r="AWJ2" s="5"/>
      <c r="AWK2" s="5"/>
      <c r="AWL2" s="5"/>
      <c r="AWM2" s="5"/>
      <c r="AWN2" s="5"/>
      <c r="AWO2" s="5"/>
      <c r="AWP2" s="5"/>
      <c r="AWQ2" s="5"/>
      <c r="AWR2" s="5"/>
      <c r="AWS2" s="5"/>
      <c r="AWT2" s="5"/>
      <c r="AWU2" s="5"/>
      <c r="AWV2" s="5"/>
      <c r="AWW2" s="5"/>
      <c r="AWX2" s="5"/>
      <c r="AWY2" s="5"/>
      <c r="AWZ2" s="5"/>
      <c r="AXA2" s="5"/>
      <c r="AXB2" s="5"/>
      <c r="AXC2" s="5"/>
      <c r="AXD2" s="5"/>
      <c r="AXE2" s="5"/>
      <c r="AXF2" s="5"/>
      <c r="AXG2" s="5"/>
      <c r="AXH2" s="5"/>
      <c r="AXI2" s="5"/>
      <c r="AXJ2" s="5"/>
      <c r="AXK2" s="5"/>
      <c r="AXL2" s="5"/>
      <c r="AXM2" s="5"/>
      <c r="AXN2" s="5"/>
      <c r="AXO2" s="5"/>
      <c r="AXP2" s="5"/>
      <c r="AXQ2" s="5"/>
      <c r="AXR2" s="5"/>
      <c r="AXS2" s="5"/>
      <c r="AXT2" s="5"/>
      <c r="AXU2" s="5"/>
      <c r="AXV2" s="5"/>
      <c r="AXW2" s="5"/>
      <c r="AXX2" s="5"/>
      <c r="AXY2" s="5"/>
      <c r="AXZ2" s="5"/>
      <c r="AYA2" s="5"/>
      <c r="AYB2" s="5"/>
      <c r="AYC2" s="5"/>
      <c r="AYD2" s="5"/>
      <c r="AYE2" s="5"/>
      <c r="AYF2" s="5"/>
      <c r="AYG2" s="5"/>
      <c r="AYH2" s="5"/>
      <c r="AYI2" s="5"/>
      <c r="AYJ2" s="5"/>
      <c r="AYK2" s="5"/>
      <c r="AYL2" s="5"/>
      <c r="AYM2" s="5"/>
      <c r="AYN2" s="5"/>
      <c r="AYO2" s="5"/>
      <c r="AYP2" s="5"/>
      <c r="AYQ2" s="5"/>
      <c r="AYR2" s="5"/>
      <c r="AYS2" s="5"/>
      <c r="AYT2" s="5"/>
      <c r="AYU2" s="5"/>
      <c r="AYV2" s="5"/>
      <c r="AYW2" s="5"/>
      <c r="AYX2" s="5"/>
      <c r="AYY2" s="5"/>
      <c r="AYZ2" s="5"/>
      <c r="AZA2" s="5"/>
      <c r="AZB2" s="5"/>
      <c r="AZC2" s="5"/>
      <c r="AZD2" s="5"/>
      <c r="AZE2" s="5"/>
      <c r="AZF2" s="5"/>
      <c r="AZG2" s="5"/>
      <c r="AZH2" s="5"/>
      <c r="AZI2" s="5"/>
      <c r="AZJ2" s="5"/>
      <c r="AZK2" s="5"/>
      <c r="AZL2" s="5"/>
      <c r="AZM2" s="5"/>
      <c r="AZN2" s="5"/>
      <c r="AZO2" s="5"/>
      <c r="AZP2" s="5"/>
      <c r="AZQ2" s="5"/>
      <c r="AZR2" s="5"/>
      <c r="AZS2" s="5"/>
      <c r="AZT2" s="5"/>
      <c r="AZU2" s="5"/>
      <c r="AZV2" s="5"/>
      <c r="AZW2" s="5"/>
      <c r="AZX2" s="5"/>
      <c r="AZY2" s="5"/>
      <c r="AZZ2" s="5"/>
      <c r="BAA2" s="5"/>
      <c r="BAB2" s="5"/>
      <c r="BAC2" s="5"/>
      <c r="BAD2" s="5"/>
      <c r="BAE2" s="5"/>
      <c r="BAF2" s="5"/>
      <c r="BAG2" s="5"/>
      <c r="BAH2" s="5"/>
      <c r="BAI2" s="5"/>
      <c r="BAJ2" s="5"/>
      <c r="BAK2" s="5"/>
      <c r="BAL2" s="5"/>
      <c r="BAM2" s="5"/>
      <c r="BAN2" s="5"/>
      <c r="BAO2" s="5"/>
      <c r="BAP2" s="5"/>
      <c r="BAQ2" s="5"/>
      <c r="BAR2" s="5"/>
      <c r="BAS2" s="5"/>
      <c r="BAT2" s="5"/>
      <c r="BAU2" s="5"/>
      <c r="BAV2" s="5"/>
      <c r="BAW2" s="5"/>
      <c r="BAX2" s="5"/>
      <c r="BAY2" s="5"/>
      <c r="BAZ2" s="5"/>
      <c r="BBA2" s="5"/>
      <c r="BBB2" s="5"/>
      <c r="BBC2" s="5"/>
      <c r="BBD2" s="5"/>
      <c r="BBE2" s="5"/>
      <c r="BBF2" s="5"/>
      <c r="BBG2" s="5"/>
      <c r="BBH2" s="5"/>
      <c r="BBI2" s="5"/>
      <c r="BBJ2" s="5"/>
      <c r="BBK2" s="5"/>
      <c r="BBL2" s="5"/>
      <c r="BBM2" s="5"/>
      <c r="BBN2" s="5"/>
      <c r="BBO2" s="5"/>
      <c r="BBP2" s="5"/>
      <c r="BBQ2" s="5"/>
      <c r="BBR2" s="5"/>
      <c r="BBS2" s="5"/>
      <c r="BBT2" s="5"/>
      <c r="BBU2" s="5"/>
      <c r="BBV2" s="5"/>
      <c r="BBW2" s="5"/>
      <c r="BBX2" s="5"/>
      <c r="BBY2" s="5"/>
      <c r="BBZ2" s="5"/>
      <c r="BCA2" s="5"/>
      <c r="BCB2" s="5"/>
      <c r="BCC2" s="5"/>
      <c r="BCD2" s="5"/>
      <c r="BCE2" s="5"/>
      <c r="BCF2" s="5"/>
      <c r="BCG2" s="5"/>
      <c r="BCH2" s="5"/>
      <c r="BCI2" s="5"/>
      <c r="BCJ2" s="5"/>
      <c r="BCK2" s="5"/>
      <c r="BCL2" s="5"/>
      <c r="BCM2" s="5"/>
      <c r="BCN2" s="5"/>
      <c r="BCO2" s="5"/>
      <c r="BCP2" s="5"/>
      <c r="BCQ2" s="5"/>
      <c r="BCR2" s="5"/>
      <c r="BCS2" s="5"/>
      <c r="BCT2" s="5"/>
      <c r="BCU2" s="5"/>
      <c r="BCV2" s="5"/>
      <c r="BCW2" s="5"/>
      <c r="BCX2" s="5"/>
      <c r="BCY2" s="5"/>
      <c r="BCZ2" s="5"/>
      <c r="BDA2" s="5"/>
      <c r="BDB2" s="5"/>
      <c r="BDC2" s="5"/>
      <c r="BDD2" s="5"/>
      <c r="BDE2" s="5"/>
      <c r="BDF2" s="5"/>
      <c r="BDG2" s="5"/>
      <c r="BDH2" s="5"/>
      <c r="BDI2" s="5"/>
      <c r="BDJ2" s="5"/>
      <c r="BDK2" s="5"/>
      <c r="BDL2" s="5"/>
      <c r="BDM2" s="5"/>
      <c r="BDN2" s="5"/>
      <c r="BDO2" s="5"/>
      <c r="BDP2" s="5"/>
      <c r="BDQ2" s="5"/>
      <c r="BDR2" s="5"/>
      <c r="BDS2" s="5"/>
      <c r="BDT2" s="5"/>
      <c r="BDU2" s="5"/>
      <c r="BDV2" s="5"/>
      <c r="BDW2" s="5"/>
      <c r="BDX2" s="5"/>
      <c r="BDY2" s="5"/>
      <c r="BDZ2" s="5"/>
      <c r="BEA2" s="5"/>
      <c r="BEB2" s="5"/>
      <c r="BEC2" s="5"/>
      <c r="BED2" s="5"/>
      <c r="BEE2" s="5"/>
      <c r="BEF2" s="5"/>
      <c r="BEG2" s="5"/>
      <c r="BEH2" s="5"/>
      <c r="BEI2" s="5"/>
      <c r="BEJ2" s="5"/>
      <c r="BEK2" s="5"/>
      <c r="BEL2" s="5"/>
      <c r="BEM2" s="5"/>
      <c r="BEN2" s="5"/>
      <c r="BEO2" s="5"/>
      <c r="BEP2" s="5"/>
      <c r="BEQ2" s="5"/>
      <c r="BER2" s="5"/>
      <c r="BES2" s="5"/>
      <c r="BET2" s="5"/>
      <c r="BEU2" s="5"/>
      <c r="BEV2" s="5"/>
      <c r="BEW2" s="5"/>
      <c r="BEX2" s="5"/>
      <c r="BEY2" s="5"/>
      <c r="BEZ2" s="5"/>
      <c r="BFA2" s="5"/>
      <c r="BFB2" s="5"/>
      <c r="BFC2" s="5"/>
      <c r="BFD2" s="5"/>
      <c r="BFE2" s="5"/>
      <c r="BFF2" s="5"/>
      <c r="BFG2" s="5"/>
      <c r="BFH2" s="5"/>
      <c r="BFI2" s="5"/>
      <c r="BFJ2" s="5"/>
      <c r="BFK2" s="5"/>
      <c r="BFL2" s="5"/>
      <c r="BFM2" s="5"/>
      <c r="BFN2" s="5"/>
      <c r="BFO2" s="5"/>
      <c r="BFP2" s="5"/>
      <c r="BFQ2" s="5"/>
      <c r="BFR2" s="5"/>
      <c r="BFS2" s="5"/>
      <c r="BFT2" s="5"/>
      <c r="BFU2" s="5"/>
      <c r="BFV2" s="5"/>
      <c r="BFW2" s="5"/>
      <c r="BFX2" s="5"/>
      <c r="BFY2" s="5"/>
      <c r="BFZ2" s="5"/>
      <c r="BGA2" s="5"/>
      <c r="BGB2" s="5"/>
      <c r="BGC2" s="5"/>
      <c r="BGD2" s="5"/>
      <c r="BGE2" s="5"/>
      <c r="BGF2" s="5"/>
      <c r="BGG2" s="5"/>
      <c r="BGH2" s="5"/>
      <c r="BGI2" s="5"/>
      <c r="BGJ2" s="5"/>
      <c r="BGK2" s="5"/>
      <c r="BGL2" s="5"/>
      <c r="BGM2" s="5"/>
      <c r="BGN2" s="5"/>
      <c r="BGO2" s="5"/>
      <c r="BGP2" s="5"/>
      <c r="BGQ2" s="5"/>
      <c r="BGR2" s="5"/>
      <c r="BGS2" s="5"/>
      <c r="BGT2" s="5"/>
      <c r="BGU2" s="5"/>
      <c r="BGV2" s="5"/>
      <c r="BGW2" s="5"/>
      <c r="BGX2" s="5"/>
      <c r="BGY2" s="5"/>
      <c r="BGZ2" s="5"/>
      <c r="BHA2" s="5"/>
      <c r="BHB2" s="5"/>
      <c r="BHC2" s="5"/>
      <c r="BHD2" s="5"/>
      <c r="BHE2" s="5"/>
      <c r="BHF2" s="5"/>
      <c r="BHG2" s="5"/>
      <c r="BHH2" s="5"/>
      <c r="BHI2" s="5"/>
      <c r="BHJ2" s="5"/>
      <c r="BHK2" s="5"/>
      <c r="BHL2" s="5"/>
      <c r="BHM2" s="5"/>
      <c r="BHN2" s="5"/>
      <c r="BHO2" s="5"/>
      <c r="BHP2" s="5"/>
      <c r="BHQ2" s="5"/>
      <c r="BHR2" s="5"/>
      <c r="BHS2" s="5"/>
      <c r="BHT2" s="5"/>
      <c r="BHU2" s="5"/>
      <c r="BHV2" s="5"/>
      <c r="BHW2" s="5"/>
      <c r="BHX2" s="5"/>
      <c r="BHY2" s="5"/>
      <c r="BHZ2" s="5"/>
      <c r="BIA2" s="5"/>
      <c r="BIB2" s="5"/>
      <c r="BIC2" s="5"/>
      <c r="BID2" s="5"/>
      <c r="BIE2" s="5"/>
      <c r="BIF2" s="5"/>
      <c r="BIG2" s="5"/>
      <c r="BIH2" s="5"/>
      <c r="BII2" s="5"/>
      <c r="BIJ2" s="5"/>
      <c r="BIK2" s="5"/>
      <c r="BIL2" s="5"/>
      <c r="BIM2" s="5"/>
      <c r="BIN2" s="5"/>
      <c r="BIO2" s="5"/>
      <c r="BIP2" s="5"/>
      <c r="BIQ2" s="5"/>
      <c r="BIR2" s="5"/>
      <c r="BIS2" s="5"/>
      <c r="BIT2" s="5"/>
      <c r="BIU2" s="5"/>
      <c r="BIV2" s="5"/>
      <c r="BIW2" s="5"/>
      <c r="BIX2" s="5"/>
      <c r="BIY2" s="5"/>
      <c r="BIZ2" s="5"/>
      <c r="BJA2" s="5"/>
      <c r="BJB2" s="5"/>
      <c r="BJC2" s="5"/>
      <c r="BJD2" s="5"/>
      <c r="BJE2" s="5"/>
      <c r="BJF2" s="5"/>
      <c r="BJG2" s="5"/>
      <c r="BJH2" s="5"/>
      <c r="BJI2" s="5"/>
      <c r="BJJ2" s="5"/>
      <c r="BJK2" s="5"/>
      <c r="BJL2" s="5"/>
      <c r="BJM2" s="5"/>
      <c r="BJN2" s="5"/>
      <c r="BJO2" s="5"/>
      <c r="BJP2" s="5"/>
      <c r="BJQ2" s="5"/>
      <c r="BJR2" s="5"/>
      <c r="BJS2" s="5"/>
      <c r="BJT2" s="5"/>
      <c r="BJU2" s="5"/>
      <c r="BJV2" s="5"/>
      <c r="BJW2" s="5"/>
      <c r="BJX2" s="5"/>
      <c r="BJY2" s="5"/>
      <c r="BJZ2" s="5"/>
      <c r="BKA2" s="5"/>
      <c r="BKB2" s="5"/>
      <c r="BKC2" s="5"/>
      <c r="BKD2" s="5"/>
      <c r="BKE2" s="5"/>
      <c r="BKF2" s="5"/>
      <c r="BKG2" s="5"/>
      <c r="BKH2" s="5"/>
      <c r="BKI2" s="5"/>
      <c r="BKJ2" s="5"/>
      <c r="BKK2" s="5"/>
      <c r="BKL2" s="5"/>
      <c r="BKM2" s="5"/>
      <c r="BKN2" s="5"/>
      <c r="BKO2" s="5"/>
      <c r="BKP2" s="5"/>
      <c r="BKQ2" s="5"/>
      <c r="BKR2" s="5"/>
      <c r="BKS2" s="5"/>
      <c r="BKT2" s="5"/>
      <c r="BKU2" s="5"/>
      <c r="BKV2" s="5"/>
      <c r="BKW2" s="5"/>
      <c r="BKX2" s="5"/>
      <c r="BKY2" s="5"/>
      <c r="BKZ2" s="5"/>
      <c r="BLA2" s="5"/>
      <c r="BLB2" s="5"/>
      <c r="BLC2" s="5"/>
      <c r="BLD2" s="5"/>
      <c r="BLE2" s="5"/>
      <c r="BLF2" s="5"/>
      <c r="BLG2" s="5"/>
      <c r="BLH2" s="5"/>
      <c r="BLI2" s="5"/>
      <c r="BLJ2" s="5"/>
      <c r="BLK2" s="5"/>
      <c r="BLL2" s="5"/>
      <c r="BLM2" s="5"/>
      <c r="BLN2" s="5"/>
      <c r="BLO2" s="5"/>
      <c r="BLP2" s="5"/>
      <c r="BLQ2" s="5"/>
      <c r="BLR2" s="5"/>
      <c r="BLS2" s="5"/>
      <c r="BLT2" s="5"/>
      <c r="BLU2" s="5"/>
      <c r="BLV2" s="5"/>
      <c r="BLW2" s="5"/>
      <c r="BLX2" s="5"/>
      <c r="BLY2" s="5"/>
      <c r="BLZ2" s="5"/>
      <c r="BMA2" s="5"/>
      <c r="BMB2" s="5"/>
      <c r="BMC2" s="5"/>
      <c r="BMD2" s="5"/>
      <c r="BME2" s="5"/>
      <c r="BMF2" s="5"/>
      <c r="BMG2" s="5"/>
      <c r="BMH2" s="5"/>
      <c r="BMI2" s="5"/>
      <c r="BMJ2" s="5"/>
      <c r="BMK2" s="5"/>
      <c r="BML2" s="5"/>
      <c r="BMM2" s="5"/>
      <c r="BMN2" s="5"/>
      <c r="BMO2" s="5"/>
      <c r="BMP2" s="5"/>
      <c r="BMQ2" s="5"/>
      <c r="BMR2" s="5"/>
      <c r="BMS2" s="5"/>
      <c r="BMT2" s="5"/>
      <c r="BMU2" s="5"/>
      <c r="BMV2" s="5"/>
      <c r="BMW2" s="5"/>
      <c r="BMX2" s="5"/>
      <c r="BMY2" s="5"/>
      <c r="BMZ2" s="5"/>
      <c r="BNA2" s="5"/>
      <c r="BNB2" s="5"/>
      <c r="BNC2" s="5"/>
      <c r="BND2" s="5"/>
      <c r="BNE2" s="5"/>
      <c r="BNF2" s="5"/>
      <c r="BNG2" s="5"/>
      <c r="BNH2" s="5"/>
      <c r="BNI2" s="5"/>
      <c r="BNJ2" s="5"/>
      <c r="BNK2" s="5"/>
      <c r="BNL2" s="5"/>
      <c r="BNM2" s="5"/>
      <c r="BNN2" s="5"/>
      <c r="BNO2" s="5"/>
      <c r="BNP2" s="5"/>
      <c r="BNQ2" s="5"/>
      <c r="BNR2" s="5"/>
      <c r="BNS2" s="5"/>
      <c r="BNT2" s="5"/>
      <c r="BNU2" s="5"/>
      <c r="BNV2" s="5"/>
      <c r="BNW2" s="5"/>
      <c r="BNX2" s="5"/>
      <c r="BNY2" s="5"/>
      <c r="BNZ2" s="5"/>
      <c r="BOA2" s="5"/>
      <c r="BOB2" s="5"/>
      <c r="BOC2" s="5"/>
      <c r="BOD2" s="5"/>
      <c r="BOE2" s="5"/>
      <c r="BOF2" s="5"/>
      <c r="BOG2" s="5"/>
      <c r="BOH2" s="5"/>
      <c r="BOI2" s="5"/>
      <c r="BOJ2" s="5"/>
      <c r="BOK2" s="5"/>
      <c r="BOL2" s="5"/>
      <c r="BOM2" s="5"/>
      <c r="BON2" s="5"/>
      <c r="BOO2" s="5"/>
      <c r="BOP2" s="5"/>
      <c r="BOQ2" s="5"/>
      <c r="BOR2" s="5"/>
      <c r="BOS2" s="5"/>
      <c r="BOT2" s="5"/>
      <c r="BOU2" s="5"/>
      <c r="BOV2" s="5"/>
      <c r="BOW2" s="5"/>
      <c r="BOX2" s="5"/>
      <c r="BOY2" s="5"/>
      <c r="BOZ2" s="5"/>
      <c r="BPA2" s="5"/>
      <c r="BPB2" s="5"/>
      <c r="BPC2" s="5"/>
      <c r="BPD2" s="5"/>
      <c r="BPE2" s="5"/>
      <c r="BPF2" s="5"/>
      <c r="BPG2" s="5"/>
      <c r="BPH2" s="5"/>
      <c r="BPI2" s="5"/>
      <c r="BPJ2" s="5"/>
      <c r="BPK2" s="5"/>
      <c r="BPL2" s="5"/>
      <c r="BPM2" s="5"/>
      <c r="BPN2" s="5"/>
      <c r="BPO2" s="5"/>
      <c r="BPP2" s="5"/>
      <c r="BPQ2" s="5"/>
      <c r="BPR2" s="5"/>
      <c r="BPS2" s="5"/>
      <c r="BPT2" s="5"/>
      <c r="BPU2" s="5"/>
      <c r="BPV2" s="5"/>
      <c r="BPW2" s="5"/>
      <c r="BPX2" s="5"/>
      <c r="BPY2" s="5"/>
      <c r="BPZ2" s="5"/>
      <c r="BQA2" s="5"/>
      <c r="BQB2" s="5"/>
      <c r="BQC2" s="5"/>
      <c r="BQD2" s="5"/>
      <c r="BQE2" s="5"/>
      <c r="BQF2" s="5"/>
      <c r="BQG2" s="5"/>
      <c r="BQH2" s="5"/>
      <c r="BQI2" s="5"/>
      <c r="BQJ2" s="5"/>
      <c r="BQK2" s="5"/>
      <c r="BQL2" s="5"/>
      <c r="BQM2" s="5"/>
      <c r="BQN2" s="5"/>
      <c r="BQO2" s="5"/>
      <c r="BQP2" s="5"/>
      <c r="BQQ2" s="5"/>
      <c r="BQR2" s="5"/>
      <c r="BQS2" s="5"/>
      <c r="BQT2" s="5"/>
      <c r="BQU2" s="5"/>
      <c r="BQV2" s="5"/>
      <c r="BQW2" s="5"/>
      <c r="BQX2" s="5"/>
      <c r="BQY2" s="5"/>
      <c r="BQZ2" s="5"/>
      <c r="BRA2" s="5"/>
      <c r="BRB2" s="5"/>
      <c r="BRC2" s="5"/>
      <c r="BRD2" s="5"/>
      <c r="BRE2" s="5"/>
      <c r="BRF2" s="5"/>
      <c r="BRG2" s="5"/>
      <c r="BRH2" s="5"/>
      <c r="BRI2" s="5"/>
      <c r="BRJ2" s="5"/>
      <c r="BRK2" s="5"/>
      <c r="BRL2" s="5"/>
      <c r="BRM2" s="5"/>
      <c r="BRN2" s="5"/>
      <c r="BRO2" s="5"/>
      <c r="BRP2" s="5"/>
      <c r="BRQ2" s="5"/>
      <c r="BRR2" s="5"/>
      <c r="BRS2" s="5"/>
      <c r="BRT2" s="5"/>
      <c r="BRU2" s="5"/>
      <c r="BRV2" s="5"/>
      <c r="BRW2" s="5"/>
      <c r="BRX2" s="5"/>
      <c r="BRY2" s="5"/>
      <c r="BRZ2" s="5"/>
      <c r="BSA2" s="5"/>
      <c r="BSB2" s="5"/>
      <c r="BSC2" s="5"/>
      <c r="BSD2" s="5"/>
      <c r="BSE2" s="5"/>
      <c r="BSF2" s="5"/>
      <c r="BSG2" s="5"/>
      <c r="BSH2" s="5"/>
      <c r="BSI2" s="5"/>
      <c r="BSJ2" s="5"/>
      <c r="BSK2" s="5"/>
      <c r="BSL2" s="5"/>
      <c r="BSM2" s="5"/>
      <c r="BSN2" s="5"/>
      <c r="BSO2" s="5"/>
      <c r="BSP2" s="5"/>
      <c r="BSQ2" s="5"/>
      <c r="BSR2" s="5"/>
      <c r="BSS2" s="5"/>
      <c r="BST2" s="5"/>
      <c r="BSU2" s="5"/>
      <c r="BSV2" s="5"/>
      <c r="BSW2" s="5"/>
      <c r="BSX2" s="5"/>
      <c r="BSY2" s="5"/>
      <c r="BSZ2" s="5"/>
      <c r="BTA2" s="5"/>
      <c r="BTB2" s="5"/>
      <c r="BTC2" s="5"/>
      <c r="BTD2" s="5"/>
      <c r="BTE2" s="5"/>
      <c r="BTF2" s="5"/>
      <c r="BTG2" s="5"/>
      <c r="BTH2" s="5"/>
      <c r="BTI2" s="5"/>
      <c r="BTJ2" s="5"/>
      <c r="BTK2" s="5"/>
      <c r="BTL2" s="5"/>
      <c r="BTM2" s="5"/>
      <c r="BTN2" s="5"/>
      <c r="BTO2" s="5"/>
      <c r="BTP2" s="5"/>
      <c r="BTQ2" s="5"/>
      <c r="BTR2" s="5"/>
      <c r="BTS2" s="5"/>
      <c r="BTT2" s="5"/>
      <c r="BTU2" s="5"/>
      <c r="BTV2" s="5"/>
      <c r="BTW2" s="5"/>
      <c r="BTX2" s="5"/>
      <c r="BTY2" s="5"/>
      <c r="BTZ2" s="5"/>
      <c r="BUA2" s="5"/>
      <c r="BUB2" s="5"/>
      <c r="BUC2" s="5"/>
      <c r="BUD2" s="5"/>
      <c r="BUE2" s="5"/>
      <c r="BUF2" s="5"/>
      <c r="BUG2" s="5"/>
      <c r="BUH2" s="5"/>
      <c r="BUI2" s="5"/>
      <c r="BUJ2" s="5"/>
      <c r="BUK2" s="5"/>
      <c r="BUL2" s="5"/>
      <c r="BUM2" s="5"/>
      <c r="BUN2" s="5"/>
      <c r="BUO2" s="5"/>
      <c r="BUP2" s="5"/>
      <c r="BUQ2" s="5"/>
      <c r="BUR2" s="5"/>
      <c r="BUS2" s="5"/>
      <c r="BUT2" s="5"/>
      <c r="BUU2" s="5"/>
      <c r="BUV2" s="5"/>
      <c r="BUW2" s="5"/>
      <c r="BUX2" s="5"/>
      <c r="BUY2" s="5"/>
      <c r="BUZ2" s="5"/>
      <c r="BVA2" s="5"/>
      <c r="BVB2" s="5"/>
      <c r="BVC2" s="5"/>
      <c r="BVD2" s="5"/>
      <c r="BVE2" s="5"/>
      <c r="BVF2" s="5"/>
      <c r="BVG2" s="5"/>
      <c r="BVH2" s="5"/>
      <c r="BVI2" s="5"/>
      <c r="BVJ2" s="5"/>
      <c r="BVK2" s="5"/>
      <c r="BVL2" s="5"/>
      <c r="BVM2" s="5"/>
      <c r="BVN2" s="5"/>
      <c r="BVO2" s="5"/>
      <c r="BVP2" s="5"/>
      <c r="BVQ2" s="5"/>
      <c r="BVR2" s="5"/>
      <c r="BVS2" s="5"/>
      <c r="BVT2" s="5"/>
      <c r="BVU2" s="5"/>
      <c r="BVV2" s="5"/>
      <c r="BVW2" s="5"/>
      <c r="BVX2" s="5"/>
      <c r="BVY2" s="5"/>
      <c r="BVZ2" s="5"/>
      <c r="BWA2" s="5"/>
      <c r="BWB2" s="5"/>
      <c r="BWC2" s="5"/>
      <c r="BWD2" s="5"/>
      <c r="BWE2" s="5"/>
      <c r="BWF2" s="5"/>
      <c r="BWG2" s="5"/>
      <c r="BWH2" s="5"/>
      <c r="BWI2" s="5"/>
      <c r="BWJ2" s="5"/>
      <c r="BWK2" s="5"/>
      <c r="BWL2" s="5"/>
      <c r="BWM2" s="5"/>
      <c r="BWN2" s="5"/>
      <c r="BWO2" s="5"/>
      <c r="BWP2" s="5"/>
      <c r="BWQ2" s="5"/>
      <c r="BWR2" s="5"/>
      <c r="BWS2" s="5"/>
      <c r="BWT2" s="5"/>
      <c r="BWU2" s="5"/>
      <c r="BWV2" s="5"/>
      <c r="BWW2" s="5"/>
      <c r="BWX2" s="5"/>
      <c r="BWY2" s="5"/>
      <c r="BWZ2" s="5"/>
      <c r="BXA2" s="5"/>
      <c r="BXB2" s="5"/>
      <c r="BXC2" s="5"/>
      <c r="BXD2" s="5"/>
      <c r="BXE2" s="5"/>
      <c r="BXF2" s="5"/>
      <c r="BXG2" s="5"/>
      <c r="BXH2" s="5"/>
      <c r="BXI2" s="5"/>
      <c r="BXJ2" s="5"/>
      <c r="BXK2" s="5"/>
      <c r="BXL2" s="5"/>
      <c r="BXM2" s="5"/>
      <c r="BXN2" s="5"/>
      <c r="BXO2" s="5"/>
      <c r="BXP2" s="5"/>
      <c r="BXQ2" s="5"/>
      <c r="BXR2" s="5"/>
      <c r="BXS2" s="5"/>
      <c r="BXT2" s="5"/>
      <c r="BXU2" s="5"/>
      <c r="BXV2" s="5"/>
      <c r="BXW2" s="5"/>
      <c r="BXX2" s="5"/>
      <c r="BXY2" s="5"/>
      <c r="BXZ2" s="5"/>
      <c r="BYA2" s="5"/>
      <c r="BYB2" s="5"/>
      <c r="BYC2" s="5"/>
      <c r="BYD2" s="5"/>
      <c r="BYE2" s="5"/>
      <c r="BYF2" s="5"/>
      <c r="BYG2" s="5"/>
      <c r="BYH2" s="5"/>
      <c r="BYI2" s="5"/>
      <c r="BYJ2" s="5"/>
      <c r="BYK2" s="5"/>
      <c r="BYL2" s="5"/>
      <c r="BYM2" s="5"/>
      <c r="BYN2" s="5"/>
      <c r="BYO2" s="5"/>
      <c r="BYP2" s="5"/>
      <c r="BYQ2" s="5"/>
      <c r="BYR2" s="5"/>
      <c r="BYS2" s="5"/>
      <c r="BYT2" s="5"/>
      <c r="BYU2" s="5"/>
      <c r="BYV2" s="5"/>
      <c r="BYW2" s="5"/>
      <c r="BYX2" s="5"/>
      <c r="BYY2" s="5"/>
      <c r="BYZ2" s="5"/>
      <c r="BZA2" s="5"/>
      <c r="BZB2" s="5"/>
      <c r="BZC2" s="5"/>
      <c r="BZD2" s="5"/>
      <c r="BZE2" s="5"/>
      <c r="BZF2" s="5"/>
      <c r="BZG2" s="5"/>
      <c r="BZH2" s="5"/>
      <c r="BZI2" s="5"/>
      <c r="BZJ2" s="5"/>
      <c r="BZK2" s="5"/>
      <c r="BZL2" s="5"/>
      <c r="BZM2" s="5"/>
      <c r="BZN2" s="5"/>
      <c r="BZO2" s="5"/>
      <c r="BZP2" s="5"/>
      <c r="BZQ2" s="5"/>
      <c r="BZR2" s="5"/>
      <c r="BZS2" s="5"/>
      <c r="BZT2" s="5"/>
      <c r="BZU2" s="5"/>
      <c r="BZV2" s="5"/>
      <c r="BZW2" s="5"/>
      <c r="BZX2" s="5"/>
      <c r="BZY2" s="5"/>
      <c r="BZZ2" s="5"/>
      <c r="CAA2" s="5"/>
      <c r="CAB2" s="5"/>
      <c r="CAC2" s="5"/>
      <c r="CAD2" s="5"/>
      <c r="CAE2" s="5"/>
      <c r="CAF2" s="5"/>
      <c r="CAG2" s="5"/>
      <c r="CAH2" s="5"/>
      <c r="CAI2" s="5"/>
      <c r="CAJ2" s="5"/>
      <c r="CAK2" s="5"/>
      <c r="CAL2" s="5"/>
      <c r="CAM2" s="5"/>
      <c r="CAN2" s="5"/>
      <c r="CAO2" s="5"/>
      <c r="CAP2" s="5"/>
      <c r="CAQ2" s="5"/>
      <c r="CAR2" s="5"/>
      <c r="CAS2" s="5"/>
      <c r="CAT2" s="5"/>
      <c r="CAU2" s="5"/>
      <c r="CAV2" s="5"/>
      <c r="CAW2" s="5"/>
      <c r="CAX2" s="5"/>
      <c r="CAY2" s="5"/>
      <c r="CAZ2" s="5"/>
      <c r="CBA2" s="5"/>
      <c r="CBB2" s="5"/>
      <c r="CBC2" s="5"/>
      <c r="CBD2" s="5"/>
      <c r="CBE2" s="5"/>
      <c r="CBF2" s="5"/>
      <c r="CBG2" s="5"/>
      <c r="CBH2" s="5"/>
      <c r="CBI2" s="5"/>
      <c r="CBJ2" s="5"/>
      <c r="CBK2" s="5"/>
      <c r="CBL2" s="5"/>
      <c r="CBM2" s="5"/>
      <c r="CBN2" s="5"/>
      <c r="CBO2" s="5"/>
      <c r="CBP2" s="5"/>
      <c r="CBQ2" s="5"/>
      <c r="CBR2" s="5"/>
      <c r="CBS2" s="5"/>
      <c r="CBT2" s="5"/>
      <c r="CBU2" s="5"/>
      <c r="CBV2" s="5"/>
      <c r="CBW2" s="5"/>
      <c r="CBX2" s="5"/>
      <c r="CBY2" s="5"/>
      <c r="CBZ2" s="5"/>
      <c r="CCA2" s="5"/>
      <c r="CCB2" s="5"/>
      <c r="CCC2" s="5"/>
      <c r="CCD2" s="5"/>
      <c r="CCE2" s="5"/>
      <c r="CCF2" s="5"/>
      <c r="CCG2" s="5"/>
      <c r="CCH2" s="5"/>
      <c r="CCI2" s="5"/>
      <c r="CCJ2" s="5"/>
      <c r="CCK2" s="5"/>
      <c r="CCL2" s="5"/>
      <c r="CCM2" s="5"/>
      <c r="CCN2" s="5"/>
      <c r="CCO2" s="5"/>
      <c r="CCP2" s="5"/>
      <c r="CCQ2" s="5"/>
      <c r="CCR2" s="5"/>
      <c r="CCS2" s="5"/>
      <c r="CCT2" s="5"/>
      <c r="CCU2" s="5"/>
      <c r="CCV2" s="5"/>
      <c r="CCW2" s="5"/>
      <c r="CCX2" s="5"/>
      <c r="CCY2" s="5"/>
      <c r="CCZ2" s="5"/>
      <c r="CDA2" s="5"/>
      <c r="CDB2" s="5"/>
      <c r="CDC2" s="5"/>
      <c r="CDD2" s="5"/>
      <c r="CDE2" s="5"/>
      <c r="CDF2" s="5"/>
      <c r="CDG2" s="5"/>
      <c r="CDH2" s="5"/>
      <c r="CDI2" s="5"/>
      <c r="CDJ2" s="5"/>
      <c r="CDK2" s="5"/>
      <c r="CDL2" s="5"/>
      <c r="CDM2" s="5"/>
      <c r="CDN2" s="5"/>
      <c r="CDO2" s="5"/>
      <c r="CDP2" s="5"/>
      <c r="CDQ2" s="5"/>
      <c r="CDR2" s="5"/>
      <c r="CDS2" s="5"/>
      <c r="CDT2" s="5"/>
      <c r="CDU2" s="5"/>
      <c r="CDV2" s="5"/>
      <c r="CDW2" s="5"/>
      <c r="CDX2" s="5"/>
      <c r="CDY2" s="5"/>
      <c r="CDZ2" s="5"/>
      <c r="CEA2" s="5"/>
      <c r="CEB2" s="5"/>
      <c r="CEC2" s="5"/>
      <c r="CED2" s="5"/>
      <c r="CEE2" s="5"/>
      <c r="CEF2" s="5"/>
      <c r="CEG2" s="5"/>
      <c r="CEH2" s="5"/>
      <c r="CEI2" s="5"/>
      <c r="CEJ2" s="5"/>
      <c r="CEK2" s="5"/>
      <c r="CEL2" s="5"/>
      <c r="CEM2" s="5"/>
      <c r="CEN2" s="5"/>
      <c r="CEO2" s="5"/>
      <c r="CEP2" s="5"/>
      <c r="CEQ2" s="5"/>
      <c r="CER2" s="5"/>
      <c r="CES2" s="5"/>
      <c r="CET2" s="5"/>
      <c r="CEU2" s="5"/>
      <c r="CEV2" s="5"/>
      <c r="CEW2" s="5"/>
      <c r="CEX2" s="5"/>
      <c r="CEY2" s="5"/>
      <c r="CEZ2" s="5"/>
      <c r="CFA2" s="5"/>
      <c r="CFB2" s="5"/>
      <c r="CFC2" s="5"/>
      <c r="CFD2" s="5"/>
      <c r="CFE2" s="5"/>
      <c r="CFF2" s="5"/>
      <c r="CFG2" s="5"/>
      <c r="CFH2" s="5"/>
      <c r="CFI2" s="5"/>
      <c r="CFJ2" s="5"/>
      <c r="CFK2" s="5"/>
      <c r="CFL2" s="5"/>
      <c r="CFM2" s="5"/>
      <c r="CFN2" s="5"/>
      <c r="CFO2" s="5"/>
      <c r="CFP2" s="5"/>
      <c r="CFQ2" s="5"/>
      <c r="CFR2" s="5"/>
      <c r="CFS2" s="5"/>
      <c r="CFT2" s="5"/>
      <c r="CFU2" s="5"/>
      <c r="CFV2" s="5"/>
      <c r="CFW2" s="5"/>
      <c r="CFX2" s="5"/>
      <c r="CFY2" s="5"/>
      <c r="CFZ2" s="5"/>
      <c r="CGA2" s="5"/>
      <c r="CGB2" s="5"/>
      <c r="CGC2" s="5"/>
      <c r="CGD2" s="5"/>
      <c r="CGE2" s="5"/>
      <c r="CGF2" s="5"/>
      <c r="CGG2" s="5"/>
      <c r="CGH2" s="5"/>
      <c r="CGI2" s="5"/>
      <c r="CGJ2" s="5"/>
      <c r="CGK2" s="5"/>
      <c r="CGL2" s="5"/>
      <c r="CGM2" s="5"/>
      <c r="CGN2" s="5"/>
      <c r="CGO2" s="5"/>
      <c r="CGP2" s="5"/>
      <c r="CGQ2" s="5"/>
      <c r="CGR2" s="5"/>
      <c r="CGS2" s="5"/>
      <c r="CGT2" s="5"/>
      <c r="CGU2" s="5"/>
      <c r="CGV2" s="5"/>
      <c r="CGW2" s="5"/>
      <c r="CGX2" s="5"/>
      <c r="CGY2" s="5"/>
      <c r="CGZ2" s="5"/>
      <c r="CHA2" s="5"/>
      <c r="CHB2" s="5"/>
      <c r="CHC2" s="5"/>
      <c r="CHD2" s="5"/>
      <c r="CHE2" s="5"/>
      <c r="CHF2" s="5"/>
      <c r="CHG2" s="5"/>
      <c r="CHH2" s="5"/>
      <c r="CHI2" s="5"/>
      <c r="CHJ2" s="5"/>
      <c r="CHK2" s="5"/>
      <c r="CHL2" s="5"/>
      <c r="CHM2" s="5"/>
      <c r="CHN2" s="5"/>
      <c r="CHO2" s="5"/>
      <c r="CHP2" s="5"/>
      <c r="CHQ2" s="5"/>
      <c r="CHR2" s="5"/>
      <c r="CHS2" s="5"/>
      <c r="CHT2" s="5"/>
      <c r="CHU2" s="5"/>
      <c r="CHV2" s="5"/>
      <c r="CHW2" s="5"/>
      <c r="CHX2" s="5"/>
      <c r="CHY2" s="5"/>
      <c r="CHZ2" s="5"/>
      <c r="CIA2" s="5"/>
      <c r="CIB2" s="5"/>
      <c r="CIC2" s="5"/>
      <c r="CID2" s="5"/>
      <c r="CIE2" s="5"/>
      <c r="CIF2" s="5"/>
      <c r="CIG2" s="5"/>
      <c r="CIH2" s="5"/>
      <c r="CII2" s="5"/>
      <c r="CIJ2" s="5"/>
      <c r="CIK2" s="5"/>
      <c r="CIL2" s="5"/>
      <c r="CIM2" s="5"/>
      <c r="CIN2" s="5"/>
      <c r="CIO2" s="5"/>
      <c r="CIP2" s="5"/>
      <c r="CIQ2" s="5"/>
      <c r="CIR2" s="5"/>
      <c r="CIS2" s="5"/>
      <c r="CIT2" s="5"/>
      <c r="CIU2" s="5"/>
      <c r="CIV2" s="5"/>
      <c r="CIW2" s="5"/>
      <c r="CIX2" s="5"/>
      <c r="CIY2" s="5"/>
      <c r="CIZ2" s="5"/>
      <c r="CJA2" s="5"/>
      <c r="CJB2" s="5"/>
      <c r="CJC2" s="5"/>
      <c r="CJD2" s="5"/>
      <c r="CJE2" s="5"/>
      <c r="CJF2" s="5"/>
      <c r="CJG2" s="5"/>
      <c r="CJH2" s="5"/>
      <c r="CJI2" s="5"/>
      <c r="CJJ2" s="5"/>
      <c r="CJK2" s="5"/>
      <c r="CJL2" s="5"/>
      <c r="CJM2" s="5"/>
      <c r="CJN2" s="5"/>
      <c r="CJO2" s="5"/>
      <c r="CJP2" s="5"/>
      <c r="CJQ2" s="5"/>
      <c r="CJR2" s="5"/>
      <c r="CJS2" s="5"/>
      <c r="CJT2" s="5"/>
      <c r="CJU2" s="5"/>
      <c r="CJV2" s="5"/>
      <c r="CJW2" s="5"/>
      <c r="CJX2" s="5"/>
      <c r="CJY2" s="5"/>
      <c r="CJZ2" s="5"/>
      <c r="CKA2" s="5"/>
      <c r="CKB2" s="5"/>
      <c r="CKC2" s="5"/>
      <c r="CKD2" s="5"/>
      <c r="CKE2" s="5"/>
      <c r="CKF2" s="5"/>
      <c r="CKG2" s="5"/>
      <c r="CKH2" s="5"/>
      <c r="CKI2" s="5"/>
      <c r="CKJ2" s="5"/>
      <c r="CKK2" s="5"/>
      <c r="CKL2" s="5"/>
      <c r="CKM2" s="5"/>
      <c r="CKN2" s="5"/>
      <c r="CKO2" s="5"/>
      <c r="CKP2" s="5"/>
      <c r="CKQ2" s="5"/>
      <c r="CKR2" s="5"/>
      <c r="CKS2" s="5"/>
      <c r="CKT2" s="5"/>
      <c r="CKU2" s="5"/>
      <c r="CKV2" s="5"/>
      <c r="CKW2" s="5"/>
      <c r="CKX2" s="5"/>
      <c r="CKY2" s="5"/>
      <c r="CKZ2" s="5"/>
      <c r="CLA2" s="5"/>
      <c r="CLB2" s="5"/>
      <c r="CLC2" s="5"/>
      <c r="CLD2" s="5"/>
      <c r="CLE2" s="5"/>
      <c r="CLF2" s="5"/>
      <c r="CLG2" s="5"/>
      <c r="CLH2" s="5"/>
      <c r="CLI2" s="5"/>
      <c r="CLJ2" s="5"/>
      <c r="CLK2" s="5"/>
      <c r="CLL2" s="5"/>
      <c r="CLM2" s="5"/>
      <c r="CLN2" s="5"/>
      <c r="CLO2" s="5"/>
      <c r="CLP2" s="5"/>
      <c r="CLQ2" s="5"/>
      <c r="CLR2" s="5"/>
      <c r="CLS2" s="5"/>
      <c r="CLT2" s="5"/>
      <c r="CLU2" s="5"/>
      <c r="CLV2" s="5"/>
      <c r="CLW2" s="5"/>
      <c r="CLX2" s="5"/>
      <c r="CLY2" s="5"/>
      <c r="CLZ2" s="5"/>
      <c r="CMA2" s="5"/>
      <c r="CMB2" s="5"/>
      <c r="CMC2" s="5"/>
      <c r="CMD2" s="5"/>
      <c r="CME2" s="5"/>
      <c r="CMF2" s="5"/>
      <c r="CMG2" s="5"/>
      <c r="CMH2" s="5"/>
      <c r="CMI2" s="5"/>
      <c r="CMJ2" s="5"/>
      <c r="CMK2" s="5"/>
      <c r="CML2" s="5"/>
      <c r="CMM2" s="5"/>
      <c r="CMN2" s="5"/>
      <c r="CMO2" s="5"/>
      <c r="CMP2" s="5"/>
      <c r="CMQ2" s="5"/>
      <c r="CMR2" s="5"/>
      <c r="CMS2" s="5"/>
      <c r="CMT2" s="5"/>
      <c r="CMU2" s="5"/>
      <c r="CMV2" s="5"/>
      <c r="CMW2" s="5"/>
      <c r="CMX2" s="5"/>
      <c r="CMY2" s="5"/>
      <c r="CMZ2" s="5"/>
      <c r="CNA2" s="5"/>
      <c r="CNB2" s="5"/>
      <c r="CNC2" s="5"/>
      <c r="CND2" s="5"/>
      <c r="CNE2" s="5"/>
      <c r="CNF2" s="5"/>
      <c r="CNG2" s="5"/>
      <c r="CNH2" s="5"/>
      <c r="CNI2" s="5"/>
      <c r="CNJ2" s="5"/>
      <c r="CNK2" s="5"/>
      <c r="CNL2" s="5"/>
      <c r="CNM2" s="5"/>
      <c r="CNN2" s="5"/>
      <c r="CNO2" s="5"/>
      <c r="CNP2" s="5"/>
      <c r="CNQ2" s="5"/>
      <c r="CNR2" s="5"/>
      <c r="CNS2" s="5"/>
      <c r="CNT2" s="5"/>
      <c r="CNU2" s="5"/>
      <c r="CNV2" s="5"/>
      <c r="CNW2" s="5"/>
      <c r="CNX2" s="5"/>
      <c r="CNY2" s="5"/>
      <c r="CNZ2" s="5"/>
      <c r="COA2" s="5"/>
      <c r="COB2" s="5"/>
      <c r="COC2" s="5"/>
      <c r="COD2" s="5"/>
      <c r="COE2" s="5"/>
      <c r="COF2" s="5"/>
      <c r="COG2" s="5"/>
      <c r="COH2" s="5"/>
      <c r="COI2" s="5"/>
      <c r="COJ2" s="5"/>
      <c r="COK2" s="5"/>
      <c r="COL2" s="5"/>
      <c r="COM2" s="5"/>
      <c r="CON2" s="5"/>
      <c r="COO2" s="5"/>
      <c r="COP2" s="5"/>
      <c r="COQ2" s="5"/>
      <c r="COR2" s="5"/>
      <c r="COS2" s="5"/>
      <c r="COT2" s="5"/>
      <c r="COU2" s="5"/>
      <c r="COV2" s="5"/>
      <c r="COW2" s="5"/>
      <c r="COX2" s="5"/>
      <c r="COY2" s="5"/>
      <c r="COZ2" s="5"/>
      <c r="CPA2" s="5"/>
      <c r="CPB2" s="5"/>
      <c r="CPC2" s="5"/>
      <c r="CPD2" s="5"/>
      <c r="CPE2" s="5"/>
      <c r="CPF2" s="5"/>
      <c r="CPG2" s="5"/>
      <c r="CPH2" s="5"/>
      <c r="CPI2" s="5"/>
      <c r="CPJ2" s="5"/>
      <c r="CPK2" s="5"/>
      <c r="CPL2" s="5"/>
      <c r="CPM2" s="5"/>
      <c r="CPN2" s="5"/>
      <c r="CPO2" s="5"/>
      <c r="CPP2" s="5"/>
      <c r="CPQ2" s="5"/>
      <c r="CPR2" s="5"/>
      <c r="CPS2" s="5"/>
      <c r="CPT2" s="5"/>
      <c r="CPU2" s="5"/>
      <c r="CPV2" s="5"/>
      <c r="CPW2" s="5"/>
      <c r="CPX2" s="5"/>
      <c r="CPY2" s="5"/>
      <c r="CPZ2" s="5"/>
      <c r="CQA2" s="5"/>
      <c r="CQB2" s="5"/>
      <c r="CQC2" s="5"/>
      <c r="CQD2" s="5"/>
      <c r="CQE2" s="5"/>
      <c r="CQF2" s="5"/>
      <c r="CQG2" s="5"/>
      <c r="CQH2" s="5"/>
      <c r="CQI2" s="5"/>
      <c r="CQJ2" s="5"/>
      <c r="CQK2" s="5"/>
      <c r="CQL2" s="5"/>
      <c r="CQM2" s="5"/>
      <c r="CQN2" s="5"/>
      <c r="CQO2" s="5"/>
      <c r="CQP2" s="5"/>
      <c r="CQQ2" s="5"/>
      <c r="CQR2" s="5"/>
      <c r="CQS2" s="5"/>
      <c r="CQT2" s="5"/>
      <c r="CQU2" s="5"/>
      <c r="CQV2" s="5"/>
      <c r="CQW2" s="5"/>
      <c r="CQX2" s="5"/>
      <c r="CQY2" s="5"/>
      <c r="CQZ2" s="5"/>
      <c r="CRA2" s="5"/>
      <c r="CRB2" s="5"/>
      <c r="CRC2" s="5"/>
      <c r="CRD2" s="5"/>
      <c r="CRE2" s="5"/>
      <c r="CRF2" s="5"/>
      <c r="CRG2" s="5"/>
      <c r="CRH2" s="5"/>
      <c r="CRI2" s="5"/>
      <c r="CRJ2" s="5"/>
      <c r="CRK2" s="5"/>
      <c r="CRL2" s="5"/>
      <c r="CRM2" s="5"/>
      <c r="CRN2" s="5"/>
      <c r="CRO2" s="5"/>
      <c r="CRP2" s="5"/>
      <c r="CRQ2" s="5"/>
      <c r="CRR2" s="5"/>
      <c r="CRS2" s="5"/>
      <c r="CRT2" s="5"/>
      <c r="CRU2" s="5"/>
      <c r="CRV2" s="5"/>
      <c r="CRW2" s="5"/>
      <c r="CRX2" s="5"/>
      <c r="CRY2" s="5"/>
      <c r="CRZ2" s="5"/>
      <c r="CSA2" s="5"/>
      <c r="CSB2" s="5"/>
      <c r="CSC2" s="5"/>
      <c r="CSD2" s="5"/>
      <c r="CSE2" s="5"/>
      <c r="CSF2" s="5"/>
      <c r="CSG2" s="5"/>
      <c r="CSH2" s="5"/>
      <c r="CSI2" s="5"/>
      <c r="CSJ2" s="5"/>
      <c r="CSK2" s="5"/>
      <c r="CSL2" s="5"/>
      <c r="CSM2" s="5"/>
      <c r="CSN2" s="5"/>
      <c r="CSO2" s="5"/>
      <c r="CSP2" s="5"/>
      <c r="CSQ2" s="5"/>
      <c r="CSR2" s="5"/>
      <c r="CSS2" s="5"/>
      <c r="CST2" s="5"/>
      <c r="CSU2" s="5"/>
      <c r="CSV2" s="5"/>
      <c r="CSW2" s="5"/>
      <c r="CSX2" s="5"/>
      <c r="CSY2" s="5"/>
      <c r="CSZ2" s="5"/>
      <c r="CTA2" s="5"/>
      <c r="CTB2" s="5"/>
      <c r="CTC2" s="5"/>
      <c r="CTD2" s="5"/>
      <c r="CTE2" s="5"/>
      <c r="CTF2" s="5"/>
      <c r="CTG2" s="5"/>
      <c r="CTH2" s="5"/>
      <c r="CTI2" s="5"/>
      <c r="CTJ2" s="5"/>
      <c r="CTK2" s="5"/>
      <c r="CTL2" s="5"/>
      <c r="CTM2" s="5"/>
      <c r="CTN2" s="5"/>
      <c r="CTO2" s="5"/>
      <c r="CTP2" s="5"/>
      <c r="CTQ2" s="5"/>
      <c r="CTR2" s="5"/>
      <c r="CTS2" s="5"/>
      <c r="CTT2" s="5"/>
      <c r="CTU2" s="5"/>
      <c r="CTV2" s="5"/>
      <c r="CTW2" s="5"/>
      <c r="CTX2" s="5"/>
      <c r="CTY2" s="5"/>
      <c r="CTZ2" s="5"/>
      <c r="CUA2" s="5"/>
      <c r="CUB2" s="5"/>
      <c r="CUC2" s="5"/>
      <c r="CUD2" s="5"/>
      <c r="CUE2" s="5"/>
      <c r="CUF2" s="5"/>
      <c r="CUG2" s="5"/>
      <c r="CUH2" s="5"/>
      <c r="CUI2" s="5"/>
      <c r="CUJ2" s="5"/>
      <c r="CUK2" s="5"/>
      <c r="CUL2" s="5"/>
      <c r="CUM2" s="5"/>
      <c r="CUN2" s="5"/>
      <c r="CUO2" s="5"/>
      <c r="CUP2" s="5"/>
      <c r="CUQ2" s="5"/>
      <c r="CUR2" s="5"/>
      <c r="CUS2" s="5"/>
      <c r="CUT2" s="5"/>
      <c r="CUU2" s="5"/>
      <c r="CUV2" s="5"/>
      <c r="CUW2" s="5"/>
      <c r="CUX2" s="5"/>
      <c r="CUY2" s="5"/>
      <c r="CUZ2" s="5"/>
      <c r="CVA2" s="5"/>
      <c r="CVB2" s="5"/>
      <c r="CVC2" s="5"/>
      <c r="CVD2" s="5"/>
      <c r="CVE2" s="5"/>
      <c r="CVF2" s="5"/>
      <c r="CVG2" s="5"/>
      <c r="CVH2" s="5"/>
      <c r="CVI2" s="5"/>
      <c r="CVJ2" s="5"/>
      <c r="CVK2" s="5"/>
      <c r="CVL2" s="5"/>
      <c r="CVM2" s="5"/>
      <c r="CVN2" s="5"/>
      <c r="CVO2" s="5"/>
      <c r="CVP2" s="5"/>
      <c r="CVQ2" s="5"/>
      <c r="CVR2" s="5"/>
      <c r="CVS2" s="5"/>
      <c r="CVT2" s="5"/>
      <c r="CVU2" s="5"/>
      <c r="CVV2" s="5"/>
      <c r="CVW2" s="5"/>
      <c r="CVX2" s="5"/>
      <c r="CVY2" s="5"/>
      <c r="CVZ2" s="5"/>
      <c r="CWA2" s="5"/>
      <c r="CWB2" s="5"/>
      <c r="CWC2" s="5"/>
      <c r="CWD2" s="5"/>
      <c r="CWE2" s="5"/>
      <c r="CWF2" s="5"/>
      <c r="CWG2" s="5"/>
      <c r="CWH2" s="5"/>
      <c r="CWI2" s="5"/>
      <c r="CWJ2" s="5"/>
      <c r="CWK2" s="5"/>
      <c r="CWL2" s="5"/>
      <c r="CWM2" s="5"/>
      <c r="CWN2" s="5"/>
      <c r="CWO2" s="5"/>
      <c r="CWP2" s="5"/>
      <c r="CWQ2" s="5"/>
      <c r="CWR2" s="5"/>
      <c r="CWS2" s="5"/>
      <c r="CWT2" s="5"/>
      <c r="CWU2" s="5"/>
      <c r="CWV2" s="5"/>
      <c r="CWW2" s="5"/>
      <c r="CWX2" s="5"/>
      <c r="CWY2" s="5"/>
      <c r="CWZ2" s="5"/>
      <c r="CXA2" s="5"/>
      <c r="CXB2" s="5"/>
      <c r="CXC2" s="5"/>
      <c r="CXD2" s="5"/>
      <c r="CXE2" s="5"/>
      <c r="CXF2" s="5"/>
      <c r="CXG2" s="5"/>
      <c r="CXH2" s="5"/>
      <c r="CXI2" s="5"/>
      <c r="CXJ2" s="5"/>
      <c r="CXK2" s="5"/>
      <c r="CXL2" s="5"/>
      <c r="CXM2" s="5"/>
      <c r="CXN2" s="5"/>
      <c r="CXO2" s="5"/>
      <c r="CXP2" s="5"/>
      <c r="CXQ2" s="5"/>
      <c r="CXR2" s="5"/>
      <c r="CXS2" s="5"/>
      <c r="CXT2" s="5"/>
      <c r="CXU2" s="5"/>
      <c r="CXV2" s="5"/>
      <c r="CXW2" s="5"/>
      <c r="CXX2" s="5"/>
      <c r="CXY2" s="5"/>
      <c r="CXZ2" s="5"/>
      <c r="CYA2" s="5"/>
      <c r="CYB2" s="5"/>
      <c r="CYC2" s="5"/>
      <c r="CYD2" s="5"/>
      <c r="CYE2" s="5"/>
      <c r="CYF2" s="5"/>
      <c r="CYG2" s="5"/>
      <c r="CYH2" s="5"/>
      <c r="CYI2" s="5"/>
      <c r="CYJ2" s="5"/>
      <c r="CYK2" s="5"/>
      <c r="CYL2" s="5"/>
      <c r="CYM2" s="5"/>
      <c r="CYN2" s="5"/>
      <c r="CYO2" s="5"/>
      <c r="CYP2" s="5"/>
      <c r="CYQ2" s="5"/>
      <c r="CYR2" s="5"/>
      <c r="CYS2" s="5"/>
      <c r="CYT2" s="5"/>
      <c r="CYU2" s="5"/>
      <c r="CYV2" s="5"/>
      <c r="CYW2" s="5"/>
      <c r="CYX2" s="5"/>
      <c r="CYY2" s="5"/>
      <c r="CYZ2" s="5"/>
      <c r="CZA2" s="5"/>
      <c r="CZB2" s="5"/>
      <c r="CZC2" s="5"/>
      <c r="CZD2" s="5"/>
      <c r="CZE2" s="5"/>
      <c r="CZF2" s="5"/>
      <c r="CZG2" s="5"/>
      <c r="CZH2" s="5"/>
      <c r="CZI2" s="5"/>
      <c r="CZJ2" s="5"/>
      <c r="CZK2" s="5"/>
      <c r="CZL2" s="5"/>
      <c r="CZM2" s="5"/>
      <c r="CZN2" s="5"/>
      <c r="CZO2" s="5"/>
      <c r="CZP2" s="5"/>
      <c r="CZQ2" s="5"/>
      <c r="CZR2" s="5"/>
      <c r="CZS2" s="5"/>
      <c r="CZT2" s="5"/>
      <c r="CZU2" s="5"/>
      <c r="CZV2" s="5"/>
      <c r="CZW2" s="5"/>
      <c r="CZX2" s="5"/>
      <c r="CZY2" s="5"/>
      <c r="CZZ2" s="5"/>
      <c r="DAA2" s="5"/>
      <c r="DAB2" s="5"/>
      <c r="DAC2" s="5"/>
      <c r="DAD2" s="5"/>
      <c r="DAE2" s="5"/>
      <c r="DAF2" s="5"/>
      <c r="DAG2" s="5"/>
      <c r="DAH2" s="5"/>
      <c r="DAI2" s="5"/>
      <c r="DAJ2" s="5"/>
      <c r="DAK2" s="5"/>
      <c r="DAL2" s="5"/>
      <c r="DAM2" s="5"/>
      <c r="DAN2" s="5"/>
      <c r="DAO2" s="5"/>
      <c r="DAP2" s="5"/>
      <c r="DAQ2" s="5"/>
      <c r="DAR2" s="5"/>
      <c r="DAS2" s="5"/>
      <c r="DAT2" s="5"/>
      <c r="DAU2" s="5"/>
      <c r="DAV2" s="5"/>
      <c r="DAW2" s="5"/>
      <c r="DAX2" s="5"/>
      <c r="DAY2" s="5"/>
      <c r="DAZ2" s="5"/>
      <c r="DBA2" s="5"/>
      <c r="DBB2" s="5"/>
      <c r="DBC2" s="5"/>
      <c r="DBD2" s="5"/>
      <c r="DBE2" s="5"/>
      <c r="DBF2" s="5"/>
      <c r="DBG2" s="5"/>
      <c r="DBH2" s="5"/>
      <c r="DBI2" s="5"/>
      <c r="DBJ2" s="5"/>
      <c r="DBK2" s="5"/>
      <c r="DBL2" s="5"/>
      <c r="DBM2" s="5"/>
      <c r="DBN2" s="5"/>
      <c r="DBO2" s="5"/>
      <c r="DBP2" s="5"/>
      <c r="DBQ2" s="5"/>
      <c r="DBR2" s="5"/>
      <c r="DBS2" s="5"/>
      <c r="DBT2" s="5"/>
      <c r="DBU2" s="5"/>
      <c r="DBV2" s="5"/>
      <c r="DBW2" s="5"/>
      <c r="DBX2" s="5"/>
      <c r="DBY2" s="5"/>
      <c r="DBZ2" s="5"/>
      <c r="DCA2" s="5"/>
      <c r="DCB2" s="5"/>
      <c r="DCC2" s="5"/>
      <c r="DCD2" s="5"/>
      <c r="DCE2" s="5"/>
      <c r="DCF2" s="5"/>
      <c r="DCG2" s="5"/>
      <c r="DCH2" s="5"/>
      <c r="DCI2" s="5"/>
      <c r="DCJ2" s="5"/>
      <c r="DCK2" s="5"/>
      <c r="DCL2" s="5"/>
      <c r="DCM2" s="5"/>
      <c r="DCN2" s="5"/>
      <c r="DCO2" s="5"/>
      <c r="DCP2" s="5"/>
      <c r="DCQ2" s="5"/>
      <c r="DCR2" s="5"/>
      <c r="DCS2" s="5"/>
      <c r="DCT2" s="5"/>
      <c r="DCU2" s="5"/>
      <c r="DCV2" s="5"/>
      <c r="DCW2" s="5"/>
      <c r="DCX2" s="5"/>
      <c r="DCY2" s="5"/>
      <c r="DCZ2" s="5"/>
      <c r="DDA2" s="5"/>
      <c r="DDB2" s="5"/>
      <c r="DDC2" s="5"/>
      <c r="DDD2" s="5"/>
      <c r="DDE2" s="5"/>
      <c r="DDF2" s="5"/>
      <c r="DDG2" s="5"/>
      <c r="DDH2" s="5"/>
      <c r="DDI2" s="5"/>
      <c r="DDJ2" s="5"/>
      <c r="DDK2" s="5"/>
      <c r="DDL2" s="5"/>
      <c r="DDM2" s="5"/>
      <c r="DDN2" s="5"/>
      <c r="DDO2" s="5"/>
      <c r="DDP2" s="5"/>
      <c r="DDQ2" s="5"/>
      <c r="DDR2" s="5"/>
      <c r="DDS2" s="5"/>
      <c r="DDT2" s="5"/>
      <c r="DDU2" s="5"/>
      <c r="DDV2" s="5"/>
      <c r="DDW2" s="5"/>
      <c r="DDX2" s="5"/>
      <c r="DDY2" s="5"/>
      <c r="DDZ2" s="5"/>
      <c r="DEA2" s="5"/>
      <c r="DEB2" s="5"/>
      <c r="DEC2" s="5"/>
      <c r="DED2" s="5"/>
      <c r="DEE2" s="5"/>
      <c r="DEF2" s="5"/>
      <c r="DEG2" s="5"/>
      <c r="DEH2" s="5"/>
      <c r="DEI2" s="5"/>
      <c r="DEJ2" s="5"/>
      <c r="DEK2" s="5"/>
      <c r="DEL2" s="5"/>
      <c r="DEM2" s="5"/>
      <c r="DEN2" s="5"/>
      <c r="DEO2" s="5"/>
      <c r="DEP2" s="5"/>
      <c r="DEQ2" s="5"/>
      <c r="DER2" s="5"/>
      <c r="DES2" s="5"/>
      <c r="DET2" s="5"/>
      <c r="DEU2" s="5"/>
      <c r="DEV2" s="5"/>
      <c r="DEW2" s="5"/>
      <c r="DEX2" s="5"/>
      <c r="DEY2" s="5"/>
      <c r="DEZ2" s="5"/>
      <c r="DFA2" s="5"/>
      <c r="DFB2" s="5"/>
      <c r="DFC2" s="5"/>
      <c r="DFD2" s="5"/>
      <c r="DFE2" s="5"/>
      <c r="DFF2" s="5"/>
      <c r="DFG2" s="5"/>
      <c r="DFH2" s="5"/>
      <c r="DFI2" s="5"/>
      <c r="DFJ2" s="5"/>
      <c r="DFK2" s="5"/>
      <c r="DFL2" s="5"/>
      <c r="DFM2" s="5"/>
      <c r="DFN2" s="5"/>
      <c r="DFO2" s="5"/>
      <c r="DFP2" s="5"/>
      <c r="DFQ2" s="5"/>
      <c r="DFR2" s="5"/>
      <c r="DFS2" s="5"/>
      <c r="DFT2" s="5"/>
      <c r="DFU2" s="5"/>
      <c r="DFV2" s="5"/>
      <c r="DFW2" s="5"/>
      <c r="DFX2" s="5"/>
      <c r="DFY2" s="5"/>
      <c r="DFZ2" s="5"/>
      <c r="DGA2" s="5"/>
      <c r="DGB2" s="5"/>
      <c r="DGC2" s="5"/>
      <c r="DGD2" s="5"/>
      <c r="DGE2" s="5"/>
      <c r="DGF2" s="5"/>
      <c r="DGG2" s="5"/>
      <c r="DGH2" s="5"/>
      <c r="DGI2" s="5"/>
      <c r="DGJ2" s="5"/>
      <c r="DGK2" s="5"/>
      <c r="DGL2" s="5"/>
      <c r="DGM2" s="5"/>
      <c r="DGN2" s="5"/>
      <c r="DGO2" s="5"/>
      <c r="DGP2" s="5"/>
      <c r="DGQ2" s="5"/>
      <c r="DGR2" s="5"/>
      <c r="DGS2" s="5"/>
      <c r="DGT2" s="5"/>
      <c r="DGU2" s="5"/>
      <c r="DGV2" s="5"/>
      <c r="DGW2" s="5"/>
      <c r="DGX2" s="5"/>
      <c r="DGY2" s="5"/>
      <c r="DGZ2" s="5"/>
      <c r="DHA2" s="5"/>
      <c r="DHB2" s="5"/>
      <c r="DHC2" s="5"/>
      <c r="DHD2" s="5"/>
      <c r="DHE2" s="5"/>
      <c r="DHF2" s="5"/>
      <c r="DHG2" s="5"/>
      <c r="DHH2" s="5"/>
      <c r="DHI2" s="5"/>
      <c r="DHJ2" s="5"/>
      <c r="DHK2" s="5"/>
      <c r="DHL2" s="5"/>
      <c r="DHM2" s="5"/>
      <c r="DHN2" s="5"/>
      <c r="DHO2" s="5"/>
      <c r="DHP2" s="5"/>
      <c r="DHQ2" s="5"/>
      <c r="DHR2" s="5"/>
      <c r="DHS2" s="5"/>
      <c r="DHT2" s="5"/>
      <c r="DHU2" s="5"/>
      <c r="DHV2" s="5"/>
      <c r="DHW2" s="5"/>
      <c r="DHX2" s="5"/>
      <c r="DHY2" s="5"/>
      <c r="DHZ2" s="5"/>
      <c r="DIA2" s="5"/>
      <c r="DIB2" s="5"/>
      <c r="DIC2" s="5"/>
      <c r="DID2" s="5"/>
      <c r="DIE2" s="5"/>
      <c r="DIF2" s="5"/>
      <c r="DIG2" s="5"/>
      <c r="DIH2" s="5"/>
      <c r="DII2" s="5"/>
      <c r="DIJ2" s="5"/>
      <c r="DIK2" s="5"/>
      <c r="DIL2" s="5"/>
      <c r="DIM2" s="5"/>
      <c r="DIN2" s="5"/>
      <c r="DIO2" s="5"/>
      <c r="DIP2" s="5"/>
      <c r="DIQ2" s="5"/>
      <c r="DIR2" s="5"/>
      <c r="DIS2" s="5"/>
      <c r="DIT2" s="5"/>
      <c r="DIU2" s="5"/>
      <c r="DIV2" s="5"/>
      <c r="DIW2" s="5"/>
      <c r="DIX2" s="5"/>
      <c r="DIY2" s="5"/>
      <c r="DIZ2" s="5"/>
      <c r="DJA2" s="5"/>
      <c r="DJB2" s="5"/>
      <c r="DJC2" s="5"/>
      <c r="DJD2" s="5"/>
      <c r="DJE2" s="5"/>
      <c r="DJF2" s="5"/>
      <c r="DJG2" s="5"/>
      <c r="DJH2" s="5"/>
      <c r="DJI2" s="5"/>
      <c r="DJJ2" s="5"/>
      <c r="DJK2" s="5"/>
      <c r="DJL2" s="5"/>
      <c r="DJM2" s="5"/>
      <c r="DJN2" s="5"/>
      <c r="DJO2" s="5"/>
      <c r="DJP2" s="5"/>
      <c r="DJQ2" s="5"/>
      <c r="DJR2" s="5"/>
      <c r="DJS2" s="5"/>
      <c r="DJT2" s="5"/>
      <c r="DJU2" s="5"/>
      <c r="DJV2" s="5"/>
      <c r="DJW2" s="5"/>
      <c r="DJX2" s="5"/>
      <c r="DJY2" s="5"/>
      <c r="DJZ2" s="5"/>
      <c r="DKA2" s="5"/>
      <c r="DKB2" s="5"/>
      <c r="DKC2" s="5"/>
      <c r="DKD2" s="5"/>
      <c r="DKE2" s="5"/>
      <c r="DKF2" s="5"/>
      <c r="DKG2" s="5"/>
      <c r="DKH2" s="5"/>
      <c r="DKI2" s="5"/>
      <c r="DKJ2" s="5"/>
      <c r="DKK2" s="5"/>
      <c r="DKL2" s="5"/>
      <c r="DKM2" s="5"/>
      <c r="DKN2" s="5"/>
      <c r="DKO2" s="5"/>
      <c r="DKP2" s="5"/>
      <c r="DKQ2" s="5"/>
      <c r="DKR2" s="5"/>
      <c r="DKS2" s="5"/>
      <c r="DKT2" s="5"/>
      <c r="DKU2" s="5"/>
      <c r="DKV2" s="5"/>
      <c r="DKW2" s="5"/>
      <c r="DKX2" s="5"/>
      <c r="DKY2" s="5"/>
      <c r="DKZ2" s="5"/>
      <c r="DLA2" s="5"/>
      <c r="DLB2" s="5"/>
      <c r="DLC2" s="5"/>
      <c r="DLD2" s="5"/>
      <c r="DLE2" s="5"/>
      <c r="DLF2" s="5"/>
      <c r="DLG2" s="5"/>
      <c r="DLH2" s="5"/>
      <c r="DLI2" s="5"/>
      <c r="DLJ2" s="5"/>
      <c r="DLK2" s="5"/>
      <c r="DLL2" s="5"/>
      <c r="DLM2" s="5"/>
      <c r="DLN2" s="5"/>
      <c r="DLO2" s="5"/>
      <c r="DLP2" s="5"/>
      <c r="DLQ2" s="5"/>
      <c r="DLR2" s="5"/>
      <c r="DLS2" s="5"/>
      <c r="DLT2" s="5"/>
      <c r="DLU2" s="5"/>
      <c r="DLV2" s="5"/>
      <c r="DLW2" s="5"/>
      <c r="DLX2" s="5"/>
      <c r="DLY2" s="5"/>
      <c r="DLZ2" s="5"/>
      <c r="DMA2" s="5"/>
      <c r="DMB2" s="5"/>
      <c r="DMC2" s="5"/>
      <c r="DMD2" s="5"/>
      <c r="DME2" s="5"/>
      <c r="DMF2" s="5"/>
      <c r="DMG2" s="5"/>
      <c r="DMH2" s="5"/>
      <c r="DMI2" s="5"/>
      <c r="DMJ2" s="5"/>
      <c r="DMK2" s="5"/>
      <c r="DML2" s="5"/>
      <c r="DMM2" s="5"/>
      <c r="DMN2" s="5"/>
      <c r="DMO2" s="5"/>
      <c r="DMP2" s="5"/>
      <c r="DMQ2" s="5"/>
      <c r="DMR2" s="5"/>
      <c r="DMS2" s="5"/>
      <c r="DMT2" s="5"/>
      <c r="DMU2" s="5"/>
      <c r="DMV2" s="5"/>
      <c r="DMW2" s="5"/>
      <c r="DMX2" s="5"/>
      <c r="DMY2" s="5"/>
      <c r="DMZ2" s="5"/>
      <c r="DNA2" s="5"/>
      <c r="DNB2" s="5"/>
      <c r="DNC2" s="5"/>
      <c r="DND2" s="5"/>
      <c r="DNE2" s="5"/>
      <c r="DNF2" s="5"/>
      <c r="DNG2" s="5"/>
      <c r="DNH2" s="5"/>
      <c r="DNI2" s="5"/>
      <c r="DNJ2" s="5"/>
      <c r="DNK2" s="5"/>
      <c r="DNL2" s="5"/>
      <c r="DNM2" s="5"/>
      <c r="DNN2" s="5"/>
      <c r="DNO2" s="5"/>
      <c r="DNP2" s="5"/>
      <c r="DNQ2" s="5"/>
      <c r="DNR2" s="5"/>
      <c r="DNS2" s="5"/>
      <c r="DNT2" s="5"/>
      <c r="DNU2" s="5"/>
      <c r="DNV2" s="5"/>
      <c r="DNW2" s="5"/>
      <c r="DNX2" s="5"/>
      <c r="DNY2" s="5"/>
      <c r="DNZ2" s="5"/>
      <c r="DOA2" s="5"/>
      <c r="DOB2" s="5"/>
      <c r="DOC2" s="5"/>
      <c r="DOD2" s="5"/>
      <c r="DOE2" s="5"/>
      <c r="DOF2" s="5"/>
      <c r="DOG2" s="5"/>
      <c r="DOH2" s="5"/>
      <c r="DOI2" s="5"/>
      <c r="DOJ2" s="5"/>
      <c r="DOK2" s="5"/>
      <c r="DOL2" s="5"/>
      <c r="DOM2" s="5"/>
      <c r="DON2" s="5"/>
      <c r="DOO2" s="5"/>
      <c r="DOP2" s="5"/>
      <c r="DOQ2" s="5"/>
      <c r="DOR2" s="5"/>
      <c r="DOS2" s="5"/>
      <c r="DOT2" s="5"/>
      <c r="DOU2" s="5"/>
      <c r="DOV2" s="5"/>
      <c r="DOW2" s="5"/>
      <c r="DOX2" s="5"/>
      <c r="DOY2" s="5"/>
      <c r="DOZ2" s="5"/>
      <c r="DPA2" s="5"/>
      <c r="DPB2" s="5"/>
      <c r="DPC2" s="5"/>
      <c r="DPD2" s="5"/>
      <c r="DPE2" s="5"/>
      <c r="DPF2" s="5"/>
      <c r="DPG2" s="5"/>
      <c r="DPH2" s="5"/>
      <c r="DPI2" s="5"/>
      <c r="DPJ2" s="5"/>
      <c r="DPK2" s="5"/>
      <c r="DPL2" s="5"/>
      <c r="DPM2" s="5"/>
      <c r="DPN2" s="5"/>
      <c r="DPO2" s="5"/>
      <c r="DPP2" s="5"/>
      <c r="DPQ2" s="5"/>
      <c r="DPR2" s="5"/>
      <c r="DPS2" s="5"/>
      <c r="DPT2" s="5"/>
      <c r="DPU2" s="5"/>
      <c r="DPV2" s="5"/>
      <c r="DPW2" s="5"/>
      <c r="DPX2" s="5"/>
      <c r="DPY2" s="5"/>
      <c r="DPZ2" s="5"/>
      <c r="DQA2" s="5"/>
      <c r="DQB2" s="5"/>
      <c r="DQC2" s="5"/>
      <c r="DQD2" s="5"/>
      <c r="DQE2" s="5"/>
      <c r="DQF2" s="5"/>
      <c r="DQG2" s="5"/>
      <c r="DQH2" s="5"/>
      <c r="DQI2" s="5"/>
      <c r="DQJ2" s="5"/>
      <c r="DQK2" s="5"/>
      <c r="DQL2" s="5"/>
      <c r="DQM2" s="5"/>
      <c r="DQN2" s="5"/>
      <c r="DQO2" s="5"/>
      <c r="DQP2" s="5"/>
      <c r="DQQ2" s="5"/>
      <c r="DQR2" s="5"/>
      <c r="DQS2" s="5"/>
      <c r="DQT2" s="5"/>
      <c r="DQU2" s="5"/>
      <c r="DQV2" s="5"/>
      <c r="DQW2" s="5"/>
      <c r="DQX2" s="5"/>
      <c r="DQY2" s="5"/>
      <c r="DQZ2" s="5"/>
      <c r="DRA2" s="5"/>
      <c r="DRB2" s="5"/>
      <c r="DRC2" s="5"/>
      <c r="DRD2" s="5"/>
      <c r="DRE2" s="5"/>
      <c r="DRF2" s="5"/>
      <c r="DRG2" s="5"/>
      <c r="DRH2" s="5"/>
      <c r="DRI2" s="5"/>
      <c r="DRJ2" s="5"/>
      <c r="DRK2" s="5"/>
      <c r="DRL2" s="5"/>
      <c r="DRM2" s="5"/>
      <c r="DRN2" s="5"/>
      <c r="DRO2" s="5"/>
      <c r="DRP2" s="5"/>
      <c r="DRQ2" s="5"/>
      <c r="DRR2" s="5"/>
      <c r="DRS2" s="5"/>
      <c r="DRT2" s="5"/>
      <c r="DRU2" s="5"/>
      <c r="DRV2" s="5"/>
      <c r="DRW2" s="5"/>
      <c r="DRX2" s="5"/>
      <c r="DRY2" s="5"/>
      <c r="DRZ2" s="5"/>
      <c r="DSA2" s="5"/>
      <c r="DSB2" s="5"/>
      <c r="DSC2" s="5"/>
      <c r="DSD2" s="5"/>
      <c r="DSE2" s="5"/>
      <c r="DSF2" s="5"/>
      <c r="DSG2" s="5"/>
      <c r="DSH2" s="5"/>
      <c r="DSI2" s="5"/>
      <c r="DSJ2" s="5"/>
      <c r="DSK2" s="5"/>
      <c r="DSL2" s="5"/>
      <c r="DSM2" s="5"/>
      <c r="DSN2" s="5"/>
      <c r="DSO2" s="5"/>
      <c r="DSP2" s="5"/>
      <c r="DSQ2" s="5"/>
      <c r="DSR2" s="5"/>
      <c r="DSS2" s="5"/>
      <c r="DST2" s="5"/>
      <c r="DSU2" s="5"/>
      <c r="DSV2" s="5"/>
      <c r="DSW2" s="5"/>
      <c r="DSX2" s="5"/>
      <c r="DSY2" s="5"/>
      <c r="DSZ2" s="5"/>
      <c r="DTA2" s="5"/>
      <c r="DTB2" s="5"/>
      <c r="DTC2" s="5"/>
      <c r="DTD2" s="5"/>
      <c r="DTE2" s="5"/>
      <c r="DTF2" s="5"/>
      <c r="DTG2" s="5"/>
      <c r="DTH2" s="5"/>
      <c r="DTI2" s="5"/>
      <c r="DTJ2" s="5"/>
      <c r="DTK2" s="5"/>
      <c r="DTL2" s="5"/>
      <c r="DTM2" s="5"/>
      <c r="DTN2" s="5"/>
      <c r="DTO2" s="5"/>
      <c r="DTP2" s="5"/>
      <c r="DTQ2" s="5"/>
      <c r="DTR2" s="5"/>
      <c r="DTS2" s="5"/>
      <c r="DTT2" s="5"/>
      <c r="DTU2" s="5"/>
      <c r="DTV2" s="5"/>
      <c r="DTW2" s="5"/>
      <c r="DTX2" s="5"/>
      <c r="DTY2" s="5"/>
      <c r="DTZ2" s="5"/>
      <c r="DUA2" s="5"/>
      <c r="DUB2" s="5"/>
      <c r="DUC2" s="5"/>
      <c r="DUD2" s="5"/>
      <c r="DUE2" s="5"/>
      <c r="DUF2" s="5"/>
      <c r="DUG2" s="5"/>
      <c r="DUH2" s="5"/>
      <c r="DUI2" s="5"/>
      <c r="DUJ2" s="5"/>
      <c r="DUK2" s="5"/>
      <c r="DUL2" s="5"/>
      <c r="DUM2" s="5"/>
      <c r="DUN2" s="5"/>
      <c r="DUO2" s="5"/>
      <c r="DUP2" s="5"/>
      <c r="DUQ2" s="5"/>
      <c r="DUR2" s="5"/>
      <c r="DUS2" s="5"/>
      <c r="DUT2" s="5"/>
      <c r="DUU2" s="5"/>
      <c r="DUV2" s="5"/>
      <c r="DUW2" s="5"/>
      <c r="DUX2" s="5"/>
      <c r="DUY2" s="5"/>
      <c r="DUZ2" s="5"/>
      <c r="DVA2" s="5"/>
      <c r="DVB2" s="5"/>
      <c r="DVC2" s="5"/>
      <c r="DVD2" s="5"/>
      <c r="DVE2" s="5"/>
      <c r="DVF2" s="5"/>
      <c r="DVG2" s="5"/>
      <c r="DVH2" s="5"/>
      <c r="DVI2" s="5"/>
      <c r="DVJ2" s="5"/>
      <c r="DVK2" s="5"/>
      <c r="DVL2" s="5"/>
      <c r="DVM2" s="5"/>
      <c r="DVN2" s="5"/>
      <c r="DVO2" s="5"/>
      <c r="DVP2" s="5"/>
      <c r="DVQ2" s="5"/>
      <c r="DVR2" s="5"/>
      <c r="DVS2" s="5"/>
      <c r="DVT2" s="5"/>
      <c r="DVU2" s="5"/>
      <c r="DVV2" s="5"/>
      <c r="DVW2" s="5"/>
      <c r="DVX2" s="5"/>
      <c r="DVY2" s="5"/>
      <c r="DVZ2" s="5"/>
      <c r="DWA2" s="5"/>
      <c r="DWB2" s="5"/>
      <c r="DWC2" s="5"/>
      <c r="DWD2" s="5"/>
      <c r="DWE2" s="5"/>
      <c r="DWF2" s="5"/>
      <c r="DWG2" s="5"/>
      <c r="DWH2" s="5"/>
      <c r="DWI2" s="5"/>
      <c r="DWJ2" s="5"/>
      <c r="DWK2" s="5"/>
      <c r="DWL2" s="5"/>
      <c r="DWM2" s="5"/>
      <c r="DWN2" s="5"/>
      <c r="DWO2" s="5"/>
      <c r="DWP2" s="5"/>
      <c r="DWQ2" s="5"/>
      <c r="DWR2" s="5"/>
      <c r="DWS2" s="5"/>
      <c r="DWT2" s="5"/>
      <c r="DWU2" s="5"/>
      <c r="DWV2" s="5"/>
      <c r="DWW2" s="5"/>
      <c r="DWX2" s="5"/>
      <c r="DWY2" s="5"/>
      <c r="DWZ2" s="5"/>
      <c r="DXA2" s="5"/>
      <c r="DXB2" s="5"/>
      <c r="DXC2" s="5"/>
      <c r="DXD2" s="5"/>
      <c r="DXE2" s="5"/>
      <c r="DXF2" s="5"/>
      <c r="DXG2" s="5"/>
      <c r="DXH2" s="5"/>
      <c r="DXI2" s="5"/>
      <c r="DXJ2" s="5"/>
      <c r="DXK2" s="5"/>
      <c r="DXL2" s="5"/>
      <c r="DXM2" s="5"/>
      <c r="DXN2" s="5"/>
      <c r="DXO2" s="5"/>
      <c r="DXP2" s="5"/>
      <c r="DXQ2" s="5"/>
      <c r="DXR2" s="5"/>
      <c r="DXS2" s="5"/>
      <c r="DXT2" s="5"/>
      <c r="DXU2" s="5"/>
      <c r="DXV2" s="5"/>
      <c r="DXW2" s="5"/>
      <c r="DXX2" s="5"/>
      <c r="DXY2" s="5"/>
      <c r="DXZ2" s="5"/>
      <c r="DYA2" s="5"/>
      <c r="DYB2" s="5"/>
      <c r="DYC2" s="5"/>
      <c r="DYD2" s="5"/>
      <c r="DYE2" s="5"/>
      <c r="DYF2" s="5"/>
      <c r="DYG2" s="5"/>
      <c r="DYH2" s="5"/>
      <c r="DYI2" s="5"/>
      <c r="DYJ2" s="5"/>
      <c r="DYK2" s="5"/>
      <c r="DYL2" s="5"/>
      <c r="DYM2" s="5"/>
      <c r="DYN2" s="5"/>
      <c r="DYO2" s="5"/>
      <c r="DYP2" s="5"/>
      <c r="DYQ2" s="5"/>
      <c r="DYR2" s="5"/>
      <c r="DYS2" s="5"/>
      <c r="DYT2" s="5"/>
      <c r="DYU2" s="5"/>
      <c r="DYV2" s="5"/>
      <c r="DYW2" s="5"/>
      <c r="DYX2" s="5"/>
      <c r="DYY2" s="5"/>
      <c r="DYZ2" s="5"/>
      <c r="DZA2" s="5"/>
      <c r="DZB2" s="5"/>
      <c r="DZC2" s="5"/>
      <c r="DZD2" s="5"/>
      <c r="DZE2" s="5"/>
      <c r="DZF2" s="5"/>
      <c r="DZG2" s="5"/>
      <c r="DZH2" s="5"/>
      <c r="DZI2" s="5"/>
      <c r="DZJ2" s="5"/>
      <c r="DZK2" s="5"/>
      <c r="DZL2" s="5"/>
      <c r="DZM2" s="5"/>
      <c r="DZN2" s="5"/>
      <c r="DZO2" s="5"/>
      <c r="DZP2" s="5"/>
      <c r="DZQ2" s="5"/>
      <c r="DZR2" s="5"/>
      <c r="DZS2" s="5"/>
      <c r="DZT2" s="5"/>
      <c r="DZU2" s="5"/>
      <c r="DZV2" s="5"/>
      <c r="DZW2" s="5"/>
      <c r="DZX2" s="5"/>
      <c r="DZY2" s="5"/>
      <c r="DZZ2" s="5"/>
      <c r="EAA2" s="5"/>
      <c r="EAB2" s="5"/>
      <c r="EAC2" s="5"/>
      <c r="EAD2" s="5"/>
      <c r="EAE2" s="5"/>
      <c r="EAF2" s="5"/>
      <c r="EAG2" s="5"/>
      <c r="EAH2" s="5"/>
      <c r="EAI2" s="5"/>
      <c r="EAJ2" s="5"/>
      <c r="EAK2" s="5"/>
      <c r="EAL2" s="5"/>
      <c r="EAM2" s="5"/>
      <c r="EAN2" s="5"/>
      <c r="EAO2" s="5"/>
      <c r="EAP2" s="5"/>
      <c r="EAQ2" s="5"/>
      <c r="EAR2" s="5"/>
      <c r="EAS2" s="5"/>
      <c r="EAT2" s="5"/>
      <c r="EAU2" s="5"/>
      <c r="EAV2" s="5"/>
      <c r="EAW2" s="5"/>
      <c r="EAX2" s="5"/>
      <c r="EAY2" s="5"/>
      <c r="EAZ2" s="5"/>
      <c r="EBA2" s="5"/>
      <c r="EBB2" s="5"/>
      <c r="EBC2" s="5"/>
      <c r="EBD2" s="5"/>
      <c r="EBE2" s="5"/>
      <c r="EBF2" s="5"/>
      <c r="EBG2" s="5"/>
      <c r="EBH2" s="5"/>
      <c r="EBI2" s="5"/>
      <c r="EBJ2" s="5"/>
      <c r="EBK2" s="5"/>
      <c r="EBL2" s="5"/>
      <c r="EBM2" s="5"/>
      <c r="EBN2" s="5"/>
      <c r="EBO2" s="5"/>
      <c r="EBP2" s="5"/>
      <c r="EBQ2" s="5"/>
      <c r="EBR2" s="5"/>
      <c r="EBS2" s="5"/>
      <c r="EBT2" s="5"/>
      <c r="EBU2" s="5"/>
      <c r="EBV2" s="5"/>
      <c r="EBW2" s="5"/>
      <c r="EBX2" s="5"/>
      <c r="EBY2" s="5"/>
      <c r="EBZ2" s="5"/>
      <c r="ECA2" s="5"/>
      <c r="ECB2" s="5"/>
      <c r="ECC2" s="5"/>
      <c r="ECD2" s="5"/>
      <c r="ECE2" s="5"/>
      <c r="ECF2" s="5"/>
      <c r="ECG2" s="5"/>
      <c r="ECH2" s="5"/>
      <c r="ECI2" s="5"/>
      <c r="ECJ2" s="5"/>
      <c r="ECK2" s="5"/>
      <c r="ECL2" s="5"/>
      <c r="ECM2" s="5"/>
      <c r="ECN2" s="5"/>
      <c r="ECO2" s="5"/>
      <c r="ECP2" s="5"/>
      <c r="ECQ2" s="5"/>
      <c r="ECR2" s="5"/>
      <c r="ECS2" s="5"/>
      <c r="ECT2" s="5"/>
      <c r="ECU2" s="5"/>
      <c r="ECV2" s="5"/>
      <c r="ECW2" s="5"/>
      <c r="ECX2" s="5"/>
      <c r="ECY2" s="5"/>
      <c r="ECZ2" s="5"/>
      <c r="EDA2" s="5"/>
      <c r="EDB2" s="5"/>
      <c r="EDC2" s="5"/>
      <c r="EDD2" s="5"/>
      <c r="EDE2" s="5"/>
      <c r="EDF2" s="5"/>
      <c r="EDG2" s="5"/>
      <c r="EDH2" s="5"/>
      <c r="EDI2" s="5"/>
      <c r="EDJ2" s="5"/>
      <c r="EDK2" s="5"/>
      <c r="EDL2" s="5"/>
      <c r="EDM2" s="5"/>
      <c r="EDN2" s="5"/>
      <c r="EDO2" s="5"/>
      <c r="EDP2" s="5"/>
      <c r="EDQ2" s="5"/>
      <c r="EDR2" s="5"/>
      <c r="EDS2" s="5"/>
      <c r="EDT2" s="5"/>
      <c r="EDU2" s="5"/>
      <c r="EDV2" s="5"/>
      <c r="EDW2" s="5"/>
      <c r="EDX2" s="5"/>
      <c r="EDY2" s="5"/>
      <c r="EDZ2" s="5"/>
      <c r="EEA2" s="5"/>
      <c r="EEB2" s="5"/>
      <c r="EEC2" s="5"/>
      <c r="EED2" s="5"/>
      <c r="EEE2" s="5"/>
      <c r="EEF2" s="5"/>
      <c r="EEG2" s="5"/>
      <c r="EEH2" s="5"/>
      <c r="EEI2" s="5"/>
      <c r="EEJ2" s="5"/>
      <c r="EEK2" s="5"/>
      <c r="EEL2" s="5"/>
      <c r="EEM2" s="5"/>
      <c r="EEN2" s="5"/>
      <c r="EEO2" s="5"/>
      <c r="EEP2" s="5"/>
      <c r="EEQ2" s="5"/>
      <c r="EER2" s="5"/>
      <c r="EES2" s="5"/>
      <c r="EET2" s="5"/>
      <c r="EEU2" s="5"/>
      <c r="EEV2" s="5"/>
      <c r="EEW2" s="5"/>
      <c r="EEX2" s="5"/>
      <c r="EEY2" s="5"/>
      <c r="EEZ2" s="5"/>
      <c r="EFA2" s="5"/>
      <c r="EFB2" s="5"/>
      <c r="EFC2" s="5"/>
      <c r="EFD2" s="5"/>
      <c r="EFE2" s="5"/>
      <c r="EFF2" s="5"/>
      <c r="EFG2" s="5"/>
      <c r="EFH2" s="5"/>
      <c r="EFI2" s="5"/>
      <c r="EFJ2" s="5"/>
      <c r="EFK2" s="5"/>
      <c r="EFL2" s="5"/>
      <c r="EFM2" s="5"/>
      <c r="EFN2" s="5"/>
      <c r="EFO2" s="5"/>
      <c r="EFP2" s="5"/>
      <c r="EFQ2" s="5"/>
      <c r="EFR2" s="5"/>
      <c r="EFS2" s="5"/>
      <c r="EFT2" s="5"/>
      <c r="EFU2" s="5"/>
      <c r="EFV2" s="5"/>
      <c r="EFW2" s="5"/>
      <c r="EFX2" s="5"/>
      <c r="EFY2" s="5"/>
      <c r="EFZ2" s="5"/>
      <c r="EGA2" s="5"/>
      <c r="EGB2" s="5"/>
      <c r="EGC2" s="5"/>
      <c r="EGD2" s="5"/>
      <c r="EGE2" s="5"/>
      <c r="EGF2" s="5"/>
      <c r="EGG2" s="5"/>
      <c r="EGH2" s="5"/>
      <c r="EGI2" s="5"/>
      <c r="EGJ2" s="5"/>
      <c r="EGK2" s="5"/>
      <c r="EGL2" s="5"/>
      <c r="EGM2" s="5"/>
      <c r="EGN2" s="5"/>
      <c r="EGO2" s="5"/>
      <c r="EGP2" s="5"/>
      <c r="EGQ2" s="5"/>
      <c r="EGR2" s="5"/>
      <c r="EGS2" s="5"/>
      <c r="EGT2" s="5"/>
      <c r="EGU2" s="5"/>
      <c r="EGV2" s="5"/>
      <c r="EGW2" s="5"/>
      <c r="EGX2" s="5"/>
      <c r="EGY2" s="5"/>
      <c r="EGZ2" s="5"/>
      <c r="EHA2" s="5"/>
      <c r="EHB2" s="5"/>
      <c r="EHC2" s="5"/>
      <c r="EHD2" s="5"/>
      <c r="EHE2" s="5"/>
      <c r="EHF2" s="5"/>
      <c r="EHG2" s="5"/>
      <c r="EHH2" s="5"/>
      <c r="EHI2" s="5"/>
      <c r="EHJ2" s="5"/>
      <c r="EHK2" s="5"/>
      <c r="EHL2" s="5"/>
      <c r="EHM2" s="5"/>
      <c r="EHN2" s="5"/>
      <c r="EHO2" s="5"/>
      <c r="EHP2" s="5"/>
      <c r="EHQ2" s="5"/>
      <c r="EHR2" s="5"/>
      <c r="EHS2" s="5"/>
      <c r="EHT2" s="5"/>
      <c r="EHU2" s="5"/>
      <c r="EHV2" s="5"/>
      <c r="EHW2" s="5"/>
      <c r="EHX2" s="5"/>
      <c r="EHY2" s="5"/>
      <c r="EHZ2" s="5"/>
      <c r="EIA2" s="5"/>
      <c r="EIB2" s="5"/>
      <c r="EIC2" s="5"/>
      <c r="EID2" s="5"/>
      <c r="EIE2" s="5"/>
      <c r="EIF2" s="5"/>
      <c r="EIG2" s="5"/>
      <c r="EIH2" s="5"/>
      <c r="EII2" s="5"/>
      <c r="EIJ2" s="5"/>
      <c r="EIK2" s="5"/>
      <c r="EIL2" s="5"/>
      <c r="EIM2" s="5"/>
      <c r="EIN2" s="5"/>
      <c r="EIO2" s="5"/>
      <c r="EIP2" s="5"/>
      <c r="EIQ2" s="5"/>
      <c r="EIR2" s="5"/>
      <c r="EIS2" s="5"/>
      <c r="EIT2" s="5"/>
      <c r="EIU2" s="5"/>
      <c r="EIV2" s="5"/>
      <c r="EIW2" s="5"/>
      <c r="EIX2" s="5"/>
      <c r="EIY2" s="5"/>
      <c r="EIZ2" s="5"/>
      <c r="EJA2" s="5"/>
      <c r="EJB2" s="5"/>
      <c r="EJC2" s="5"/>
      <c r="EJD2" s="5"/>
      <c r="EJE2" s="5"/>
      <c r="EJF2" s="5"/>
      <c r="EJG2" s="5"/>
      <c r="EJH2" s="5"/>
      <c r="EJI2" s="5"/>
      <c r="EJJ2" s="5"/>
      <c r="EJK2" s="5"/>
      <c r="EJL2" s="5"/>
      <c r="EJM2" s="5"/>
      <c r="EJN2" s="5"/>
      <c r="EJO2" s="5"/>
      <c r="EJP2" s="5"/>
      <c r="EJQ2" s="5"/>
      <c r="EJR2" s="5"/>
      <c r="EJS2" s="5"/>
      <c r="EJT2" s="5"/>
      <c r="EJU2" s="5"/>
      <c r="EJV2" s="5"/>
      <c r="EJW2" s="5"/>
      <c r="EJX2" s="5"/>
      <c r="EJY2" s="5"/>
      <c r="EJZ2" s="5"/>
      <c r="EKA2" s="5"/>
      <c r="EKB2" s="5"/>
      <c r="EKC2" s="5"/>
      <c r="EKD2" s="5"/>
      <c r="EKE2" s="5"/>
      <c r="EKF2" s="5"/>
      <c r="EKG2" s="5"/>
      <c r="EKH2" s="5"/>
      <c r="EKI2" s="5"/>
      <c r="EKJ2" s="5"/>
      <c r="EKK2" s="5"/>
      <c r="EKL2" s="5"/>
      <c r="EKM2" s="5"/>
      <c r="EKN2" s="5"/>
      <c r="EKO2" s="5"/>
      <c r="EKP2" s="5"/>
      <c r="EKQ2" s="5"/>
      <c r="EKR2" s="5"/>
      <c r="EKS2" s="5"/>
      <c r="EKT2" s="5"/>
      <c r="EKU2" s="5"/>
      <c r="EKV2" s="5"/>
      <c r="EKW2" s="5"/>
      <c r="EKX2" s="5"/>
      <c r="EKY2" s="5"/>
      <c r="EKZ2" s="5"/>
      <c r="ELA2" s="5"/>
      <c r="ELB2" s="5"/>
      <c r="ELC2" s="5"/>
      <c r="ELD2" s="5"/>
      <c r="ELE2" s="5"/>
      <c r="ELF2" s="5"/>
      <c r="ELG2" s="5"/>
      <c r="ELH2" s="5"/>
      <c r="ELI2" s="5"/>
      <c r="ELJ2" s="5"/>
      <c r="ELK2" s="5"/>
      <c r="ELL2" s="5"/>
      <c r="ELM2" s="5"/>
      <c r="ELN2" s="5"/>
      <c r="ELO2" s="5"/>
      <c r="ELP2" s="5"/>
      <c r="ELQ2" s="5"/>
      <c r="ELR2" s="5"/>
      <c r="ELS2" s="5"/>
      <c r="ELT2" s="5"/>
      <c r="ELU2" s="5"/>
      <c r="ELV2" s="5"/>
      <c r="ELW2" s="5"/>
      <c r="ELX2" s="5"/>
      <c r="ELY2" s="5"/>
      <c r="ELZ2" s="5"/>
      <c r="EMA2" s="5"/>
      <c r="EMB2" s="5"/>
      <c r="EMC2" s="5"/>
      <c r="EMD2" s="5"/>
      <c r="EME2" s="5"/>
      <c r="EMF2" s="5"/>
      <c r="EMG2" s="5"/>
      <c r="EMH2" s="5"/>
      <c r="EMI2" s="5"/>
      <c r="EMJ2" s="5"/>
      <c r="EMK2" s="5"/>
      <c r="EML2" s="5"/>
      <c r="EMM2" s="5"/>
      <c r="EMN2" s="5"/>
      <c r="EMO2" s="5"/>
      <c r="EMP2" s="5"/>
      <c r="EMQ2" s="5"/>
      <c r="EMR2" s="5"/>
      <c r="EMS2" s="5"/>
      <c r="EMT2" s="5"/>
      <c r="EMU2" s="5"/>
      <c r="EMV2" s="5"/>
      <c r="EMW2" s="5"/>
      <c r="EMX2" s="5"/>
      <c r="EMY2" s="5"/>
      <c r="EMZ2" s="5"/>
      <c r="ENA2" s="5"/>
      <c r="ENB2" s="5"/>
      <c r="ENC2" s="5"/>
      <c r="END2" s="5"/>
      <c r="ENE2" s="5"/>
      <c r="ENF2" s="5"/>
      <c r="ENG2" s="5"/>
      <c r="ENH2" s="5"/>
      <c r="ENI2" s="5"/>
      <c r="ENJ2" s="5"/>
      <c r="ENK2" s="5"/>
      <c r="ENL2" s="5"/>
      <c r="ENM2" s="5"/>
      <c r="ENN2" s="5"/>
      <c r="ENO2" s="5"/>
      <c r="ENP2" s="5"/>
      <c r="ENQ2" s="5"/>
      <c r="ENR2" s="5"/>
      <c r="ENS2" s="5"/>
      <c r="ENT2" s="5"/>
      <c r="ENU2" s="5"/>
      <c r="ENV2" s="5"/>
      <c r="ENW2" s="5"/>
      <c r="ENX2" s="5"/>
      <c r="ENY2" s="5"/>
      <c r="ENZ2" s="5"/>
      <c r="EOA2" s="5"/>
      <c r="EOB2" s="5"/>
      <c r="EOC2" s="5"/>
      <c r="EOD2" s="5"/>
      <c r="EOE2" s="5"/>
      <c r="EOF2" s="5"/>
      <c r="EOG2" s="5"/>
      <c r="EOH2" s="5"/>
      <c r="EOI2" s="5"/>
      <c r="EOJ2" s="5"/>
      <c r="EOK2" s="5"/>
      <c r="EOL2" s="5"/>
      <c r="EOM2" s="5"/>
      <c r="EON2" s="5"/>
      <c r="EOO2" s="5"/>
      <c r="EOP2" s="5"/>
      <c r="EOQ2" s="5"/>
      <c r="EOR2" s="5"/>
      <c r="EOS2" s="5"/>
      <c r="EOT2" s="5"/>
      <c r="EOU2" s="5"/>
      <c r="EOV2" s="5"/>
      <c r="EOW2" s="5"/>
      <c r="EOX2" s="5"/>
      <c r="EOY2" s="5"/>
      <c r="EOZ2" s="5"/>
      <c r="EPA2" s="5"/>
      <c r="EPB2" s="5"/>
      <c r="EPC2" s="5"/>
      <c r="EPD2" s="5"/>
      <c r="EPE2" s="5"/>
      <c r="EPF2" s="5"/>
      <c r="EPG2" s="5"/>
      <c r="EPH2" s="5"/>
      <c r="EPI2" s="5"/>
      <c r="EPJ2" s="5"/>
      <c r="EPK2" s="5"/>
      <c r="EPL2" s="5"/>
      <c r="EPM2" s="5"/>
      <c r="EPN2" s="5"/>
      <c r="EPO2" s="5"/>
      <c r="EPP2" s="5"/>
      <c r="EPQ2" s="5"/>
      <c r="EPR2" s="5"/>
      <c r="EPS2" s="5"/>
      <c r="EPT2" s="5"/>
      <c r="EPU2" s="5"/>
      <c r="EPV2" s="5"/>
      <c r="EPW2" s="5"/>
      <c r="EPX2" s="5"/>
      <c r="EPY2" s="5"/>
      <c r="EPZ2" s="5"/>
      <c r="EQA2" s="5"/>
      <c r="EQB2" s="5"/>
      <c r="EQC2" s="5"/>
      <c r="EQD2" s="5"/>
      <c r="EQE2" s="5"/>
      <c r="EQF2" s="5"/>
      <c r="EQG2" s="5"/>
      <c r="EQH2" s="5"/>
      <c r="EQI2" s="5"/>
      <c r="EQJ2" s="5"/>
      <c r="EQK2" s="5"/>
      <c r="EQL2" s="5"/>
      <c r="EQM2" s="5"/>
      <c r="EQN2" s="5"/>
      <c r="EQO2" s="5"/>
      <c r="EQP2" s="5"/>
      <c r="EQQ2" s="5"/>
      <c r="EQR2" s="5"/>
      <c r="EQS2" s="5"/>
      <c r="EQT2" s="5"/>
      <c r="EQU2" s="5"/>
      <c r="EQV2" s="5"/>
      <c r="EQW2" s="5"/>
      <c r="EQX2" s="5"/>
      <c r="EQY2" s="5"/>
      <c r="EQZ2" s="5"/>
      <c r="ERA2" s="5"/>
      <c r="ERB2" s="5"/>
      <c r="ERC2" s="5"/>
      <c r="ERD2" s="5"/>
      <c r="ERE2" s="5"/>
      <c r="ERF2" s="5"/>
      <c r="ERG2" s="5"/>
      <c r="ERH2" s="5"/>
      <c r="ERI2" s="5"/>
      <c r="ERJ2" s="5"/>
      <c r="ERK2" s="5"/>
      <c r="ERL2" s="5"/>
      <c r="ERM2" s="5"/>
      <c r="ERN2" s="5"/>
      <c r="ERO2" s="5"/>
      <c r="ERP2" s="5"/>
      <c r="ERQ2" s="5"/>
      <c r="ERR2" s="5"/>
      <c r="ERS2" s="5"/>
      <c r="ERT2" s="5"/>
      <c r="ERU2" s="5"/>
      <c r="ERV2" s="5"/>
      <c r="ERW2" s="5"/>
      <c r="ERX2" s="5"/>
      <c r="ERY2" s="5"/>
      <c r="ERZ2" s="5"/>
      <c r="ESA2" s="5"/>
      <c r="ESB2" s="5"/>
      <c r="ESC2" s="5"/>
      <c r="ESD2" s="5"/>
      <c r="ESE2" s="5"/>
      <c r="ESF2" s="5"/>
      <c r="ESG2" s="5"/>
      <c r="ESH2" s="5"/>
      <c r="ESI2" s="5"/>
      <c r="ESJ2" s="5"/>
      <c r="ESK2" s="5"/>
      <c r="ESL2" s="5"/>
      <c r="ESM2" s="5"/>
      <c r="ESN2" s="5"/>
      <c r="ESO2" s="5"/>
      <c r="ESP2" s="5"/>
      <c r="ESQ2" s="5"/>
      <c r="ESR2" s="5"/>
      <c r="ESS2" s="5"/>
      <c r="EST2" s="5"/>
      <c r="ESU2" s="5"/>
      <c r="ESV2" s="5"/>
      <c r="ESW2" s="5"/>
      <c r="ESX2" s="5"/>
      <c r="ESY2" s="5"/>
      <c r="ESZ2" s="5"/>
      <c r="ETA2" s="5"/>
      <c r="ETB2" s="5"/>
      <c r="ETC2" s="5"/>
      <c r="ETD2" s="5"/>
      <c r="ETE2" s="5"/>
      <c r="ETF2" s="5"/>
      <c r="ETG2" s="5"/>
      <c r="ETH2" s="5"/>
      <c r="ETI2" s="5"/>
      <c r="ETJ2" s="5"/>
      <c r="ETK2" s="5"/>
      <c r="ETL2" s="5"/>
      <c r="ETM2" s="5"/>
      <c r="ETN2" s="5"/>
      <c r="ETO2" s="5"/>
      <c r="ETP2" s="5"/>
      <c r="ETQ2" s="5"/>
      <c r="ETR2" s="5"/>
      <c r="ETS2" s="5"/>
      <c r="ETT2" s="5"/>
      <c r="ETU2" s="5"/>
      <c r="ETV2" s="5"/>
      <c r="ETW2" s="5"/>
      <c r="ETX2" s="5"/>
      <c r="ETY2" s="5"/>
      <c r="ETZ2" s="5"/>
      <c r="EUA2" s="5"/>
      <c r="EUB2" s="5"/>
      <c r="EUC2" s="5"/>
      <c r="EUD2" s="5"/>
      <c r="EUE2" s="5"/>
      <c r="EUF2" s="5"/>
      <c r="EUG2" s="5"/>
      <c r="EUH2" s="5"/>
      <c r="EUI2" s="5"/>
      <c r="EUJ2" s="5"/>
      <c r="EUK2" s="5"/>
      <c r="EUL2" s="5"/>
      <c r="EUM2" s="5"/>
      <c r="EUN2" s="5"/>
      <c r="EUO2" s="5"/>
      <c r="EUP2" s="5"/>
      <c r="EUQ2" s="5"/>
      <c r="EUR2" s="5"/>
      <c r="EUS2" s="5"/>
      <c r="EUT2" s="5"/>
      <c r="EUU2" s="5"/>
      <c r="EUV2" s="5"/>
      <c r="EUW2" s="5"/>
      <c r="EUX2" s="5"/>
      <c r="EUY2" s="5"/>
      <c r="EUZ2" s="5"/>
      <c r="EVA2" s="5"/>
      <c r="EVB2" s="5"/>
      <c r="EVC2" s="5"/>
      <c r="EVD2" s="5"/>
      <c r="EVE2" s="5"/>
      <c r="EVF2" s="5"/>
      <c r="EVG2" s="5"/>
      <c r="EVH2" s="5"/>
      <c r="EVI2" s="5"/>
      <c r="EVJ2" s="5"/>
      <c r="EVK2" s="5"/>
      <c r="EVL2" s="5"/>
      <c r="EVM2" s="5"/>
      <c r="EVN2" s="5"/>
      <c r="EVO2" s="5"/>
      <c r="EVP2" s="5"/>
      <c r="EVQ2" s="5"/>
      <c r="EVR2" s="5"/>
      <c r="EVS2" s="5"/>
      <c r="EVT2" s="5"/>
      <c r="EVU2" s="5"/>
      <c r="EVV2" s="5"/>
      <c r="EVW2" s="5"/>
      <c r="EVX2" s="5"/>
      <c r="EVY2" s="5"/>
      <c r="EVZ2" s="5"/>
      <c r="EWA2" s="5"/>
      <c r="EWB2" s="5"/>
      <c r="EWC2" s="5"/>
      <c r="EWD2" s="5"/>
      <c r="EWE2" s="5"/>
      <c r="EWF2" s="5"/>
      <c r="EWG2" s="5"/>
      <c r="EWH2" s="5"/>
      <c r="EWI2" s="5"/>
      <c r="EWJ2" s="5"/>
      <c r="EWK2" s="5"/>
      <c r="EWL2" s="5"/>
      <c r="EWM2" s="5"/>
      <c r="EWN2" s="5"/>
      <c r="EWO2" s="5"/>
      <c r="EWP2" s="5"/>
      <c r="EWQ2" s="5"/>
      <c r="EWR2" s="5"/>
      <c r="EWS2" s="5"/>
      <c r="EWT2" s="5"/>
      <c r="EWU2" s="5"/>
      <c r="EWV2" s="5"/>
      <c r="EWW2" s="5"/>
      <c r="EWX2" s="5"/>
      <c r="EWY2" s="5"/>
      <c r="EWZ2" s="5"/>
      <c r="EXA2" s="5"/>
      <c r="EXB2" s="5"/>
      <c r="EXC2" s="5"/>
      <c r="EXD2" s="5"/>
      <c r="EXE2" s="5"/>
      <c r="EXF2" s="5"/>
      <c r="EXG2" s="5"/>
      <c r="EXH2" s="5"/>
      <c r="EXI2" s="5"/>
      <c r="EXJ2" s="5"/>
      <c r="EXK2" s="5"/>
      <c r="EXL2" s="5"/>
      <c r="EXM2" s="5"/>
      <c r="EXN2" s="5"/>
      <c r="EXO2" s="5"/>
      <c r="EXP2" s="5"/>
      <c r="EXQ2" s="5"/>
      <c r="EXR2" s="5"/>
      <c r="EXS2" s="5"/>
      <c r="EXT2" s="5"/>
      <c r="EXU2" s="5"/>
      <c r="EXV2" s="5"/>
      <c r="EXW2" s="5"/>
      <c r="EXX2" s="5"/>
      <c r="EXY2" s="5"/>
      <c r="EXZ2" s="5"/>
      <c r="EYA2" s="5"/>
      <c r="EYB2" s="5"/>
      <c r="EYC2" s="5"/>
      <c r="EYD2" s="5"/>
      <c r="EYE2" s="5"/>
      <c r="EYF2" s="5"/>
      <c r="EYG2" s="5"/>
      <c r="EYH2" s="5"/>
      <c r="EYI2" s="5"/>
      <c r="EYJ2" s="5"/>
      <c r="EYK2" s="5"/>
      <c r="EYL2" s="5"/>
      <c r="EYM2" s="5"/>
      <c r="EYN2" s="5"/>
      <c r="EYO2" s="5"/>
      <c r="EYP2" s="5"/>
      <c r="EYQ2" s="5"/>
      <c r="EYR2" s="5"/>
      <c r="EYS2" s="5"/>
      <c r="EYT2" s="5"/>
      <c r="EYU2" s="5"/>
      <c r="EYV2" s="5"/>
      <c r="EYW2" s="5"/>
      <c r="EYX2" s="5"/>
      <c r="EYY2" s="5"/>
      <c r="EYZ2" s="5"/>
      <c r="EZA2" s="5"/>
      <c r="EZB2" s="5"/>
      <c r="EZC2" s="5"/>
      <c r="EZD2" s="5"/>
      <c r="EZE2" s="5"/>
      <c r="EZF2" s="5"/>
      <c r="EZG2" s="5"/>
      <c r="EZH2" s="5"/>
      <c r="EZI2" s="5"/>
      <c r="EZJ2" s="5"/>
      <c r="EZK2" s="5"/>
      <c r="EZL2" s="5"/>
      <c r="EZM2" s="5"/>
      <c r="EZN2" s="5"/>
      <c r="EZO2" s="5"/>
      <c r="EZP2" s="5"/>
      <c r="EZQ2" s="5"/>
      <c r="EZR2" s="5"/>
      <c r="EZS2" s="5"/>
      <c r="EZT2" s="5"/>
      <c r="EZU2" s="5"/>
      <c r="EZV2" s="5"/>
      <c r="EZW2" s="5"/>
      <c r="EZX2" s="5"/>
      <c r="EZY2" s="5"/>
      <c r="EZZ2" s="5"/>
      <c r="FAA2" s="5"/>
      <c r="FAB2" s="5"/>
      <c r="FAC2" s="5"/>
      <c r="FAD2" s="5"/>
      <c r="FAE2" s="5"/>
      <c r="FAF2" s="5"/>
      <c r="FAG2" s="5"/>
      <c r="FAH2" s="5"/>
      <c r="FAI2" s="5"/>
      <c r="FAJ2" s="5"/>
      <c r="FAK2" s="5"/>
      <c r="FAL2" s="5"/>
      <c r="FAM2" s="5"/>
      <c r="FAN2" s="5"/>
      <c r="FAO2" s="5"/>
      <c r="FAP2" s="5"/>
      <c r="FAQ2" s="5"/>
      <c r="FAR2" s="5"/>
      <c r="FAS2" s="5"/>
      <c r="FAT2" s="5"/>
      <c r="FAU2" s="5"/>
      <c r="FAV2" s="5"/>
      <c r="FAW2" s="5"/>
      <c r="FAX2" s="5"/>
      <c r="FAY2" s="5"/>
      <c r="FAZ2" s="5"/>
      <c r="FBA2" s="5"/>
      <c r="FBB2" s="5"/>
      <c r="FBC2" s="5"/>
      <c r="FBD2" s="5"/>
      <c r="FBE2" s="5"/>
      <c r="FBF2" s="5"/>
      <c r="FBG2" s="5"/>
      <c r="FBH2" s="5"/>
      <c r="FBI2" s="5"/>
      <c r="FBJ2" s="5"/>
      <c r="FBK2" s="5"/>
      <c r="FBL2" s="5"/>
      <c r="FBM2" s="5"/>
      <c r="FBN2" s="5"/>
      <c r="FBO2" s="5"/>
      <c r="FBP2" s="5"/>
      <c r="FBQ2" s="5"/>
      <c r="FBR2" s="5"/>
      <c r="FBS2" s="5"/>
      <c r="FBT2" s="5"/>
      <c r="FBU2" s="5"/>
      <c r="FBV2" s="5"/>
      <c r="FBW2" s="5"/>
      <c r="FBX2" s="5"/>
      <c r="FBY2" s="5"/>
      <c r="FBZ2" s="5"/>
      <c r="FCA2" s="5"/>
      <c r="FCB2" s="5"/>
      <c r="FCC2" s="5"/>
      <c r="FCD2" s="5"/>
      <c r="FCE2" s="5"/>
      <c r="FCF2" s="5"/>
      <c r="FCG2" s="5"/>
      <c r="FCH2" s="5"/>
      <c r="FCI2" s="5"/>
      <c r="FCJ2" s="5"/>
      <c r="FCK2" s="5"/>
      <c r="FCL2" s="5"/>
      <c r="FCM2" s="5"/>
      <c r="FCN2" s="5"/>
      <c r="FCO2" s="5"/>
      <c r="FCP2" s="5"/>
      <c r="FCQ2" s="5"/>
      <c r="FCR2" s="5"/>
      <c r="FCS2" s="5"/>
      <c r="FCT2" s="5"/>
      <c r="FCU2" s="5"/>
      <c r="FCV2" s="5"/>
      <c r="FCW2" s="5"/>
      <c r="FCX2" s="5"/>
      <c r="FCY2" s="5"/>
      <c r="FCZ2" s="5"/>
      <c r="FDA2" s="5"/>
      <c r="FDB2" s="5"/>
      <c r="FDC2" s="5"/>
      <c r="FDD2" s="5"/>
      <c r="FDE2" s="5"/>
      <c r="FDF2" s="5"/>
      <c r="FDG2" s="5"/>
      <c r="FDH2" s="5"/>
      <c r="FDI2" s="5"/>
      <c r="FDJ2" s="5"/>
      <c r="FDK2" s="5"/>
      <c r="FDL2" s="5"/>
      <c r="FDM2" s="5"/>
      <c r="FDN2" s="5"/>
      <c r="FDO2" s="5"/>
      <c r="FDP2" s="5"/>
      <c r="FDQ2" s="5"/>
      <c r="FDR2" s="5"/>
      <c r="FDS2" s="5"/>
      <c r="FDT2" s="5"/>
      <c r="FDU2" s="5"/>
      <c r="FDV2" s="5"/>
      <c r="FDW2" s="5"/>
      <c r="FDX2" s="5"/>
      <c r="FDY2" s="5"/>
      <c r="FDZ2" s="5"/>
      <c r="FEA2" s="5"/>
      <c r="FEB2" s="5"/>
      <c r="FEC2" s="5"/>
      <c r="FED2" s="5"/>
      <c r="FEE2" s="5"/>
      <c r="FEF2" s="5"/>
      <c r="FEG2" s="5"/>
      <c r="FEH2" s="5"/>
      <c r="FEI2" s="5"/>
      <c r="FEJ2" s="5"/>
      <c r="FEK2" s="5"/>
      <c r="FEL2" s="5"/>
      <c r="FEM2" s="5"/>
      <c r="FEN2" s="5"/>
      <c r="FEO2" s="5"/>
      <c r="FEP2" s="5"/>
      <c r="FEQ2" s="5"/>
      <c r="FER2" s="5"/>
      <c r="FES2" s="5"/>
      <c r="FET2" s="5"/>
      <c r="FEU2" s="5"/>
      <c r="FEV2" s="5"/>
      <c r="FEW2" s="5"/>
      <c r="FEX2" s="5"/>
      <c r="FEY2" s="5"/>
      <c r="FEZ2" s="5"/>
      <c r="FFA2" s="5"/>
      <c r="FFB2" s="5"/>
      <c r="FFC2" s="5"/>
      <c r="FFD2" s="5"/>
      <c r="FFE2" s="5"/>
      <c r="FFF2" s="5"/>
      <c r="FFG2" s="5"/>
      <c r="FFH2" s="5"/>
      <c r="FFI2" s="5"/>
      <c r="FFJ2" s="5"/>
      <c r="FFK2" s="5"/>
      <c r="FFL2" s="5"/>
      <c r="FFM2" s="5"/>
      <c r="FFN2" s="5"/>
      <c r="FFO2" s="5"/>
      <c r="FFP2" s="5"/>
      <c r="FFQ2" s="5"/>
      <c r="FFR2" s="5"/>
      <c r="FFS2" s="5"/>
      <c r="FFT2" s="5"/>
      <c r="FFU2" s="5"/>
      <c r="FFV2" s="5"/>
      <c r="FFW2" s="5"/>
      <c r="FFX2" s="5"/>
      <c r="FFY2" s="5"/>
      <c r="FFZ2" s="5"/>
      <c r="FGA2" s="5"/>
      <c r="FGB2" s="5"/>
      <c r="FGC2" s="5"/>
      <c r="FGD2" s="5"/>
      <c r="FGE2" s="5"/>
      <c r="FGF2" s="5"/>
      <c r="FGG2" s="5"/>
      <c r="FGH2" s="5"/>
      <c r="FGI2" s="5"/>
      <c r="FGJ2" s="5"/>
      <c r="FGK2" s="5"/>
      <c r="FGL2" s="5"/>
      <c r="FGM2" s="5"/>
      <c r="FGN2" s="5"/>
      <c r="FGO2" s="5"/>
      <c r="FGP2" s="5"/>
      <c r="FGQ2" s="5"/>
      <c r="FGR2" s="5"/>
      <c r="FGS2" s="5"/>
      <c r="FGT2" s="5"/>
      <c r="FGU2" s="5"/>
      <c r="FGV2" s="5"/>
      <c r="FGW2" s="5"/>
      <c r="FGX2" s="5"/>
      <c r="FGY2" s="5"/>
      <c r="FGZ2" s="5"/>
      <c r="FHA2" s="5"/>
      <c r="FHB2" s="5"/>
      <c r="FHC2" s="5"/>
      <c r="FHD2" s="5"/>
      <c r="FHE2" s="5"/>
      <c r="FHF2" s="5"/>
      <c r="FHG2" s="5"/>
      <c r="FHH2" s="5"/>
      <c r="FHI2" s="5"/>
      <c r="FHJ2" s="5"/>
      <c r="FHK2" s="5"/>
      <c r="FHL2" s="5"/>
      <c r="FHM2" s="5"/>
      <c r="FHN2" s="5"/>
      <c r="FHO2" s="5"/>
      <c r="FHP2" s="5"/>
      <c r="FHQ2" s="5"/>
      <c r="FHR2" s="5"/>
      <c r="FHS2" s="5"/>
      <c r="FHT2" s="5"/>
      <c r="FHU2" s="5"/>
      <c r="FHV2" s="5"/>
      <c r="FHW2" s="5"/>
      <c r="FHX2" s="5"/>
      <c r="FHY2" s="5"/>
      <c r="FHZ2" s="5"/>
      <c r="FIA2" s="5"/>
      <c r="FIB2" s="5"/>
      <c r="FIC2" s="5"/>
      <c r="FID2" s="5"/>
      <c r="FIE2" s="5"/>
      <c r="FIF2" s="5"/>
      <c r="FIG2" s="5"/>
      <c r="FIH2" s="5"/>
      <c r="FII2" s="5"/>
      <c r="FIJ2" s="5"/>
      <c r="FIK2" s="5"/>
      <c r="FIL2" s="5"/>
      <c r="FIM2" s="5"/>
      <c r="FIN2" s="5"/>
      <c r="FIO2" s="5"/>
      <c r="FIP2" s="5"/>
      <c r="FIQ2" s="5"/>
      <c r="FIR2" s="5"/>
      <c r="FIS2" s="5"/>
      <c r="FIT2" s="5"/>
      <c r="FIU2" s="5"/>
      <c r="FIV2" s="5"/>
      <c r="FIW2" s="5"/>
      <c r="FIX2" s="5"/>
      <c r="FIY2" s="5"/>
      <c r="FIZ2" s="5"/>
      <c r="FJA2" s="5"/>
      <c r="FJB2" s="5"/>
      <c r="FJC2" s="5"/>
      <c r="FJD2" s="5"/>
      <c r="FJE2" s="5"/>
      <c r="FJF2" s="5"/>
      <c r="FJG2" s="5"/>
      <c r="FJH2" s="5"/>
      <c r="FJI2" s="5"/>
      <c r="FJJ2" s="5"/>
      <c r="FJK2" s="5"/>
      <c r="FJL2" s="5"/>
      <c r="FJM2" s="5"/>
      <c r="FJN2" s="5"/>
      <c r="FJO2" s="5"/>
      <c r="FJP2" s="5"/>
      <c r="FJQ2" s="5"/>
      <c r="FJR2" s="5"/>
      <c r="FJS2" s="5"/>
      <c r="FJT2" s="5"/>
      <c r="FJU2" s="5"/>
      <c r="FJV2" s="5"/>
      <c r="FJW2" s="5"/>
      <c r="FJX2" s="5"/>
      <c r="FJY2" s="5"/>
      <c r="FJZ2" s="5"/>
      <c r="FKA2" s="5"/>
      <c r="FKB2" s="5"/>
      <c r="FKC2" s="5"/>
      <c r="FKD2" s="5"/>
      <c r="FKE2" s="5"/>
      <c r="FKF2" s="5"/>
      <c r="FKG2" s="5"/>
      <c r="FKH2" s="5"/>
      <c r="FKI2" s="5"/>
      <c r="FKJ2" s="5"/>
      <c r="FKK2" s="5"/>
      <c r="FKL2" s="5"/>
      <c r="FKM2" s="5"/>
      <c r="FKN2" s="5"/>
      <c r="FKO2" s="5"/>
      <c r="FKP2" s="5"/>
      <c r="FKQ2" s="5"/>
      <c r="FKR2" s="5"/>
      <c r="FKS2" s="5"/>
      <c r="FKT2" s="5"/>
      <c r="FKU2" s="5"/>
      <c r="FKV2" s="5"/>
      <c r="FKW2" s="5"/>
      <c r="FKX2" s="5"/>
      <c r="FKY2" s="5"/>
      <c r="FKZ2" s="5"/>
      <c r="FLA2" s="5"/>
      <c r="FLB2" s="5"/>
      <c r="FLC2" s="5"/>
      <c r="FLD2" s="5"/>
      <c r="FLE2" s="5"/>
      <c r="FLF2" s="5"/>
      <c r="FLG2" s="5"/>
      <c r="FLH2" s="5"/>
      <c r="FLI2" s="5"/>
      <c r="FLJ2" s="5"/>
      <c r="FLK2" s="5"/>
      <c r="FLL2" s="5"/>
      <c r="FLM2" s="5"/>
      <c r="FLN2" s="5"/>
      <c r="FLO2" s="5"/>
      <c r="FLP2" s="5"/>
      <c r="FLQ2" s="5"/>
      <c r="FLR2" s="5"/>
      <c r="FLS2" s="5"/>
      <c r="FLT2" s="5"/>
      <c r="FLU2" s="5"/>
      <c r="FLV2" s="5"/>
      <c r="FLW2" s="5"/>
      <c r="FLX2" s="5"/>
      <c r="FLY2" s="5"/>
      <c r="FLZ2" s="5"/>
      <c r="FMA2" s="5"/>
      <c r="FMB2" s="5"/>
      <c r="FMC2" s="5"/>
      <c r="FMD2" s="5"/>
      <c r="FME2" s="5"/>
      <c r="FMF2" s="5"/>
      <c r="FMG2" s="5"/>
      <c r="FMH2" s="5"/>
      <c r="FMI2" s="5"/>
      <c r="FMJ2" s="5"/>
      <c r="FMK2" s="5"/>
      <c r="FML2" s="5"/>
      <c r="FMM2" s="5"/>
      <c r="FMN2" s="5"/>
      <c r="FMO2" s="5"/>
      <c r="FMP2" s="5"/>
      <c r="FMQ2" s="5"/>
      <c r="FMR2" s="5"/>
      <c r="FMS2" s="5"/>
      <c r="FMT2" s="5"/>
      <c r="FMU2" s="5"/>
      <c r="FMV2" s="5"/>
      <c r="FMW2" s="5"/>
      <c r="FMX2" s="5"/>
      <c r="FMY2" s="5"/>
      <c r="FMZ2" s="5"/>
      <c r="FNA2" s="5"/>
      <c r="FNB2" s="5"/>
      <c r="FNC2" s="5"/>
      <c r="FND2" s="5"/>
      <c r="FNE2" s="5"/>
      <c r="FNF2" s="5"/>
      <c r="FNG2" s="5"/>
      <c r="FNH2" s="5"/>
      <c r="FNI2" s="5"/>
      <c r="FNJ2" s="5"/>
      <c r="FNK2" s="5"/>
      <c r="FNL2" s="5"/>
      <c r="FNM2" s="5"/>
      <c r="FNN2" s="5"/>
      <c r="FNO2" s="5"/>
      <c r="FNP2" s="5"/>
      <c r="FNQ2" s="5"/>
      <c r="FNR2" s="5"/>
      <c r="FNS2" s="5"/>
      <c r="FNT2" s="5"/>
      <c r="FNU2" s="5"/>
      <c r="FNV2" s="5"/>
      <c r="FNW2" s="5"/>
      <c r="FNX2" s="5"/>
      <c r="FNY2" s="5"/>
      <c r="FNZ2" s="5"/>
      <c r="FOA2" s="5"/>
      <c r="FOB2" s="5"/>
      <c r="FOC2" s="5"/>
      <c r="FOD2" s="5"/>
      <c r="FOE2" s="5"/>
      <c r="FOF2" s="5"/>
      <c r="FOG2" s="5"/>
      <c r="FOH2" s="5"/>
      <c r="FOI2" s="5"/>
      <c r="FOJ2" s="5"/>
      <c r="FOK2" s="5"/>
      <c r="FOL2" s="5"/>
      <c r="FOM2" s="5"/>
      <c r="FON2" s="5"/>
      <c r="FOO2" s="5"/>
      <c r="FOP2" s="5"/>
      <c r="FOQ2" s="5"/>
      <c r="FOR2" s="5"/>
      <c r="FOS2" s="5"/>
      <c r="FOT2" s="5"/>
      <c r="FOU2" s="5"/>
      <c r="FOV2" s="5"/>
      <c r="FOW2" s="5"/>
      <c r="FOX2" s="5"/>
      <c r="FOY2" s="5"/>
      <c r="FOZ2" s="5"/>
      <c r="FPA2" s="5"/>
      <c r="FPB2" s="5"/>
      <c r="FPC2" s="5"/>
      <c r="FPD2" s="5"/>
      <c r="FPE2" s="5"/>
      <c r="FPF2" s="5"/>
      <c r="FPG2" s="5"/>
      <c r="FPH2" s="5"/>
      <c r="FPI2" s="5"/>
      <c r="FPJ2" s="5"/>
      <c r="FPK2" s="5"/>
      <c r="FPL2" s="5"/>
      <c r="FPM2" s="5"/>
      <c r="FPN2" s="5"/>
      <c r="FPO2" s="5"/>
      <c r="FPP2" s="5"/>
      <c r="FPQ2" s="5"/>
      <c r="FPR2" s="5"/>
      <c r="FPS2" s="5"/>
      <c r="FPT2" s="5"/>
      <c r="FPU2" s="5"/>
      <c r="FPV2" s="5"/>
      <c r="FPW2" s="5"/>
      <c r="FPX2" s="5"/>
      <c r="FPY2" s="5"/>
      <c r="FPZ2" s="5"/>
      <c r="FQA2" s="5"/>
      <c r="FQB2" s="5"/>
      <c r="FQC2" s="5"/>
      <c r="FQD2" s="5"/>
      <c r="FQE2" s="5"/>
      <c r="FQF2" s="5"/>
      <c r="FQG2" s="5"/>
      <c r="FQH2" s="5"/>
      <c r="FQI2" s="5"/>
      <c r="FQJ2" s="5"/>
      <c r="FQK2" s="5"/>
      <c r="FQL2" s="5"/>
      <c r="FQM2" s="5"/>
      <c r="FQN2" s="5"/>
      <c r="FQO2" s="5"/>
      <c r="FQP2" s="5"/>
      <c r="FQQ2" s="5"/>
      <c r="FQR2" s="5"/>
      <c r="FQS2" s="5"/>
      <c r="FQT2" s="5"/>
      <c r="FQU2" s="5"/>
      <c r="FQV2" s="5"/>
      <c r="FQW2" s="5"/>
      <c r="FQX2" s="5"/>
      <c r="FQY2" s="5"/>
      <c r="FQZ2" s="5"/>
      <c r="FRA2" s="5"/>
      <c r="FRB2" s="5"/>
      <c r="FRC2" s="5"/>
      <c r="FRD2" s="5"/>
      <c r="FRE2" s="5"/>
      <c r="FRF2" s="5"/>
      <c r="FRG2" s="5"/>
      <c r="FRH2" s="5"/>
      <c r="FRI2" s="5"/>
      <c r="FRJ2" s="5"/>
      <c r="FRK2" s="5"/>
      <c r="FRL2" s="5"/>
      <c r="FRM2" s="5"/>
      <c r="FRN2" s="5"/>
      <c r="FRO2" s="5"/>
      <c r="FRP2" s="5"/>
      <c r="FRQ2" s="5"/>
      <c r="FRR2" s="5"/>
      <c r="FRS2" s="5"/>
      <c r="FRT2" s="5"/>
      <c r="FRU2" s="5"/>
      <c r="FRV2" s="5"/>
      <c r="FRW2" s="5"/>
      <c r="FRX2" s="5"/>
      <c r="FRY2" s="5"/>
      <c r="FRZ2" s="5"/>
      <c r="FSA2" s="5"/>
      <c r="FSB2" s="5"/>
      <c r="FSC2" s="5"/>
      <c r="FSD2" s="5"/>
      <c r="FSE2" s="5"/>
      <c r="FSF2" s="5"/>
      <c r="FSG2" s="5"/>
      <c r="FSH2" s="5"/>
      <c r="FSI2" s="5"/>
      <c r="FSJ2" s="5"/>
      <c r="FSK2" s="5"/>
      <c r="FSL2" s="5"/>
      <c r="FSM2" s="5"/>
      <c r="FSN2" s="5"/>
      <c r="FSO2" s="5"/>
      <c r="FSP2" s="5"/>
      <c r="FSQ2" s="5"/>
      <c r="FSR2" s="5"/>
      <c r="FSS2" s="5"/>
      <c r="FST2" s="5"/>
      <c r="FSU2" s="5"/>
      <c r="FSV2" s="5"/>
      <c r="FSW2" s="5"/>
      <c r="FSX2" s="5"/>
      <c r="FSY2" s="5"/>
      <c r="FSZ2" s="5"/>
      <c r="FTA2" s="5"/>
      <c r="FTB2" s="5"/>
      <c r="FTC2" s="5"/>
      <c r="FTD2" s="5"/>
      <c r="FTE2" s="5"/>
      <c r="FTF2" s="5"/>
      <c r="FTG2" s="5"/>
      <c r="FTH2" s="5"/>
      <c r="FTI2" s="5"/>
      <c r="FTJ2" s="5"/>
      <c r="FTK2" s="5"/>
      <c r="FTL2" s="5"/>
      <c r="FTM2" s="5"/>
      <c r="FTN2" s="5"/>
      <c r="FTO2" s="5"/>
      <c r="FTP2" s="5"/>
      <c r="FTQ2" s="5"/>
      <c r="FTR2" s="5"/>
      <c r="FTS2" s="5"/>
      <c r="FTT2" s="5"/>
      <c r="FTU2" s="5"/>
      <c r="FTV2" s="5"/>
      <c r="FTW2" s="5"/>
      <c r="FTX2" s="5"/>
      <c r="FTY2" s="5"/>
      <c r="FTZ2" s="5"/>
      <c r="FUA2" s="5"/>
      <c r="FUB2" s="5"/>
      <c r="FUC2" s="5"/>
      <c r="FUD2" s="5"/>
      <c r="FUE2" s="5"/>
      <c r="FUF2" s="5"/>
      <c r="FUG2" s="5"/>
      <c r="FUH2" s="5"/>
      <c r="FUI2" s="5"/>
      <c r="FUJ2" s="5"/>
      <c r="FUK2" s="5"/>
      <c r="FUL2" s="5"/>
      <c r="FUM2" s="5"/>
      <c r="FUN2" s="5"/>
      <c r="FUO2" s="5"/>
      <c r="FUP2" s="5"/>
      <c r="FUQ2" s="5"/>
      <c r="FUR2" s="5"/>
      <c r="FUS2" s="5"/>
      <c r="FUT2" s="5"/>
      <c r="FUU2" s="5"/>
      <c r="FUV2" s="5"/>
      <c r="FUW2" s="5"/>
      <c r="FUX2" s="5"/>
      <c r="FUY2" s="5"/>
      <c r="FUZ2" s="5"/>
      <c r="FVA2" s="5"/>
      <c r="FVB2" s="5"/>
      <c r="FVC2" s="5"/>
      <c r="FVD2" s="5"/>
      <c r="FVE2" s="5"/>
      <c r="FVF2" s="5"/>
      <c r="FVG2" s="5"/>
      <c r="FVH2" s="5"/>
      <c r="FVI2" s="5"/>
      <c r="FVJ2" s="5"/>
      <c r="FVK2" s="5"/>
      <c r="FVL2" s="5"/>
      <c r="FVM2" s="5"/>
      <c r="FVN2" s="5"/>
      <c r="FVO2" s="5"/>
      <c r="FVP2" s="5"/>
      <c r="FVQ2" s="5"/>
      <c r="FVR2" s="5"/>
      <c r="FVS2" s="5"/>
      <c r="FVT2" s="5"/>
      <c r="FVU2" s="5"/>
      <c r="FVV2" s="5"/>
      <c r="FVW2" s="5"/>
      <c r="FVX2" s="5"/>
      <c r="FVY2" s="5"/>
      <c r="FVZ2" s="5"/>
      <c r="FWA2" s="5"/>
      <c r="FWB2" s="5"/>
      <c r="FWC2" s="5"/>
      <c r="FWD2" s="5"/>
      <c r="FWE2" s="5"/>
      <c r="FWF2" s="5"/>
      <c r="FWG2" s="5"/>
      <c r="FWH2" s="5"/>
      <c r="FWI2" s="5"/>
      <c r="FWJ2" s="5"/>
      <c r="FWK2" s="5"/>
      <c r="FWL2" s="5"/>
      <c r="FWM2" s="5"/>
      <c r="FWN2" s="5"/>
      <c r="FWO2" s="5"/>
      <c r="FWP2" s="5"/>
      <c r="FWQ2" s="5"/>
      <c r="FWR2" s="5"/>
      <c r="FWS2" s="5"/>
      <c r="FWT2" s="5"/>
      <c r="FWU2" s="5"/>
      <c r="FWV2" s="5"/>
      <c r="FWW2" s="5"/>
      <c r="FWX2" s="5"/>
      <c r="FWY2" s="5"/>
      <c r="FWZ2" s="5"/>
      <c r="FXA2" s="5"/>
      <c r="FXB2" s="5"/>
      <c r="FXC2" s="5"/>
      <c r="FXD2" s="5"/>
      <c r="FXE2" s="5"/>
      <c r="FXF2" s="5"/>
      <c r="FXG2" s="5"/>
      <c r="FXH2" s="5"/>
      <c r="FXI2" s="5"/>
      <c r="FXJ2" s="5"/>
      <c r="FXK2" s="5"/>
      <c r="FXL2" s="5"/>
      <c r="FXM2" s="5"/>
      <c r="FXN2" s="5"/>
      <c r="FXO2" s="5"/>
      <c r="FXP2" s="5"/>
      <c r="FXQ2" s="5"/>
      <c r="FXR2" s="5"/>
      <c r="FXS2" s="5"/>
      <c r="FXT2" s="5"/>
      <c r="FXU2" s="5"/>
      <c r="FXV2" s="5"/>
      <c r="FXW2" s="5"/>
      <c r="FXX2" s="5"/>
      <c r="FXY2" s="5"/>
      <c r="FXZ2" s="5"/>
      <c r="FYA2" s="5"/>
      <c r="FYB2" s="5"/>
      <c r="FYC2" s="5"/>
      <c r="FYD2" s="5"/>
      <c r="FYE2" s="5"/>
      <c r="FYF2" s="5"/>
      <c r="FYG2" s="5"/>
      <c r="FYH2" s="5"/>
      <c r="FYI2" s="5"/>
      <c r="FYJ2" s="5"/>
      <c r="FYK2" s="5"/>
      <c r="FYL2" s="5"/>
      <c r="FYM2" s="5"/>
      <c r="FYN2" s="5"/>
      <c r="FYO2" s="5"/>
      <c r="FYP2" s="5"/>
      <c r="FYQ2" s="5"/>
      <c r="FYR2" s="5"/>
      <c r="FYS2" s="5"/>
      <c r="FYT2" s="5"/>
      <c r="FYU2" s="5"/>
      <c r="FYV2" s="5"/>
      <c r="FYW2" s="5"/>
      <c r="FYX2" s="5"/>
      <c r="FYY2" s="5"/>
      <c r="FYZ2" s="5"/>
      <c r="FZA2" s="5"/>
      <c r="FZB2" s="5"/>
      <c r="FZC2" s="5"/>
      <c r="FZD2" s="5"/>
      <c r="FZE2" s="5"/>
      <c r="FZF2" s="5"/>
      <c r="FZG2" s="5"/>
      <c r="FZH2" s="5"/>
      <c r="FZI2" s="5"/>
      <c r="FZJ2" s="5"/>
      <c r="FZK2" s="5"/>
      <c r="FZL2" s="5"/>
      <c r="FZM2" s="5"/>
      <c r="FZN2" s="5"/>
      <c r="FZO2" s="5"/>
      <c r="FZP2" s="5"/>
      <c r="FZQ2" s="5"/>
      <c r="FZR2" s="5"/>
      <c r="FZS2" s="5"/>
      <c r="FZT2" s="5"/>
      <c r="FZU2" s="5"/>
      <c r="FZV2" s="5"/>
      <c r="FZW2" s="5"/>
      <c r="FZX2" s="5"/>
      <c r="FZY2" s="5"/>
      <c r="FZZ2" s="5"/>
      <c r="GAA2" s="5"/>
      <c r="GAB2" s="5"/>
      <c r="GAC2" s="5"/>
      <c r="GAD2" s="5"/>
      <c r="GAE2" s="5"/>
      <c r="GAF2" s="5"/>
      <c r="GAG2" s="5"/>
      <c r="GAH2" s="5"/>
      <c r="GAI2" s="5"/>
      <c r="GAJ2" s="5"/>
      <c r="GAK2" s="5"/>
      <c r="GAL2" s="5"/>
      <c r="GAM2" s="5"/>
      <c r="GAN2" s="5"/>
      <c r="GAO2" s="5"/>
      <c r="GAP2" s="5"/>
      <c r="GAQ2" s="5"/>
      <c r="GAR2" s="5"/>
      <c r="GAS2" s="5"/>
      <c r="GAT2" s="5"/>
      <c r="GAU2" s="5"/>
      <c r="GAV2" s="5"/>
      <c r="GAW2" s="5"/>
      <c r="GAX2" s="5"/>
      <c r="GAY2" s="5"/>
      <c r="GAZ2" s="5"/>
      <c r="GBA2" s="5"/>
      <c r="GBB2" s="5"/>
      <c r="GBC2" s="5"/>
      <c r="GBD2" s="5"/>
      <c r="GBE2" s="5"/>
      <c r="GBF2" s="5"/>
      <c r="GBG2" s="5"/>
      <c r="GBH2" s="5"/>
      <c r="GBI2" s="5"/>
      <c r="GBJ2" s="5"/>
      <c r="GBK2" s="5"/>
      <c r="GBL2" s="5"/>
      <c r="GBM2" s="5"/>
      <c r="GBN2" s="5"/>
      <c r="GBO2" s="5"/>
      <c r="GBP2" s="5"/>
      <c r="GBQ2" s="5"/>
      <c r="GBR2" s="5"/>
      <c r="GBS2" s="5"/>
      <c r="GBT2" s="5"/>
      <c r="GBU2" s="5"/>
      <c r="GBV2" s="5"/>
      <c r="GBW2" s="5"/>
      <c r="GBX2" s="5"/>
      <c r="GBY2" s="5"/>
      <c r="GBZ2" s="5"/>
      <c r="GCA2" s="5"/>
      <c r="GCB2" s="5"/>
      <c r="GCC2" s="5"/>
      <c r="GCD2" s="5"/>
      <c r="GCE2" s="5"/>
      <c r="GCF2" s="5"/>
      <c r="GCG2" s="5"/>
      <c r="GCH2" s="5"/>
      <c r="GCI2" s="5"/>
      <c r="GCJ2" s="5"/>
      <c r="GCK2" s="5"/>
      <c r="GCL2" s="5"/>
      <c r="GCM2" s="5"/>
      <c r="GCN2" s="5"/>
      <c r="GCO2" s="5"/>
      <c r="GCP2" s="5"/>
      <c r="GCQ2" s="5"/>
      <c r="GCR2" s="5"/>
      <c r="GCS2" s="5"/>
      <c r="GCT2" s="5"/>
      <c r="GCU2" s="5"/>
      <c r="GCV2" s="5"/>
      <c r="GCW2" s="5"/>
      <c r="GCX2" s="5"/>
      <c r="GCY2" s="5"/>
      <c r="GCZ2" s="5"/>
      <c r="GDA2" s="5"/>
      <c r="GDB2" s="5"/>
      <c r="GDC2" s="5"/>
      <c r="GDD2" s="5"/>
      <c r="GDE2" s="5"/>
      <c r="GDF2" s="5"/>
      <c r="GDG2" s="5"/>
      <c r="GDH2" s="5"/>
      <c r="GDI2" s="5"/>
      <c r="GDJ2" s="5"/>
      <c r="GDK2" s="5"/>
      <c r="GDL2" s="5"/>
      <c r="GDM2" s="5"/>
      <c r="GDN2" s="5"/>
      <c r="GDO2" s="5"/>
      <c r="GDP2" s="5"/>
      <c r="GDQ2" s="5"/>
      <c r="GDR2" s="5"/>
      <c r="GDS2" s="5"/>
      <c r="GDT2" s="5"/>
      <c r="GDU2" s="5"/>
      <c r="GDV2" s="5"/>
      <c r="GDW2" s="5"/>
      <c r="GDX2" s="5"/>
      <c r="GDY2" s="5"/>
      <c r="GDZ2" s="5"/>
      <c r="GEA2" s="5"/>
      <c r="GEB2" s="5"/>
      <c r="GEC2" s="5"/>
      <c r="GED2" s="5"/>
      <c r="GEE2" s="5"/>
      <c r="GEF2" s="5"/>
      <c r="GEG2" s="5"/>
      <c r="GEH2" s="5"/>
      <c r="GEI2" s="5"/>
      <c r="GEJ2" s="5"/>
      <c r="GEK2" s="5"/>
      <c r="GEL2" s="5"/>
      <c r="GEM2" s="5"/>
      <c r="GEN2" s="5"/>
      <c r="GEO2" s="5"/>
      <c r="GEP2" s="5"/>
      <c r="GEQ2" s="5"/>
      <c r="GER2" s="5"/>
      <c r="GES2" s="5"/>
      <c r="GET2" s="5"/>
      <c r="GEU2" s="5"/>
      <c r="GEV2" s="5"/>
      <c r="GEW2" s="5"/>
      <c r="GEX2" s="5"/>
      <c r="GEY2" s="5"/>
      <c r="GEZ2" s="5"/>
      <c r="GFA2" s="5"/>
      <c r="GFB2" s="5"/>
      <c r="GFC2" s="5"/>
      <c r="GFD2" s="5"/>
      <c r="GFE2" s="5"/>
      <c r="GFF2" s="5"/>
      <c r="GFG2" s="5"/>
      <c r="GFH2" s="5"/>
      <c r="GFI2" s="5"/>
      <c r="GFJ2" s="5"/>
      <c r="GFK2" s="5"/>
      <c r="GFL2" s="5"/>
      <c r="GFM2" s="5"/>
      <c r="GFN2" s="5"/>
      <c r="GFO2" s="5"/>
      <c r="GFP2" s="5"/>
      <c r="GFQ2" s="5"/>
      <c r="GFR2" s="5"/>
      <c r="GFS2" s="5"/>
      <c r="GFT2" s="5"/>
      <c r="GFU2" s="5"/>
      <c r="GFV2" s="5"/>
      <c r="GFW2" s="5"/>
      <c r="GFX2" s="5"/>
      <c r="GFY2" s="5"/>
      <c r="GFZ2" s="5"/>
      <c r="GGA2" s="5"/>
      <c r="GGB2" s="5"/>
      <c r="GGC2" s="5"/>
      <c r="GGD2" s="5"/>
      <c r="GGE2" s="5"/>
      <c r="GGF2" s="5"/>
      <c r="GGG2" s="5"/>
      <c r="GGH2" s="5"/>
      <c r="GGI2" s="5"/>
      <c r="GGJ2" s="5"/>
      <c r="GGK2" s="5"/>
      <c r="GGL2" s="5"/>
      <c r="GGM2" s="5"/>
      <c r="GGN2" s="5"/>
      <c r="GGO2" s="5"/>
      <c r="GGP2" s="5"/>
      <c r="GGQ2" s="5"/>
      <c r="GGR2" s="5"/>
      <c r="GGS2" s="5"/>
      <c r="GGT2" s="5"/>
      <c r="GGU2" s="5"/>
      <c r="GGV2" s="5"/>
      <c r="GGW2" s="5"/>
      <c r="GGX2" s="5"/>
      <c r="GGY2" s="5"/>
      <c r="GGZ2" s="5"/>
      <c r="GHA2" s="5"/>
      <c r="GHB2" s="5"/>
      <c r="GHC2" s="5"/>
      <c r="GHD2" s="5"/>
      <c r="GHE2" s="5"/>
      <c r="GHF2" s="5"/>
      <c r="GHG2" s="5"/>
      <c r="GHH2" s="5"/>
      <c r="GHI2" s="5"/>
      <c r="GHJ2" s="5"/>
      <c r="GHK2" s="5"/>
      <c r="GHL2" s="5"/>
      <c r="GHM2" s="5"/>
      <c r="GHN2" s="5"/>
      <c r="GHO2" s="5"/>
      <c r="GHP2" s="5"/>
      <c r="GHQ2" s="5"/>
      <c r="GHR2" s="5"/>
      <c r="GHS2" s="5"/>
      <c r="GHT2" s="5"/>
      <c r="GHU2" s="5"/>
      <c r="GHV2" s="5"/>
      <c r="GHW2" s="5"/>
      <c r="GHX2" s="5"/>
      <c r="GHY2" s="5"/>
      <c r="GHZ2" s="5"/>
      <c r="GIA2" s="5"/>
      <c r="GIB2" s="5"/>
      <c r="GIC2" s="5"/>
      <c r="GID2" s="5"/>
      <c r="GIE2" s="5"/>
      <c r="GIF2" s="5"/>
      <c r="GIG2" s="5"/>
      <c r="GIH2" s="5"/>
      <c r="GII2" s="5"/>
      <c r="GIJ2" s="5"/>
      <c r="GIK2" s="5"/>
      <c r="GIL2" s="5"/>
      <c r="GIM2" s="5"/>
      <c r="GIN2" s="5"/>
      <c r="GIO2" s="5"/>
      <c r="GIP2" s="5"/>
      <c r="GIQ2" s="5"/>
      <c r="GIR2" s="5"/>
      <c r="GIS2" s="5"/>
      <c r="GIT2" s="5"/>
      <c r="GIU2" s="5"/>
      <c r="GIV2" s="5"/>
      <c r="GIW2" s="5"/>
      <c r="GIX2" s="5"/>
      <c r="GIY2" s="5"/>
      <c r="GIZ2" s="5"/>
      <c r="GJA2" s="5"/>
      <c r="GJB2" s="5"/>
      <c r="GJC2" s="5"/>
      <c r="GJD2" s="5"/>
      <c r="GJE2" s="5"/>
      <c r="GJF2" s="5"/>
      <c r="GJG2" s="5"/>
      <c r="GJH2" s="5"/>
      <c r="GJI2" s="5"/>
      <c r="GJJ2" s="5"/>
      <c r="GJK2" s="5"/>
      <c r="GJL2" s="5"/>
      <c r="GJM2" s="5"/>
      <c r="GJN2" s="5"/>
      <c r="GJO2" s="5"/>
      <c r="GJP2" s="5"/>
      <c r="GJQ2" s="5"/>
      <c r="GJR2" s="5"/>
      <c r="GJS2" s="5"/>
      <c r="GJT2" s="5"/>
      <c r="GJU2" s="5"/>
      <c r="GJV2" s="5"/>
      <c r="GJW2" s="5"/>
      <c r="GJX2" s="5"/>
      <c r="GJY2" s="5"/>
      <c r="GJZ2" s="5"/>
      <c r="GKA2" s="5"/>
      <c r="GKB2" s="5"/>
      <c r="GKC2" s="5"/>
      <c r="GKD2" s="5"/>
      <c r="GKE2" s="5"/>
      <c r="GKF2" s="5"/>
      <c r="GKG2" s="5"/>
      <c r="GKH2" s="5"/>
      <c r="GKI2" s="5"/>
      <c r="GKJ2" s="5"/>
      <c r="GKK2" s="5"/>
      <c r="GKL2" s="5"/>
      <c r="GKM2" s="5"/>
      <c r="GKN2" s="5"/>
      <c r="GKO2" s="5"/>
      <c r="GKP2" s="5"/>
      <c r="GKQ2" s="5"/>
      <c r="GKR2" s="5"/>
      <c r="GKS2" s="5"/>
      <c r="GKT2" s="5"/>
      <c r="GKU2" s="5"/>
      <c r="GKV2" s="5"/>
      <c r="GKW2" s="5"/>
      <c r="GKX2" s="5"/>
      <c r="GKY2" s="5"/>
      <c r="GKZ2" s="5"/>
      <c r="GLA2" s="5"/>
      <c r="GLB2" s="5"/>
      <c r="GLC2" s="5"/>
      <c r="GLD2" s="5"/>
      <c r="GLE2" s="5"/>
      <c r="GLF2" s="5"/>
      <c r="GLG2" s="5"/>
      <c r="GLH2" s="5"/>
      <c r="GLI2" s="5"/>
      <c r="GLJ2" s="5"/>
      <c r="GLK2" s="5"/>
      <c r="GLL2" s="5"/>
      <c r="GLM2" s="5"/>
      <c r="GLN2" s="5"/>
      <c r="GLO2" s="5"/>
      <c r="GLP2" s="5"/>
      <c r="GLQ2" s="5"/>
      <c r="GLR2" s="5"/>
      <c r="GLS2" s="5"/>
      <c r="GLT2" s="5"/>
      <c r="GLU2" s="5"/>
      <c r="GLV2" s="5"/>
      <c r="GLW2" s="5"/>
      <c r="GLX2" s="5"/>
      <c r="GLY2" s="5"/>
      <c r="GLZ2" s="5"/>
      <c r="GMA2" s="5"/>
      <c r="GMB2" s="5"/>
      <c r="GMC2" s="5"/>
      <c r="GMD2" s="5"/>
      <c r="GME2" s="5"/>
      <c r="GMF2" s="5"/>
      <c r="GMG2" s="5"/>
      <c r="GMH2" s="5"/>
      <c r="GMI2" s="5"/>
      <c r="GMJ2" s="5"/>
      <c r="GMK2" s="5"/>
      <c r="GML2" s="5"/>
      <c r="GMM2" s="5"/>
      <c r="GMN2" s="5"/>
      <c r="GMO2" s="5"/>
      <c r="GMP2" s="5"/>
      <c r="GMQ2" s="5"/>
      <c r="GMR2" s="5"/>
      <c r="GMS2" s="5"/>
      <c r="GMT2" s="5"/>
      <c r="GMU2" s="5"/>
      <c r="GMV2" s="5"/>
      <c r="GMW2" s="5"/>
      <c r="GMX2" s="5"/>
      <c r="GMY2" s="5"/>
      <c r="GMZ2" s="5"/>
      <c r="GNA2" s="5"/>
      <c r="GNB2" s="5"/>
      <c r="GNC2" s="5"/>
      <c r="GND2" s="5"/>
      <c r="GNE2" s="5"/>
      <c r="GNF2" s="5"/>
      <c r="GNG2" s="5"/>
      <c r="GNH2" s="5"/>
      <c r="GNI2" s="5"/>
      <c r="GNJ2" s="5"/>
      <c r="GNK2" s="5"/>
      <c r="GNL2" s="5"/>
      <c r="GNM2" s="5"/>
      <c r="GNN2" s="5"/>
      <c r="GNO2" s="5"/>
      <c r="GNP2" s="5"/>
      <c r="GNQ2" s="5"/>
      <c r="GNR2" s="5"/>
      <c r="GNS2" s="5"/>
      <c r="GNT2" s="5"/>
      <c r="GNU2" s="5"/>
      <c r="GNV2" s="5"/>
      <c r="GNW2" s="5"/>
      <c r="GNX2" s="5"/>
      <c r="GNY2" s="5"/>
      <c r="GNZ2" s="5"/>
      <c r="GOA2" s="5"/>
      <c r="GOB2" s="5"/>
      <c r="GOC2" s="5"/>
      <c r="GOD2" s="5"/>
      <c r="GOE2" s="5"/>
      <c r="GOF2" s="5"/>
      <c r="GOG2" s="5"/>
      <c r="GOH2" s="5"/>
      <c r="GOI2" s="5"/>
      <c r="GOJ2" s="5"/>
      <c r="GOK2" s="5"/>
      <c r="GOL2" s="5"/>
      <c r="GOM2" s="5"/>
      <c r="GON2" s="5"/>
      <c r="GOO2" s="5"/>
      <c r="GOP2" s="5"/>
      <c r="GOQ2" s="5"/>
      <c r="GOR2" s="5"/>
      <c r="GOS2" s="5"/>
      <c r="GOT2" s="5"/>
      <c r="GOU2" s="5"/>
      <c r="GOV2" s="5"/>
      <c r="GOW2" s="5"/>
      <c r="GOX2" s="5"/>
      <c r="GOY2" s="5"/>
      <c r="GOZ2" s="5"/>
      <c r="GPA2" s="5"/>
      <c r="GPB2" s="5"/>
      <c r="GPC2" s="5"/>
      <c r="GPD2" s="5"/>
      <c r="GPE2" s="5"/>
      <c r="GPF2" s="5"/>
      <c r="GPG2" s="5"/>
      <c r="GPH2" s="5"/>
      <c r="GPI2" s="5"/>
      <c r="GPJ2" s="5"/>
      <c r="GPK2" s="5"/>
      <c r="GPL2" s="5"/>
      <c r="GPM2" s="5"/>
      <c r="GPN2" s="5"/>
      <c r="GPO2" s="5"/>
      <c r="GPP2" s="5"/>
      <c r="GPQ2" s="5"/>
      <c r="GPR2" s="5"/>
      <c r="GPS2" s="5"/>
      <c r="GPT2" s="5"/>
      <c r="GPU2" s="5"/>
      <c r="GPV2" s="5"/>
      <c r="GPW2" s="5"/>
      <c r="GPX2" s="5"/>
      <c r="GPY2" s="5"/>
      <c r="GPZ2" s="5"/>
      <c r="GQA2" s="5"/>
      <c r="GQB2" s="5"/>
      <c r="GQC2" s="5"/>
      <c r="GQD2" s="5"/>
      <c r="GQE2" s="5"/>
      <c r="GQF2" s="5"/>
      <c r="GQG2" s="5"/>
      <c r="GQH2" s="5"/>
      <c r="GQI2" s="5"/>
      <c r="GQJ2" s="5"/>
      <c r="GQK2" s="5"/>
      <c r="GQL2" s="5"/>
      <c r="GQM2" s="5"/>
      <c r="GQN2" s="5"/>
      <c r="GQO2" s="5"/>
      <c r="GQP2" s="5"/>
      <c r="GQQ2" s="5"/>
      <c r="GQR2" s="5"/>
      <c r="GQS2" s="5"/>
      <c r="GQT2" s="5"/>
      <c r="GQU2" s="5"/>
      <c r="GQV2" s="5"/>
      <c r="GQW2" s="5"/>
      <c r="GQX2" s="5"/>
      <c r="GQY2" s="5"/>
      <c r="GQZ2" s="5"/>
      <c r="GRA2" s="5"/>
      <c r="GRB2" s="5"/>
      <c r="GRC2" s="5"/>
      <c r="GRD2" s="5"/>
      <c r="GRE2" s="5"/>
      <c r="GRF2" s="5"/>
      <c r="GRG2" s="5"/>
      <c r="GRH2" s="5"/>
      <c r="GRI2" s="5"/>
      <c r="GRJ2" s="5"/>
      <c r="GRK2" s="5"/>
      <c r="GRL2" s="5"/>
      <c r="GRM2" s="5"/>
      <c r="GRN2" s="5"/>
      <c r="GRO2" s="5"/>
      <c r="GRP2" s="5"/>
      <c r="GRQ2" s="5"/>
      <c r="GRR2" s="5"/>
      <c r="GRS2" s="5"/>
      <c r="GRT2" s="5"/>
      <c r="GRU2" s="5"/>
      <c r="GRV2" s="5"/>
      <c r="GRW2" s="5"/>
      <c r="GRX2" s="5"/>
      <c r="GRY2" s="5"/>
      <c r="GRZ2" s="5"/>
      <c r="GSA2" s="5"/>
      <c r="GSB2" s="5"/>
      <c r="GSC2" s="5"/>
      <c r="GSD2" s="5"/>
      <c r="GSE2" s="5"/>
      <c r="GSF2" s="5"/>
      <c r="GSG2" s="5"/>
      <c r="GSH2" s="5"/>
      <c r="GSI2" s="5"/>
      <c r="GSJ2" s="5"/>
      <c r="GSK2" s="5"/>
      <c r="GSL2" s="5"/>
      <c r="GSM2" s="5"/>
      <c r="GSN2" s="5"/>
      <c r="GSO2" s="5"/>
      <c r="GSP2" s="5"/>
      <c r="GSQ2" s="5"/>
      <c r="GSR2" s="5"/>
      <c r="GSS2" s="5"/>
      <c r="GST2" s="5"/>
      <c r="GSU2" s="5"/>
      <c r="GSV2" s="5"/>
      <c r="GSW2" s="5"/>
      <c r="GSX2" s="5"/>
      <c r="GSY2" s="5"/>
      <c r="GSZ2" s="5"/>
      <c r="GTA2" s="5"/>
      <c r="GTB2" s="5"/>
      <c r="GTC2" s="5"/>
      <c r="GTD2" s="5"/>
      <c r="GTE2" s="5"/>
      <c r="GTF2" s="5"/>
      <c r="GTG2" s="5"/>
      <c r="GTH2" s="5"/>
      <c r="GTI2" s="5"/>
      <c r="GTJ2" s="5"/>
      <c r="GTK2" s="5"/>
      <c r="GTL2" s="5"/>
      <c r="GTM2" s="5"/>
      <c r="GTN2" s="5"/>
      <c r="GTO2" s="5"/>
      <c r="GTP2" s="5"/>
      <c r="GTQ2" s="5"/>
      <c r="GTR2" s="5"/>
      <c r="GTS2" s="5"/>
      <c r="GTT2" s="5"/>
      <c r="GTU2" s="5"/>
      <c r="GTV2" s="5"/>
      <c r="GTW2" s="5"/>
      <c r="GTX2" s="5"/>
      <c r="GTY2" s="5"/>
      <c r="GTZ2" s="5"/>
      <c r="GUA2" s="5"/>
      <c r="GUB2" s="5"/>
      <c r="GUC2" s="5"/>
      <c r="GUD2" s="5"/>
      <c r="GUE2" s="5"/>
      <c r="GUF2" s="5"/>
      <c r="GUG2" s="5"/>
      <c r="GUH2" s="5"/>
      <c r="GUI2" s="5"/>
      <c r="GUJ2" s="5"/>
      <c r="GUK2" s="5"/>
      <c r="GUL2" s="5"/>
      <c r="GUM2" s="5"/>
      <c r="GUN2" s="5"/>
      <c r="GUO2" s="5"/>
      <c r="GUP2" s="5"/>
      <c r="GUQ2" s="5"/>
      <c r="GUR2" s="5"/>
      <c r="GUS2" s="5"/>
      <c r="GUT2" s="5"/>
      <c r="GUU2" s="5"/>
      <c r="GUV2" s="5"/>
      <c r="GUW2" s="5"/>
      <c r="GUX2" s="5"/>
      <c r="GUY2" s="5"/>
      <c r="GUZ2" s="5"/>
      <c r="GVA2" s="5"/>
      <c r="GVB2" s="5"/>
      <c r="GVC2" s="5"/>
      <c r="GVD2" s="5"/>
      <c r="GVE2" s="5"/>
      <c r="GVF2" s="5"/>
      <c r="GVG2" s="5"/>
      <c r="GVH2" s="5"/>
      <c r="GVI2" s="5"/>
      <c r="GVJ2" s="5"/>
      <c r="GVK2" s="5"/>
      <c r="GVL2" s="5"/>
      <c r="GVM2" s="5"/>
      <c r="GVN2" s="5"/>
      <c r="GVO2" s="5"/>
      <c r="GVP2" s="5"/>
      <c r="GVQ2" s="5"/>
      <c r="GVR2" s="5"/>
      <c r="GVS2" s="5"/>
      <c r="GVT2" s="5"/>
      <c r="GVU2" s="5"/>
      <c r="GVV2" s="5"/>
      <c r="GVW2" s="5"/>
      <c r="GVX2" s="5"/>
      <c r="GVY2" s="5"/>
      <c r="GVZ2" s="5"/>
      <c r="GWA2" s="5"/>
      <c r="GWB2" s="5"/>
      <c r="GWC2" s="5"/>
      <c r="GWD2" s="5"/>
      <c r="GWE2" s="5"/>
      <c r="GWF2" s="5"/>
      <c r="GWG2" s="5"/>
      <c r="GWH2" s="5"/>
      <c r="GWI2" s="5"/>
      <c r="GWJ2" s="5"/>
      <c r="GWK2" s="5"/>
      <c r="GWL2" s="5"/>
      <c r="GWM2" s="5"/>
      <c r="GWN2" s="5"/>
      <c r="GWO2" s="5"/>
      <c r="GWP2" s="5"/>
      <c r="GWQ2" s="5"/>
      <c r="GWR2" s="5"/>
      <c r="GWS2" s="5"/>
      <c r="GWT2" s="5"/>
      <c r="GWU2" s="5"/>
      <c r="GWV2" s="5"/>
      <c r="GWW2" s="5"/>
      <c r="GWX2" s="5"/>
      <c r="GWY2" s="5"/>
      <c r="GWZ2" s="5"/>
      <c r="GXA2" s="5"/>
      <c r="GXB2" s="5"/>
      <c r="GXC2" s="5"/>
      <c r="GXD2" s="5"/>
      <c r="GXE2" s="5"/>
      <c r="GXF2" s="5"/>
      <c r="GXG2" s="5"/>
      <c r="GXH2" s="5"/>
      <c r="GXI2" s="5"/>
      <c r="GXJ2" s="5"/>
      <c r="GXK2" s="5"/>
      <c r="GXL2" s="5"/>
      <c r="GXM2" s="5"/>
      <c r="GXN2" s="5"/>
      <c r="GXO2" s="5"/>
      <c r="GXP2" s="5"/>
      <c r="GXQ2" s="5"/>
      <c r="GXR2" s="5"/>
      <c r="GXS2" s="5"/>
      <c r="GXT2" s="5"/>
      <c r="GXU2" s="5"/>
      <c r="GXV2" s="5"/>
      <c r="GXW2" s="5"/>
      <c r="GXX2" s="5"/>
      <c r="GXY2" s="5"/>
      <c r="GXZ2" s="5"/>
      <c r="GYA2" s="5"/>
      <c r="GYB2" s="5"/>
      <c r="GYC2" s="5"/>
      <c r="GYD2" s="5"/>
      <c r="GYE2" s="5"/>
      <c r="GYF2" s="5"/>
      <c r="GYG2" s="5"/>
      <c r="GYH2" s="5"/>
      <c r="GYI2" s="5"/>
      <c r="GYJ2" s="5"/>
      <c r="GYK2" s="5"/>
      <c r="GYL2" s="5"/>
      <c r="GYM2" s="5"/>
      <c r="GYN2" s="5"/>
      <c r="GYO2" s="5"/>
      <c r="GYP2" s="5"/>
      <c r="GYQ2" s="5"/>
      <c r="GYR2" s="5"/>
      <c r="GYS2" s="5"/>
      <c r="GYT2" s="5"/>
      <c r="GYU2" s="5"/>
      <c r="GYV2" s="5"/>
      <c r="GYW2" s="5"/>
      <c r="GYX2" s="5"/>
      <c r="GYY2" s="5"/>
      <c r="GYZ2" s="5"/>
      <c r="GZA2" s="5"/>
      <c r="GZB2" s="5"/>
      <c r="GZC2" s="5"/>
      <c r="GZD2" s="5"/>
      <c r="GZE2" s="5"/>
      <c r="GZF2" s="5"/>
      <c r="GZG2" s="5"/>
      <c r="GZH2" s="5"/>
      <c r="GZI2" s="5"/>
      <c r="GZJ2" s="5"/>
      <c r="GZK2" s="5"/>
      <c r="GZL2" s="5"/>
      <c r="GZM2" s="5"/>
      <c r="GZN2" s="5"/>
      <c r="GZO2" s="5"/>
      <c r="GZP2" s="5"/>
      <c r="GZQ2" s="5"/>
      <c r="GZR2" s="5"/>
      <c r="GZS2" s="5"/>
      <c r="GZT2" s="5"/>
      <c r="GZU2" s="5"/>
      <c r="GZV2" s="5"/>
      <c r="GZW2" s="5"/>
      <c r="GZX2" s="5"/>
      <c r="GZY2" s="5"/>
      <c r="GZZ2" s="5"/>
      <c r="HAA2" s="5"/>
      <c r="HAB2" s="5"/>
      <c r="HAC2" s="5"/>
      <c r="HAD2" s="5"/>
      <c r="HAE2" s="5"/>
      <c r="HAF2" s="5"/>
      <c r="HAG2" s="5"/>
      <c r="HAH2" s="5"/>
      <c r="HAI2" s="5"/>
      <c r="HAJ2" s="5"/>
      <c r="HAK2" s="5"/>
      <c r="HAL2" s="5"/>
      <c r="HAM2" s="5"/>
      <c r="HAN2" s="5"/>
      <c r="HAO2" s="5"/>
      <c r="HAP2" s="5"/>
      <c r="HAQ2" s="5"/>
      <c r="HAR2" s="5"/>
      <c r="HAS2" s="5"/>
      <c r="HAT2" s="5"/>
      <c r="HAU2" s="5"/>
      <c r="HAV2" s="5"/>
      <c r="HAW2" s="5"/>
      <c r="HAX2" s="5"/>
      <c r="HAY2" s="5"/>
      <c r="HAZ2" s="5"/>
      <c r="HBA2" s="5"/>
      <c r="HBB2" s="5"/>
      <c r="HBC2" s="5"/>
      <c r="HBD2" s="5"/>
      <c r="HBE2" s="5"/>
      <c r="HBF2" s="5"/>
      <c r="HBG2" s="5"/>
      <c r="HBH2" s="5"/>
      <c r="HBI2" s="5"/>
      <c r="HBJ2" s="5"/>
      <c r="HBK2" s="5"/>
      <c r="HBL2" s="5"/>
      <c r="HBM2" s="5"/>
      <c r="HBN2" s="5"/>
      <c r="HBO2" s="5"/>
      <c r="HBP2" s="5"/>
      <c r="HBQ2" s="5"/>
      <c r="HBR2" s="5"/>
      <c r="HBS2" s="5"/>
      <c r="HBT2" s="5"/>
      <c r="HBU2" s="5"/>
      <c r="HBV2" s="5"/>
      <c r="HBW2" s="5"/>
      <c r="HBX2" s="5"/>
      <c r="HBY2" s="5"/>
      <c r="HBZ2" s="5"/>
      <c r="HCA2" s="5"/>
      <c r="HCB2" s="5"/>
      <c r="HCC2" s="5"/>
      <c r="HCD2" s="5"/>
      <c r="HCE2" s="5"/>
      <c r="HCF2" s="5"/>
      <c r="HCG2" s="5"/>
      <c r="HCH2" s="5"/>
      <c r="HCI2" s="5"/>
      <c r="HCJ2" s="5"/>
      <c r="HCK2" s="5"/>
      <c r="HCL2" s="5"/>
      <c r="HCM2" s="5"/>
      <c r="HCN2" s="5"/>
      <c r="HCO2" s="5"/>
      <c r="HCP2" s="5"/>
      <c r="HCQ2" s="5"/>
      <c r="HCR2" s="5"/>
      <c r="HCS2" s="5"/>
      <c r="HCT2" s="5"/>
      <c r="HCU2" s="5"/>
      <c r="HCV2" s="5"/>
      <c r="HCW2" s="5"/>
      <c r="HCX2" s="5"/>
      <c r="HCY2" s="5"/>
      <c r="HCZ2" s="5"/>
      <c r="HDA2" s="5"/>
      <c r="HDB2" s="5"/>
      <c r="HDC2" s="5"/>
      <c r="HDD2" s="5"/>
      <c r="HDE2" s="5"/>
      <c r="HDF2" s="5"/>
      <c r="HDG2" s="5"/>
      <c r="HDH2" s="5"/>
      <c r="HDI2" s="5"/>
      <c r="HDJ2" s="5"/>
      <c r="HDK2" s="5"/>
      <c r="HDL2" s="5"/>
      <c r="HDM2" s="5"/>
      <c r="HDN2" s="5"/>
      <c r="HDO2" s="5"/>
      <c r="HDP2" s="5"/>
      <c r="HDQ2" s="5"/>
      <c r="HDR2" s="5"/>
      <c r="HDS2" s="5"/>
      <c r="HDT2" s="5"/>
      <c r="HDU2" s="5"/>
      <c r="HDV2" s="5"/>
      <c r="HDW2" s="5"/>
      <c r="HDX2" s="5"/>
      <c r="HDY2" s="5"/>
      <c r="HDZ2" s="5"/>
      <c r="HEA2" s="5"/>
      <c r="HEB2" s="5"/>
      <c r="HEC2" s="5"/>
      <c r="HED2" s="5"/>
      <c r="HEE2" s="5"/>
      <c r="HEF2" s="5"/>
      <c r="HEG2" s="5"/>
      <c r="HEH2" s="5"/>
      <c r="HEI2" s="5"/>
      <c r="HEJ2" s="5"/>
      <c r="HEK2" s="5"/>
      <c r="HEL2" s="5"/>
      <c r="HEM2" s="5"/>
      <c r="HEN2" s="5"/>
      <c r="HEO2" s="5"/>
      <c r="HEP2" s="5"/>
      <c r="HEQ2" s="5"/>
      <c r="HER2" s="5"/>
      <c r="HES2" s="5"/>
      <c r="HET2" s="5"/>
      <c r="HEU2" s="5"/>
      <c r="HEV2" s="5"/>
      <c r="HEW2" s="5"/>
      <c r="HEX2" s="5"/>
      <c r="HEY2" s="5"/>
      <c r="HEZ2" s="5"/>
      <c r="HFA2" s="5"/>
      <c r="HFB2" s="5"/>
      <c r="HFC2" s="5"/>
      <c r="HFD2" s="5"/>
      <c r="HFE2" s="5"/>
      <c r="HFF2" s="5"/>
      <c r="HFG2" s="5"/>
      <c r="HFH2" s="5"/>
      <c r="HFI2" s="5"/>
      <c r="HFJ2" s="5"/>
      <c r="HFK2" s="5"/>
      <c r="HFL2" s="5"/>
      <c r="HFM2" s="5"/>
      <c r="HFN2" s="5"/>
      <c r="HFO2" s="5"/>
      <c r="HFP2" s="5"/>
      <c r="HFQ2" s="5"/>
      <c r="HFR2" s="5"/>
      <c r="HFS2" s="5"/>
      <c r="HFT2" s="5"/>
      <c r="HFU2" s="5"/>
      <c r="HFV2" s="5"/>
      <c r="HFW2" s="5"/>
      <c r="HFX2" s="5"/>
      <c r="HFY2" s="5"/>
      <c r="HFZ2" s="5"/>
      <c r="HGA2" s="5"/>
      <c r="HGB2" s="5"/>
      <c r="HGC2" s="5"/>
      <c r="HGD2" s="5"/>
      <c r="HGE2" s="5"/>
      <c r="HGF2" s="5"/>
      <c r="HGG2" s="5"/>
      <c r="HGH2" s="5"/>
      <c r="HGI2" s="5"/>
      <c r="HGJ2" s="5"/>
      <c r="HGK2" s="5"/>
      <c r="HGL2" s="5"/>
      <c r="HGM2" s="5"/>
      <c r="HGN2" s="5"/>
      <c r="HGO2" s="5"/>
      <c r="HGP2" s="5"/>
      <c r="HGQ2" s="5"/>
      <c r="HGR2" s="5"/>
      <c r="HGS2" s="5"/>
      <c r="HGT2" s="5"/>
      <c r="HGU2" s="5"/>
      <c r="HGV2" s="5"/>
      <c r="HGW2" s="5"/>
      <c r="HGX2" s="5"/>
      <c r="HGY2" s="5"/>
      <c r="HGZ2" s="5"/>
      <c r="HHA2" s="5"/>
      <c r="HHB2" s="5"/>
      <c r="HHC2" s="5"/>
      <c r="HHD2" s="5"/>
      <c r="HHE2" s="5"/>
      <c r="HHF2" s="5"/>
      <c r="HHG2" s="5"/>
      <c r="HHH2" s="5"/>
      <c r="HHI2" s="5"/>
      <c r="HHJ2" s="5"/>
      <c r="HHK2" s="5"/>
      <c r="HHL2" s="5"/>
      <c r="HHM2" s="5"/>
      <c r="HHN2" s="5"/>
      <c r="HHO2" s="5"/>
      <c r="HHP2" s="5"/>
      <c r="HHQ2" s="5"/>
      <c r="HHR2" s="5"/>
      <c r="HHS2" s="5"/>
      <c r="HHT2" s="5"/>
      <c r="HHU2" s="5"/>
      <c r="HHV2" s="5"/>
      <c r="HHW2" s="5"/>
      <c r="HHX2" s="5"/>
      <c r="HHY2" s="5"/>
      <c r="HHZ2" s="5"/>
      <c r="HIA2" s="5"/>
      <c r="HIB2" s="5"/>
      <c r="HIC2" s="5"/>
      <c r="HID2" s="5"/>
      <c r="HIE2" s="5"/>
      <c r="HIF2" s="5"/>
      <c r="HIG2" s="5"/>
      <c r="HIH2" s="5"/>
      <c r="HII2" s="5"/>
      <c r="HIJ2" s="5"/>
      <c r="HIK2" s="5"/>
      <c r="HIL2" s="5"/>
      <c r="HIM2" s="5"/>
      <c r="HIN2" s="5"/>
      <c r="HIO2" s="5"/>
      <c r="HIP2" s="5"/>
      <c r="HIQ2" s="5"/>
      <c r="HIR2" s="5"/>
      <c r="HIS2" s="5"/>
      <c r="HIT2" s="5"/>
      <c r="HIU2" s="5"/>
      <c r="HIV2" s="5"/>
      <c r="HIW2" s="5"/>
      <c r="HIX2" s="5"/>
      <c r="HIY2" s="5"/>
      <c r="HIZ2" s="5"/>
      <c r="HJA2" s="5"/>
      <c r="HJB2" s="5"/>
      <c r="HJC2" s="5"/>
      <c r="HJD2" s="5"/>
      <c r="HJE2" s="5"/>
      <c r="HJF2" s="5"/>
      <c r="HJG2" s="5"/>
      <c r="HJH2" s="5"/>
      <c r="HJI2" s="5"/>
      <c r="HJJ2" s="5"/>
      <c r="HJK2" s="5"/>
      <c r="HJL2" s="5"/>
      <c r="HJM2" s="5"/>
      <c r="HJN2" s="5"/>
      <c r="HJO2" s="5"/>
      <c r="HJP2" s="5"/>
      <c r="HJQ2" s="5"/>
      <c r="HJR2" s="5"/>
      <c r="HJS2" s="5"/>
      <c r="HJT2" s="5"/>
      <c r="HJU2" s="5"/>
      <c r="HJV2" s="5"/>
      <c r="HJW2" s="5"/>
      <c r="HJX2" s="5"/>
      <c r="HJY2" s="5"/>
      <c r="HJZ2" s="5"/>
      <c r="HKA2" s="5"/>
      <c r="HKB2" s="5"/>
      <c r="HKC2" s="5"/>
      <c r="HKD2" s="5"/>
      <c r="HKE2" s="5"/>
      <c r="HKF2" s="5"/>
      <c r="HKG2" s="5"/>
      <c r="HKH2" s="5"/>
      <c r="HKI2" s="5"/>
      <c r="HKJ2" s="5"/>
      <c r="HKK2" s="5"/>
      <c r="HKL2" s="5"/>
      <c r="HKM2" s="5"/>
      <c r="HKN2" s="5"/>
      <c r="HKO2" s="5"/>
      <c r="HKP2" s="5"/>
      <c r="HKQ2" s="5"/>
      <c r="HKR2" s="5"/>
      <c r="HKS2" s="5"/>
      <c r="HKT2" s="5"/>
      <c r="HKU2" s="5"/>
      <c r="HKV2" s="5"/>
      <c r="HKW2" s="5"/>
      <c r="HKX2" s="5"/>
      <c r="HKY2" s="5"/>
      <c r="HKZ2" s="5"/>
      <c r="HLA2" s="5"/>
      <c r="HLB2" s="5"/>
      <c r="HLC2" s="5"/>
      <c r="HLD2" s="5"/>
      <c r="HLE2" s="5"/>
      <c r="HLF2" s="5"/>
      <c r="HLG2" s="5"/>
      <c r="HLH2" s="5"/>
      <c r="HLI2" s="5"/>
      <c r="HLJ2" s="5"/>
      <c r="HLK2" s="5"/>
      <c r="HLL2" s="5"/>
      <c r="HLM2" s="5"/>
      <c r="HLN2" s="5"/>
      <c r="HLO2" s="5"/>
      <c r="HLP2" s="5"/>
      <c r="HLQ2" s="5"/>
      <c r="HLR2" s="5"/>
      <c r="HLS2" s="5"/>
      <c r="HLT2" s="5"/>
      <c r="HLU2" s="5"/>
      <c r="HLV2" s="5"/>
      <c r="HLW2" s="5"/>
      <c r="HLX2" s="5"/>
      <c r="HLY2" s="5"/>
      <c r="HLZ2" s="5"/>
      <c r="HMA2" s="5"/>
      <c r="HMB2" s="5"/>
      <c r="HMC2" s="5"/>
      <c r="HMD2" s="5"/>
      <c r="HME2" s="5"/>
      <c r="HMF2" s="5"/>
      <c r="HMG2" s="5"/>
      <c r="HMH2" s="5"/>
      <c r="HMI2" s="5"/>
      <c r="HMJ2" s="5"/>
      <c r="HMK2" s="5"/>
      <c r="HML2" s="5"/>
      <c r="HMM2" s="5"/>
      <c r="HMN2" s="5"/>
      <c r="HMO2" s="5"/>
      <c r="HMP2" s="5"/>
      <c r="HMQ2" s="5"/>
      <c r="HMR2" s="5"/>
      <c r="HMS2" s="5"/>
      <c r="HMT2" s="5"/>
      <c r="HMU2" s="5"/>
      <c r="HMV2" s="5"/>
      <c r="HMW2" s="5"/>
      <c r="HMX2" s="5"/>
      <c r="HMY2" s="5"/>
      <c r="HMZ2" s="5"/>
      <c r="HNA2" s="5"/>
      <c r="HNB2" s="5"/>
      <c r="HNC2" s="5"/>
      <c r="HND2" s="5"/>
      <c r="HNE2" s="5"/>
      <c r="HNF2" s="5"/>
      <c r="HNG2" s="5"/>
      <c r="HNH2" s="5"/>
      <c r="HNI2" s="5"/>
      <c r="HNJ2" s="5"/>
      <c r="HNK2" s="5"/>
      <c r="HNL2" s="5"/>
      <c r="HNM2" s="5"/>
      <c r="HNN2" s="5"/>
      <c r="HNO2" s="5"/>
      <c r="HNP2" s="5"/>
      <c r="HNQ2" s="5"/>
      <c r="HNR2" s="5"/>
      <c r="HNS2" s="5"/>
      <c r="HNT2" s="5"/>
      <c r="HNU2" s="5"/>
      <c r="HNV2" s="5"/>
      <c r="HNW2" s="5"/>
      <c r="HNX2" s="5"/>
      <c r="HNY2" s="5"/>
      <c r="HNZ2" s="5"/>
      <c r="HOA2" s="5"/>
      <c r="HOB2" s="5"/>
      <c r="HOC2" s="5"/>
      <c r="HOD2" s="5"/>
      <c r="HOE2" s="5"/>
      <c r="HOF2" s="5"/>
      <c r="HOG2" s="5"/>
      <c r="HOH2" s="5"/>
      <c r="HOI2" s="5"/>
      <c r="HOJ2" s="5"/>
      <c r="HOK2" s="5"/>
      <c r="HOL2" s="5"/>
      <c r="HOM2" s="5"/>
      <c r="HON2" s="5"/>
      <c r="HOO2" s="5"/>
      <c r="HOP2" s="5"/>
      <c r="HOQ2" s="5"/>
      <c r="HOR2" s="5"/>
      <c r="HOS2" s="5"/>
      <c r="HOT2" s="5"/>
      <c r="HOU2" s="5"/>
      <c r="HOV2" s="5"/>
      <c r="HOW2" s="5"/>
      <c r="HOX2" s="5"/>
      <c r="HOY2" s="5"/>
      <c r="HOZ2" s="5"/>
      <c r="HPA2" s="5"/>
      <c r="HPB2" s="5"/>
      <c r="HPC2" s="5"/>
      <c r="HPD2" s="5"/>
      <c r="HPE2" s="5"/>
      <c r="HPF2" s="5"/>
      <c r="HPG2" s="5"/>
      <c r="HPH2" s="5"/>
      <c r="HPI2" s="5"/>
      <c r="HPJ2" s="5"/>
      <c r="HPK2" s="5"/>
      <c r="HPL2" s="5"/>
      <c r="HPM2" s="5"/>
      <c r="HPN2" s="5"/>
      <c r="HPO2" s="5"/>
      <c r="HPP2" s="5"/>
      <c r="HPQ2" s="5"/>
      <c r="HPR2" s="5"/>
      <c r="HPS2" s="5"/>
      <c r="HPT2" s="5"/>
      <c r="HPU2" s="5"/>
      <c r="HPV2" s="5"/>
      <c r="HPW2" s="5"/>
      <c r="HPX2" s="5"/>
      <c r="HPY2" s="5"/>
      <c r="HPZ2" s="5"/>
      <c r="HQA2" s="5"/>
      <c r="HQB2" s="5"/>
      <c r="HQC2" s="5"/>
      <c r="HQD2" s="5"/>
      <c r="HQE2" s="5"/>
      <c r="HQF2" s="5"/>
      <c r="HQG2" s="5"/>
      <c r="HQH2" s="5"/>
      <c r="HQI2" s="5"/>
      <c r="HQJ2" s="5"/>
      <c r="HQK2" s="5"/>
      <c r="HQL2" s="5"/>
      <c r="HQM2" s="5"/>
      <c r="HQN2" s="5"/>
      <c r="HQO2" s="5"/>
      <c r="HQP2" s="5"/>
      <c r="HQQ2" s="5"/>
      <c r="HQR2" s="5"/>
      <c r="HQS2" s="5"/>
      <c r="HQT2" s="5"/>
      <c r="HQU2" s="5"/>
      <c r="HQV2" s="5"/>
      <c r="HQW2" s="5"/>
      <c r="HQX2" s="5"/>
      <c r="HQY2" s="5"/>
      <c r="HQZ2" s="5"/>
      <c r="HRA2" s="5"/>
      <c r="HRB2" s="5"/>
      <c r="HRC2" s="5"/>
      <c r="HRD2" s="5"/>
      <c r="HRE2" s="5"/>
      <c r="HRF2" s="5"/>
      <c r="HRG2" s="5"/>
      <c r="HRH2" s="5"/>
      <c r="HRI2" s="5"/>
      <c r="HRJ2" s="5"/>
      <c r="HRK2" s="5"/>
      <c r="HRL2" s="5"/>
      <c r="HRM2" s="5"/>
      <c r="HRN2" s="5"/>
      <c r="HRO2" s="5"/>
      <c r="HRP2" s="5"/>
      <c r="HRQ2" s="5"/>
      <c r="HRR2" s="5"/>
      <c r="HRS2" s="5"/>
      <c r="HRT2" s="5"/>
      <c r="HRU2" s="5"/>
      <c r="HRV2" s="5"/>
      <c r="HRW2" s="5"/>
      <c r="HRX2" s="5"/>
      <c r="HRY2" s="5"/>
      <c r="HRZ2" s="5"/>
      <c r="HSA2" s="5"/>
      <c r="HSB2" s="5"/>
      <c r="HSC2" s="5"/>
      <c r="HSD2" s="5"/>
      <c r="HSE2" s="5"/>
      <c r="HSF2" s="5"/>
      <c r="HSG2" s="5"/>
      <c r="HSH2" s="5"/>
      <c r="HSI2" s="5"/>
      <c r="HSJ2" s="5"/>
      <c r="HSK2" s="5"/>
      <c r="HSL2" s="5"/>
      <c r="HSM2" s="5"/>
      <c r="HSN2" s="5"/>
      <c r="HSO2" s="5"/>
      <c r="HSP2" s="5"/>
      <c r="HSQ2" s="5"/>
      <c r="HSR2" s="5"/>
      <c r="HSS2" s="5"/>
      <c r="HST2" s="5"/>
      <c r="HSU2" s="5"/>
      <c r="HSV2" s="5"/>
      <c r="HSW2" s="5"/>
      <c r="HSX2" s="5"/>
      <c r="HSY2" s="5"/>
      <c r="HSZ2" s="5"/>
      <c r="HTA2" s="5"/>
      <c r="HTB2" s="5"/>
      <c r="HTC2" s="5"/>
      <c r="HTD2" s="5"/>
      <c r="HTE2" s="5"/>
      <c r="HTF2" s="5"/>
      <c r="HTG2" s="5"/>
      <c r="HTH2" s="5"/>
      <c r="HTI2" s="5"/>
      <c r="HTJ2" s="5"/>
      <c r="HTK2" s="5"/>
      <c r="HTL2" s="5"/>
      <c r="HTM2" s="5"/>
      <c r="HTN2" s="5"/>
      <c r="HTO2" s="5"/>
      <c r="HTP2" s="5"/>
      <c r="HTQ2" s="5"/>
      <c r="HTR2" s="5"/>
      <c r="HTS2" s="5"/>
      <c r="HTT2" s="5"/>
      <c r="HTU2" s="5"/>
      <c r="HTV2" s="5"/>
      <c r="HTW2" s="5"/>
      <c r="HTX2" s="5"/>
      <c r="HTY2" s="5"/>
      <c r="HTZ2" s="5"/>
      <c r="HUA2" s="5"/>
      <c r="HUB2" s="5"/>
      <c r="HUC2" s="5"/>
      <c r="HUD2" s="5"/>
      <c r="HUE2" s="5"/>
      <c r="HUF2" s="5"/>
      <c r="HUG2" s="5"/>
      <c r="HUH2" s="5"/>
      <c r="HUI2" s="5"/>
      <c r="HUJ2" s="5"/>
      <c r="HUK2" s="5"/>
      <c r="HUL2" s="5"/>
      <c r="HUM2" s="5"/>
      <c r="HUN2" s="5"/>
      <c r="HUO2" s="5"/>
      <c r="HUP2" s="5"/>
      <c r="HUQ2" s="5"/>
      <c r="HUR2" s="5"/>
      <c r="HUS2" s="5"/>
      <c r="HUT2" s="5"/>
      <c r="HUU2" s="5"/>
      <c r="HUV2" s="5"/>
      <c r="HUW2" s="5"/>
      <c r="HUX2" s="5"/>
      <c r="HUY2" s="5"/>
      <c r="HUZ2" s="5"/>
      <c r="HVA2" s="5"/>
      <c r="HVB2" s="5"/>
      <c r="HVC2" s="5"/>
      <c r="HVD2" s="5"/>
      <c r="HVE2" s="5"/>
      <c r="HVF2" s="5"/>
      <c r="HVG2" s="5"/>
      <c r="HVH2" s="5"/>
      <c r="HVI2" s="5"/>
      <c r="HVJ2" s="5"/>
      <c r="HVK2" s="5"/>
      <c r="HVL2" s="5"/>
      <c r="HVM2" s="5"/>
      <c r="HVN2" s="5"/>
      <c r="HVO2" s="5"/>
      <c r="HVP2" s="5"/>
      <c r="HVQ2" s="5"/>
      <c r="HVR2" s="5"/>
      <c r="HVS2" s="5"/>
      <c r="HVT2" s="5"/>
      <c r="HVU2" s="5"/>
      <c r="HVV2" s="5"/>
      <c r="HVW2" s="5"/>
      <c r="HVX2" s="5"/>
      <c r="HVY2" s="5"/>
      <c r="HVZ2" s="5"/>
      <c r="HWA2" s="5"/>
      <c r="HWB2" s="5"/>
      <c r="HWC2" s="5"/>
      <c r="HWD2" s="5"/>
      <c r="HWE2" s="5"/>
      <c r="HWF2" s="5"/>
      <c r="HWG2" s="5"/>
      <c r="HWH2" s="5"/>
      <c r="HWI2" s="5"/>
      <c r="HWJ2" s="5"/>
      <c r="HWK2" s="5"/>
      <c r="HWL2" s="5"/>
      <c r="HWM2" s="5"/>
      <c r="HWN2" s="5"/>
      <c r="HWO2" s="5"/>
      <c r="HWP2" s="5"/>
      <c r="HWQ2" s="5"/>
      <c r="HWR2" s="5"/>
      <c r="HWS2" s="5"/>
      <c r="HWT2" s="5"/>
      <c r="HWU2" s="5"/>
      <c r="HWV2" s="5"/>
      <c r="HWW2" s="5"/>
      <c r="HWX2" s="5"/>
      <c r="HWY2" s="5"/>
      <c r="HWZ2" s="5"/>
      <c r="HXA2" s="5"/>
      <c r="HXB2" s="5"/>
      <c r="HXC2" s="5"/>
      <c r="HXD2" s="5"/>
      <c r="HXE2" s="5"/>
      <c r="HXF2" s="5"/>
      <c r="HXG2" s="5"/>
      <c r="HXH2" s="5"/>
      <c r="HXI2" s="5"/>
      <c r="HXJ2" s="5"/>
      <c r="HXK2" s="5"/>
      <c r="HXL2" s="5"/>
      <c r="HXM2" s="5"/>
      <c r="HXN2" s="5"/>
      <c r="HXO2" s="5"/>
      <c r="HXP2" s="5"/>
      <c r="HXQ2" s="5"/>
      <c r="HXR2" s="5"/>
      <c r="HXS2" s="5"/>
      <c r="HXT2" s="5"/>
      <c r="HXU2" s="5"/>
      <c r="HXV2" s="5"/>
      <c r="HXW2" s="5"/>
      <c r="HXX2" s="5"/>
      <c r="HXY2" s="5"/>
      <c r="HXZ2" s="5"/>
      <c r="HYA2" s="5"/>
      <c r="HYB2" s="5"/>
      <c r="HYC2" s="5"/>
      <c r="HYD2" s="5"/>
      <c r="HYE2" s="5"/>
      <c r="HYF2" s="5"/>
      <c r="HYG2" s="5"/>
      <c r="HYH2" s="5"/>
      <c r="HYI2" s="5"/>
      <c r="HYJ2" s="5"/>
      <c r="HYK2" s="5"/>
      <c r="HYL2" s="5"/>
      <c r="HYM2" s="5"/>
      <c r="HYN2" s="5"/>
      <c r="HYO2" s="5"/>
      <c r="HYP2" s="5"/>
      <c r="HYQ2" s="5"/>
      <c r="HYR2" s="5"/>
      <c r="HYS2" s="5"/>
      <c r="HYT2" s="5"/>
      <c r="HYU2" s="5"/>
      <c r="HYV2" s="5"/>
      <c r="HYW2" s="5"/>
      <c r="HYX2" s="5"/>
      <c r="HYY2" s="5"/>
      <c r="HYZ2" s="5"/>
      <c r="HZA2" s="5"/>
      <c r="HZB2" s="5"/>
      <c r="HZC2" s="5"/>
      <c r="HZD2" s="5"/>
      <c r="HZE2" s="5"/>
      <c r="HZF2" s="5"/>
      <c r="HZG2" s="5"/>
      <c r="HZH2" s="5"/>
      <c r="HZI2" s="5"/>
      <c r="HZJ2" s="5"/>
      <c r="HZK2" s="5"/>
      <c r="HZL2" s="5"/>
      <c r="HZM2" s="5"/>
      <c r="HZN2" s="5"/>
      <c r="HZO2" s="5"/>
      <c r="HZP2" s="5"/>
      <c r="HZQ2" s="5"/>
      <c r="HZR2" s="5"/>
      <c r="HZS2" s="5"/>
      <c r="HZT2" s="5"/>
      <c r="HZU2" s="5"/>
      <c r="HZV2" s="5"/>
      <c r="HZW2" s="5"/>
      <c r="HZX2" s="5"/>
      <c r="HZY2" s="5"/>
      <c r="HZZ2" s="5"/>
      <c r="IAA2" s="5"/>
      <c r="IAB2" s="5"/>
      <c r="IAC2" s="5"/>
      <c r="IAD2" s="5"/>
      <c r="IAE2" s="5"/>
      <c r="IAF2" s="5"/>
      <c r="IAG2" s="5"/>
      <c r="IAH2" s="5"/>
      <c r="IAI2" s="5"/>
      <c r="IAJ2" s="5"/>
      <c r="IAK2" s="5"/>
      <c r="IAL2" s="5"/>
      <c r="IAM2" s="5"/>
      <c r="IAN2" s="5"/>
      <c r="IAO2" s="5"/>
      <c r="IAP2" s="5"/>
      <c r="IAQ2" s="5"/>
      <c r="IAR2" s="5"/>
      <c r="IAS2" s="5"/>
      <c r="IAT2" s="5"/>
      <c r="IAU2" s="5"/>
      <c r="IAV2" s="5"/>
      <c r="IAW2" s="5"/>
      <c r="IAX2" s="5"/>
      <c r="IAY2" s="5"/>
      <c r="IAZ2" s="5"/>
      <c r="IBA2" s="5"/>
      <c r="IBB2" s="5"/>
      <c r="IBC2" s="5"/>
      <c r="IBD2" s="5"/>
      <c r="IBE2" s="5"/>
      <c r="IBF2" s="5"/>
      <c r="IBG2" s="5"/>
      <c r="IBH2" s="5"/>
      <c r="IBI2" s="5"/>
      <c r="IBJ2" s="5"/>
      <c r="IBK2" s="5"/>
      <c r="IBL2" s="5"/>
      <c r="IBM2" s="5"/>
      <c r="IBN2" s="5"/>
      <c r="IBO2" s="5"/>
      <c r="IBP2" s="5"/>
      <c r="IBQ2" s="5"/>
      <c r="IBR2" s="5"/>
      <c r="IBS2" s="5"/>
      <c r="IBT2" s="5"/>
      <c r="IBU2" s="5"/>
      <c r="IBV2" s="5"/>
      <c r="IBW2" s="5"/>
      <c r="IBX2" s="5"/>
      <c r="IBY2" s="5"/>
      <c r="IBZ2" s="5"/>
      <c r="ICA2" s="5"/>
      <c r="ICB2" s="5"/>
      <c r="ICC2" s="5"/>
      <c r="ICD2" s="5"/>
      <c r="ICE2" s="5"/>
      <c r="ICF2" s="5"/>
      <c r="ICG2" s="5"/>
      <c r="ICH2" s="5"/>
      <c r="ICI2" s="5"/>
      <c r="ICJ2" s="5"/>
      <c r="ICK2" s="5"/>
      <c r="ICL2" s="5"/>
      <c r="ICM2" s="5"/>
      <c r="ICN2" s="5"/>
      <c r="ICO2" s="5"/>
      <c r="ICP2" s="5"/>
      <c r="ICQ2" s="5"/>
      <c r="ICR2" s="5"/>
      <c r="ICS2" s="5"/>
      <c r="ICT2" s="5"/>
      <c r="ICU2" s="5"/>
      <c r="ICV2" s="5"/>
      <c r="ICW2" s="5"/>
      <c r="ICX2" s="5"/>
      <c r="ICY2" s="5"/>
      <c r="ICZ2" s="5"/>
      <c r="IDA2" s="5"/>
      <c r="IDB2" s="5"/>
      <c r="IDC2" s="5"/>
      <c r="IDD2" s="5"/>
      <c r="IDE2" s="5"/>
      <c r="IDF2" s="5"/>
      <c r="IDG2" s="5"/>
      <c r="IDH2" s="5"/>
      <c r="IDI2" s="5"/>
      <c r="IDJ2" s="5"/>
      <c r="IDK2" s="5"/>
      <c r="IDL2" s="5"/>
      <c r="IDM2" s="5"/>
      <c r="IDN2" s="5"/>
      <c r="IDO2" s="5"/>
      <c r="IDP2" s="5"/>
      <c r="IDQ2" s="5"/>
      <c r="IDR2" s="5"/>
      <c r="IDS2" s="5"/>
      <c r="IDT2" s="5"/>
      <c r="IDU2" s="5"/>
      <c r="IDV2" s="5"/>
      <c r="IDW2" s="5"/>
      <c r="IDX2" s="5"/>
      <c r="IDY2" s="5"/>
      <c r="IDZ2" s="5"/>
      <c r="IEA2" s="5"/>
      <c r="IEB2" s="5"/>
      <c r="IEC2" s="5"/>
      <c r="IED2" s="5"/>
      <c r="IEE2" s="5"/>
      <c r="IEF2" s="5"/>
      <c r="IEG2" s="5"/>
      <c r="IEH2" s="5"/>
      <c r="IEI2" s="5"/>
      <c r="IEJ2" s="5"/>
      <c r="IEK2" s="5"/>
      <c r="IEL2" s="5"/>
      <c r="IEM2" s="5"/>
      <c r="IEN2" s="5"/>
      <c r="IEO2" s="5"/>
      <c r="IEP2" s="5"/>
      <c r="IEQ2" s="5"/>
      <c r="IER2" s="5"/>
      <c r="IES2" s="5"/>
      <c r="IET2" s="5"/>
      <c r="IEU2" s="5"/>
      <c r="IEV2" s="5"/>
      <c r="IEW2" s="5"/>
      <c r="IEX2" s="5"/>
      <c r="IEY2" s="5"/>
      <c r="IEZ2" s="5"/>
      <c r="IFA2" s="5"/>
      <c r="IFB2" s="5"/>
      <c r="IFC2" s="5"/>
      <c r="IFD2" s="5"/>
      <c r="IFE2" s="5"/>
      <c r="IFF2" s="5"/>
      <c r="IFG2" s="5"/>
      <c r="IFH2" s="5"/>
      <c r="IFI2" s="5"/>
      <c r="IFJ2" s="5"/>
      <c r="IFK2" s="5"/>
      <c r="IFL2" s="5"/>
      <c r="IFM2" s="5"/>
      <c r="IFN2" s="5"/>
      <c r="IFO2" s="5"/>
      <c r="IFP2" s="5"/>
      <c r="IFQ2" s="5"/>
      <c r="IFR2" s="5"/>
      <c r="IFS2" s="5"/>
      <c r="IFT2" s="5"/>
      <c r="IFU2" s="5"/>
      <c r="IFV2" s="5"/>
      <c r="IFW2" s="5"/>
      <c r="IFX2" s="5"/>
      <c r="IFY2" s="5"/>
      <c r="IFZ2" s="5"/>
      <c r="IGA2" s="5"/>
      <c r="IGB2" s="5"/>
      <c r="IGC2" s="5"/>
      <c r="IGD2" s="5"/>
      <c r="IGE2" s="5"/>
      <c r="IGF2" s="5"/>
      <c r="IGG2" s="5"/>
      <c r="IGH2" s="5"/>
      <c r="IGI2" s="5"/>
      <c r="IGJ2" s="5"/>
      <c r="IGK2" s="5"/>
      <c r="IGL2" s="5"/>
      <c r="IGM2" s="5"/>
      <c r="IGN2" s="5"/>
      <c r="IGO2" s="5"/>
      <c r="IGP2" s="5"/>
      <c r="IGQ2" s="5"/>
      <c r="IGR2" s="5"/>
      <c r="IGS2" s="5"/>
      <c r="IGT2" s="5"/>
      <c r="IGU2" s="5"/>
      <c r="IGV2" s="5"/>
      <c r="IGW2" s="5"/>
      <c r="IGX2" s="5"/>
      <c r="IGY2" s="5"/>
      <c r="IGZ2" s="5"/>
      <c r="IHA2" s="5"/>
      <c r="IHB2" s="5"/>
      <c r="IHC2" s="5"/>
      <c r="IHD2" s="5"/>
      <c r="IHE2" s="5"/>
      <c r="IHF2" s="5"/>
      <c r="IHG2" s="5"/>
      <c r="IHH2" s="5"/>
      <c r="IHI2" s="5"/>
      <c r="IHJ2" s="5"/>
      <c r="IHK2" s="5"/>
      <c r="IHL2" s="5"/>
      <c r="IHM2" s="5"/>
      <c r="IHN2" s="5"/>
      <c r="IHO2" s="5"/>
      <c r="IHP2" s="5"/>
      <c r="IHQ2" s="5"/>
      <c r="IHR2" s="5"/>
      <c r="IHS2" s="5"/>
      <c r="IHT2" s="5"/>
      <c r="IHU2" s="5"/>
      <c r="IHV2" s="5"/>
      <c r="IHW2" s="5"/>
      <c r="IHX2" s="5"/>
      <c r="IHY2" s="5"/>
      <c r="IHZ2" s="5"/>
      <c r="IIA2" s="5"/>
      <c r="IIB2" s="5"/>
      <c r="IIC2" s="5"/>
      <c r="IID2" s="5"/>
      <c r="IIE2" s="5"/>
      <c r="IIF2" s="5"/>
      <c r="IIG2" s="5"/>
      <c r="IIH2" s="5"/>
      <c r="III2" s="5"/>
      <c r="IIJ2" s="5"/>
      <c r="IIK2" s="5"/>
      <c r="IIL2" s="5"/>
      <c r="IIM2" s="5"/>
      <c r="IIN2" s="5"/>
      <c r="IIO2" s="5"/>
      <c r="IIP2" s="5"/>
      <c r="IIQ2" s="5"/>
      <c r="IIR2" s="5"/>
      <c r="IIS2" s="5"/>
      <c r="IIT2" s="5"/>
      <c r="IIU2" s="5"/>
      <c r="IIV2" s="5"/>
      <c r="IIW2" s="5"/>
      <c r="IIX2" s="5"/>
      <c r="IIY2" s="5"/>
      <c r="IIZ2" s="5"/>
      <c r="IJA2" s="5"/>
      <c r="IJB2" s="5"/>
      <c r="IJC2" s="5"/>
      <c r="IJD2" s="5"/>
      <c r="IJE2" s="5"/>
      <c r="IJF2" s="5"/>
      <c r="IJG2" s="5"/>
      <c r="IJH2" s="5"/>
      <c r="IJI2" s="5"/>
      <c r="IJJ2" s="5"/>
      <c r="IJK2" s="5"/>
      <c r="IJL2" s="5"/>
      <c r="IJM2" s="5"/>
      <c r="IJN2" s="5"/>
      <c r="IJO2" s="5"/>
      <c r="IJP2" s="5"/>
      <c r="IJQ2" s="5"/>
      <c r="IJR2" s="5"/>
      <c r="IJS2" s="5"/>
      <c r="IJT2" s="5"/>
      <c r="IJU2" s="5"/>
      <c r="IJV2" s="5"/>
      <c r="IJW2" s="5"/>
      <c r="IJX2" s="5"/>
      <c r="IJY2" s="5"/>
      <c r="IJZ2" s="5"/>
      <c r="IKA2" s="5"/>
      <c r="IKB2" s="5"/>
      <c r="IKC2" s="5"/>
      <c r="IKD2" s="5"/>
      <c r="IKE2" s="5"/>
      <c r="IKF2" s="5"/>
      <c r="IKG2" s="5"/>
      <c r="IKH2" s="5"/>
      <c r="IKI2" s="5"/>
      <c r="IKJ2" s="5"/>
      <c r="IKK2" s="5"/>
      <c r="IKL2" s="5"/>
      <c r="IKM2" s="5"/>
      <c r="IKN2" s="5"/>
      <c r="IKO2" s="5"/>
      <c r="IKP2" s="5"/>
      <c r="IKQ2" s="5"/>
      <c r="IKR2" s="5"/>
      <c r="IKS2" s="5"/>
      <c r="IKT2" s="5"/>
      <c r="IKU2" s="5"/>
      <c r="IKV2" s="5"/>
      <c r="IKW2" s="5"/>
      <c r="IKX2" s="5"/>
      <c r="IKY2" s="5"/>
      <c r="IKZ2" s="5"/>
      <c r="ILA2" s="5"/>
      <c r="ILB2" s="5"/>
      <c r="ILC2" s="5"/>
      <c r="ILD2" s="5"/>
      <c r="ILE2" s="5"/>
      <c r="ILF2" s="5"/>
      <c r="ILG2" s="5"/>
      <c r="ILH2" s="5"/>
      <c r="ILI2" s="5"/>
      <c r="ILJ2" s="5"/>
      <c r="ILK2" s="5"/>
      <c r="ILL2" s="5"/>
      <c r="ILM2" s="5"/>
      <c r="ILN2" s="5"/>
      <c r="ILO2" s="5"/>
      <c r="ILP2" s="5"/>
      <c r="ILQ2" s="5"/>
      <c r="ILR2" s="5"/>
      <c r="ILS2" s="5"/>
      <c r="ILT2" s="5"/>
      <c r="ILU2" s="5"/>
      <c r="ILV2" s="5"/>
      <c r="ILW2" s="5"/>
      <c r="ILX2" s="5"/>
      <c r="ILY2" s="5"/>
      <c r="ILZ2" s="5"/>
      <c r="IMA2" s="5"/>
      <c r="IMB2" s="5"/>
      <c r="IMC2" s="5"/>
      <c r="IMD2" s="5"/>
      <c r="IME2" s="5"/>
      <c r="IMF2" s="5"/>
      <c r="IMG2" s="5"/>
      <c r="IMH2" s="5"/>
      <c r="IMI2" s="5"/>
      <c r="IMJ2" s="5"/>
      <c r="IMK2" s="5"/>
      <c r="IML2" s="5"/>
      <c r="IMM2" s="5"/>
      <c r="IMN2" s="5"/>
      <c r="IMO2" s="5"/>
      <c r="IMP2" s="5"/>
      <c r="IMQ2" s="5"/>
      <c r="IMR2" s="5"/>
      <c r="IMS2" s="5"/>
      <c r="IMT2" s="5"/>
      <c r="IMU2" s="5"/>
      <c r="IMV2" s="5"/>
      <c r="IMW2" s="5"/>
      <c r="IMX2" s="5"/>
      <c r="IMY2" s="5"/>
      <c r="IMZ2" s="5"/>
      <c r="INA2" s="5"/>
      <c r="INB2" s="5"/>
      <c r="INC2" s="5"/>
      <c r="IND2" s="5"/>
      <c r="INE2" s="5"/>
      <c r="INF2" s="5"/>
      <c r="ING2" s="5"/>
      <c r="INH2" s="5"/>
      <c r="INI2" s="5"/>
      <c r="INJ2" s="5"/>
      <c r="INK2" s="5"/>
      <c r="INL2" s="5"/>
      <c r="INM2" s="5"/>
      <c r="INN2" s="5"/>
      <c r="INO2" s="5"/>
      <c r="INP2" s="5"/>
      <c r="INQ2" s="5"/>
      <c r="INR2" s="5"/>
      <c r="INS2" s="5"/>
      <c r="INT2" s="5"/>
      <c r="INU2" s="5"/>
      <c r="INV2" s="5"/>
      <c r="INW2" s="5"/>
      <c r="INX2" s="5"/>
      <c r="INY2" s="5"/>
      <c r="INZ2" s="5"/>
      <c r="IOA2" s="5"/>
      <c r="IOB2" s="5"/>
      <c r="IOC2" s="5"/>
      <c r="IOD2" s="5"/>
      <c r="IOE2" s="5"/>
      <c r="IOF2" s="5"/>
      <c r="IOG2" s="5"/>
      <c r="IOH2" s="5"/>
      <c r="IOI2" s="5"/>
      <c r="IOJ2" s="5"/>
      <c r="IOK2" s="5"/>
      <c r="IOL2" s="5"/>
      <c r="IOM2" s="5"/>
      <c r="ION2" s="5"/>
      <c r="IOO2" s="5"/>
      <c r="IOP2" s="5"/>
      <c r="IOQ2" s="5"/>
      <c r="IOR2" s="5"/>
      <c r="IOS2" s="5"/>
      <c r="IOT2" s="5"/>
      <c r="IOU2" s="5"/>
      <c r="IOV2" s="5"/>
      <c r="IOW2" s="5"/>
      <c r="IOX2" s="5"/>
      <c r="IOY2" s="5"/>
      <c r="IOZ2" s="5"/>
      <c r="IPA2" s="5"/>
      <c r="IPB2" s="5"/>
      <c r="IPC2" s="5"/>
      <c r="IPD2" s="5"/>
      <c r="IPE2" s="5"/>
      <c r="IPF2" s="5"/>
      <c r="IPG2" s="5"/>
      <c r="IPH2" s="5"/>
      <c r="IPI2" s="5"/>
      <c r="IPJ2" s="5"/>
      <c r="IPK2" s="5"/>
      <c r="IPL2" s="5"/>
      <c r="IPM2" s="5"/>
      <c r="IPN2" s="5"/>
      <c r="IPO2" s="5"/>
      <c r="IPP2" s="5"/>
      <c r="IPQ2" s="5"/>
      <c r="IPR2" s="5"/>
      <c r="IPS2" s="5"/>
      <c r="IPT2" s="5"/>
      <c r="IPU2" s="5"/>
      <c r="IPV2" s="5"/>
      <c r="IPW2" s="5"/>
      <c r="IPX2" s="5"/>
      <c r="IPY2" s="5"/>
      <c r="IPZ2" s="5"/>
      <c r="IQA2" s="5"/>
      <c r="IQB2" s="5"/>
      <c r="IQC2" s="5"/>
      <c r="IQD2" s="5"/>
      <c r="IQE2" s="5"/>
      <c r="IQF2" s="5"/>
      <c r="IQG2" s="5"/>
      <c r="IQH2" s="5"/>
      <c r="IQI2" s="5"/>
      <c r="IQJ2" s="5"/>
      <c r="IQK2" s="5"/>
      <c r="IQL2" s="5"/>
      <c r="IQM2" s="5"/>
      <c r="IQN2" s="5"/>
      <c r="IQO2" s="5"/>
      <c r="IQP2" s="5"/>
      <c r="IQQ2" s="5"/>
      <c r="IQR2" s="5"/>
      <c r="IQS2" s="5"/>
      <c r="IQT2" s="5"/>
      <c r="IQU2" s="5"/>
      <c r="IQV2" s="5"/>
      <c r="IQW2" s="5"/>
      <c r="IQX2" s="5"/>
      <c r="IQY2" s="5"/>
      <c r="IQZ2" s="5"/>
      <c r="IRA2" s="5"/>
      <c r="IRB2" s="5"/>
      <c r="IRC2" s="5"/>
      <c r="IRD2" s="5"/>
      <c r="IRE2" s="5"/>
      <c r="IRF2" s="5"/>
      <c r="IRG2" s="5"/>
      <c r="IRH2" s="5"/>
      <c r="IRI2" s="5"/>
      <c r="IRJ2" s="5"/>
      <c r="IRK2" s="5"/>
      <c r="IRL2" s="5"/>
      <c r="IRM2" s="5"/>
      <c r="IRN2" s="5"/>
      <c r="IRO2" s="5"/>
      <c r="IRP2" s="5"/>
      <c r="IRQ2" s="5"/>
      <c r="IRR2" s="5"/>
      <c r="IRS2" s="5"/>
      <c r="IRT2" s="5"/>
      <c r="IRU2" s="5"/>
      <c r="IRV2" s="5"/>
      <c r="IRW2" s="5"/>
      <c r="IRX2" s="5"/>
      <c r="IRY2" s="5"/>
      <c r="IRZ2" s="5"/>
      <c r="ISA2" s="5"/>
      <c r="ISB2" s="5"/>
      <c r="ISC2" s="5"/>
      <c r="ISD2" s="5"/>
      <c r="ISE2" s="5"/>
      <c r="ISF2" s="5"/>
      <c r="ISG2" s="5"/>
      <c r="ISH2" s="5"/>
      <c r="ISI2" s="5"/>
      <c r="ISJ2" s="5"/>
      <c r="ISK2" s="5"/>
      <c r="ISL2" s="5"/>
      <c r="ISM2" s="5"/>
      <c r="ISN2" s="5"/>
      <c r="ISO2" s="5"/>
      <c r="ISP2" s="5"/>
      <c r="ISQ2" s="5"/>
      <c r="ISR2" s="5"/>
      <c r="ISS2" s="5"/>
      <c r="IST2" s="5"/>
      <c r="ISU2" s="5"/>
      <c r="ISV2" s="5"/>
      <c r="ISW2" s="5"/>
      <c r="ISX2" s="5"/>
      <c r="ISY2" s="5"/>
      <c r="ISZ2" s="5"/>
      <c r="ITA2" s="5"/>
      <c r="ITB2" s="5"/>
      <c r="ITC2" s="5"/>
      <c r="ITD2" s="5"/>
      <c r="ITE2" s="5"/>
      <c r="ITF2" s="5"/>
      <c r="ITG2" s="5"/>
      <c r="ITH2" s="5"/>
      <c r="ITI2" s="5"/>
      <c r="ITJ2" s="5"/>
      <c r="ITK2" s="5"/>
      <c r="ITL2" s="5"/>
      <c r="ITM2" s="5"/>
      <c r="ITN2" s="5"/>
      <c r="ITO2" s="5"/>
      <c r="ITP2" s="5"/>
      <c r="ITQ2" s="5"/>
      <c r="ITR2" s="5"/>
      <c r="ITS2" s="5"/>
      <c r="ITT2" s="5"/>
      <c r="ITU2" s="5"/>
      <c r="ITV2" s="5"/>
      <c r="ITW2" s="5"/>
      <c r="ITX2" s="5"/>
      <c r="ITY2" s="5"/>
      <c r="ITZ2" s="5"/>
      <c r="IUA2" s="5"/>
      <c r="IUB2" s="5"/>
      <c r="IUC2" s="5"/>
      <c r="IUD2" s="5"/>
      <c r="IUE2" s="5"/>
      <c r="IUF2" s="5"/>
      <c r="IUG2" s="5"/>
      <c r="IUH2" s="5"/>
      <c r="IUI2" s="5"/>
      <c r="IUJ2" s="5"/>
      <c r="IUK2" s="5"/>
      <c r="IUL2" s="5"/>
      <c r="IUM2" s="5"/>
      <c r="IUN2" s="5"/>
      <c r="IUO2" s="5"/>
      <c r="IUP2" s="5"/>
      <c r="IUQ2" s="5"/>
      <c r="IUR2" s="5"/>
      <c r="IUS2" s="5"/>
      <c r="IUT2" s="5"/>
      <c r="IUU2" s="5"/>
      <c r="IUV2" s="5"/>
      <c r="IUW2" s="5"/>
      <c r="IUX2" s="5"/>
      <c r="IUY2" s="5"/>
      <c r="IUZ2" s="5"/>
      <c r="IVA2" s="5"/>
      <c r="IVB2" s="5"/>
      <c r="IVC2" s="5"/>
      <c r="IVD2" s="5"/>
      <c r="IVE2" s="5"/>
      <c r="IVF2" s="5"/>
      <c r="IVG2" s="5"/>
      <c r="IVH2" s="5"/>
      <c r="IVI2" s="5"/>
      <c r="IVJ2" s="5"/>
      <c r="IVK2" s="5"/>
      <c r="IVL2" s="5"/>
      <c r="IVM2" s="5"/>
      <c r="IVN2" s="5"/>
      <c r="IVO2" s="5"/>
      <c r="IVP2" s="5"/>
      <c r="IVQ2" s="5"/>
      <c r="IVR2" s="5"/>
      <c r="IVS2" s="5"/>
      <c r="IVT2" s="5"/>
      <c r="IVU2" s="5"/>
      <c r="IVV2" s="5"/>
      <c r="IVW2" s="5"/>
      <c r="IVX2" s="5"/>
      <c r="IVY2" s="5"/>
      <c r="IVZ2" s="5"/>
      <c r="IWA2" s="5"/>
      <c r="IWB2" s="5"/>
      <c r="IWC2" s="5"/>
      <c r="IWD2" s="5"/>
      <c r="IWE2" s="5"/>
      <c r="IWF2" s="5"/>
      <c r="IWG2" s="5"/>
      <c r="IWH2" s="5"/>
      <c r="IWI2" s="5"/>
      <c r="IWJ2" s="5"/>
      <c r="IWK2" s="5"/>
      <c r="IWL2" s="5"/>
      <c r="IWM2" s="5"/>
      <c r="IWN2" s="5"/>
      <c r="IWO2" s="5"/>
      <c r="IWP2" s="5"/>
      <c r="IWQ2" s="5"/>
      <c r="IWR2" s="5"/>
      <c r="IWS2" s="5"/>
      <c r="IWT2" s="5"/>
      <c r="IWU2" s="5"/>
      <c r="IWV2" s="5"/>
      <c r="IWW2" s="5"/>
      <c r="IWX2" s="5"/>
      <c r="IWY2" s="5"/>
      <c r="IWZ2" s="5"/>
      <c r="IXA2" s="5"/>
      <c r="IXB2" s="5"/>
      <c r="IXC2" s="5"/>
      <c r="IXD2" s="5"/>
      <c r="IXE2" s="5"/>
      <c r="IXF2" s="5"/>
      <c r="IXG2" s="5"/>
      <c r="IXH2" s="5"/>
      <c r="IXI2" s="5"/>
      <c r="IXJ2" s="5"/>
      <c r="IXK2" s="5"/>
      <c r="IXL2" s="5"/>
      <c r="IXM2" s="5"/>
      <c r="IXN2" s="5"/>
      <c r="IXO2" s="5"/>
      <c r="IXP2" s="5"/>
      <c r="IXQ2" s="5"/>
      <c r="IXR2" s="5"/>
      <c r="IXS2" s="5"/>
      <c r="IXT2" s="5"/>
      <c r="IXU2" s="5"/>
      <c r="IXV2" s="5"/>
      <c r="IXW2" s="5"/>
      <c r="IXX2" s="5"/>
      <c r="IXY2" s="5"/>
      <c r="IXZ2" s="5"/>
      <c r="IYA2" s="5"/>
      <c r="IYB2" s="5"/>
      <c r="IYC2" s="5"/>
      <c r="IYD2" s="5"/>
      <c r="IYE2" s="5"/>
      <c r="IYF2" s="5"/>
      <c r="IYG2" s="5"/>
      <c r="IYH2" s="5"/>
      <c r="IYI2" s="5"/>
      <c r="IYJ2" s="5"/>
      <c r="IYK2" s="5"/>
      <c r="IYL2" s="5"/>
      <c r="IYM2" s="5"/>
      <c r="IYN2" s="5"/>
      <c r="IYO2" s="5"/>
      <c r="IYP2" s="5"/>
      <c r="IYQ2" s="5"/>
      <c r="IYR2" s="5"/>
      <c r="IYS2" s="5"/>
      <c r="IYT2" s="5"/>
      <c r="IYU2" s="5"/>
      <c r="IYV2" s="5"/>
      <c r="IYW2" s="5"/>
      <c r="IYX2" s="5"/>
      <c r="IYY2" s="5"/>
      <c r="IYZ2" s="5"/>
      <c r="IZA2" s="5"/>
      <c r="IZB2" s="5"/>
      <c r="IZC2" s="5"/>
      <c r="IZD2" s="5"/>
      <c r="IZE2" s="5"/>
      <c r="IZF2" s="5"/>
      <c r="IZG2" s="5"/>
      <c r="IZH2" s="5"/>
      <c r="IZI2" s="5"/>
      <c r="IZJ2" s="5"/>
      <c r="IZK2" s="5"/>
      <c r="IZL2" s="5"/>
      <c r="IZM2" s="5"/>
      <c r="IZN2" s="5"/>
      <c r="IZO2" s="5"/>
      <c r="IZP2" s="5"/>
      <c r="IZQ2" s="5"/>
      <c r="IZR2" s="5"/>
      <c r="IZS2" s="5"/>
      <c r="IZT2" s="5"/>
      <c r="IZU2" s="5"/>
      <c r="IZV2" s="5"/>
      <c r="IZW2" s="5"/>
      <c r="IZX2" s="5"/>
      <c r="IZY2" s="5"/>
      <c r="IZZ2" s="5"/>
      <c r="JAA2" s="5"/>
      <c r="JAB2" s="5"/>
      <c r="JAC2" s="5"/>
      <c r="JAD2" s="5"/>
      <c r="JAE2" s="5"/>
      <c r="JAF2" s="5"/>
      <c r="JAG2" s="5"/>
      <c r="JAH2" s="5"/>
      <c r="JAI2" s="5"/>
      <c r="JAJ2" s="5"/>
      <c r="JAK2" s="5"/>
      <c r="JAL2" s="5"/>
      <c r="JAM2" s="5"/>
      <c r="JAN2" s="5"/>
      <c r="JAO2" s="5"/>
      <c r="JAP2" s="5"/>
      <c r="JAQ2" s="5"/>
      <c r="JAR2" s="5"/>
      <c r="JAS2" s="5"/>
      <c r="JAT2" s="5"/>
      <c r="JAU2" s="5"/>
      <c r="JAV2" s="5"/>
      <c r="JAW2" s="5"/>
      <c r="JAX2" s="5"/>
      <c r="JAY2" s="5"/>
      <c r="JAZ2" s="5"/>
      <c r="JBA2" s="5"/>
      <c r="JBB2" s="5"/>
      <c r="JBC2" s="5"/>
      <c r="JBD2" s="5"/>
      <c r="JBE2" s="5"/>
      <c r="JBF2" s="5"/>
      <c r="JBG2" s="5"/>
      <c r="JBH2" s="5"/>
      <c r="JBI2" s="5"/>
      <c r="JBJ2" s="5"/>
      <c r="JBK2" s="5"/>
      <c r="JBL2" s="5"/>
      <c r="JBM2" s="5"/>
      <c r="JBN2" s="5"/>
      <c r="JBO2" s="5"/>
      <c r="JBP2" s="5"/>
      <c r="JBQ2" s="5"/>
      <c r="JBR2" s="5"/>
      <c r="JBS2" s="5"/>
      <c r="JBT2" s="5"/>
      <c r="JBU2" s="5"/>
      <c r="JBV2" s="5"/>
      <c r="JBW2" s="5"/>
      <c r="JBX2" s="5"/>
      <c r="JBY2" s="5"/>
      <c r="JBZ2" s="5"/>
      <c r="JCA2" s="5"/>
      <c r="JCB2" s="5"/>
      <c r="JCC2" s="5"/>
      <c r="JCD2" s="5"/>
      <c r="JCE2" s="5"/>
      <c r="JCF2" s="5"/>
      <c r="JCG2" s="5"/>
      <c r="JCH2" s="5"/>
      <c r="JCI2" s="5"/>
      <c r="JCJ2" s="5"/>
      <c r="JCK2" s="5"/>
      <c r="JCL2" s="5"/>
      <c r="JCM2" s="5"/>
      <c r="JCN2" s="5"/>
      <c r="JCO2" s="5"/>
      <c r="JCP2" s="5"/>
      <c r="JCQ2" s="5"/>
      <c r="JCR2" s="5"/>
      <c r="JCS2" s="5"/>
      <c r="JCT2" s="5"/>
      <c r="JCU2" s="5"/>
      <c r="JCV2" s="5"/>
      <c r="JCW2" s="5"/>
      <c r="JCX2" s="5"/>
      <c r="JCY2" s="5"/>
      <c r="JCZ2" s="5"/>
      <c r="JDA2" s="5"/>
      <c r="JDB2" s="5"/>
      <c r="JDC2" s="5"/>
      <c r="JDD2" s="5"/>
      <c r="JDE2" s="5"/>
      <c r="JDF2" s="5"/>
      <c r="JDG2" s="5"/>
      <c r="JDH2" s="5"/>
      <c r="JDI2" s="5"/>
      <c r="JDJ2" s="5"/>
      <c r="JDK2" s="5"/>
      <c r="JDL2" s="5"/>
      <c r="JDM2" s="5"/>
      <c r="JDN2" s="5"/>
      <c r="JDO2" s="5"/>
      <c r="JDP2" s="5"/>
      <c r="JDQ2" s="5"/>
      <c r="JDR2" s="5"/>
      <c r="JDS2" s="5"/>
      <c r="JDT2" s="5"/>
      <c r="JDU2" s="5"/>
      <c r="JDV2" s="5"/>
      <c r="JDW2" s="5"/>
      <c r="JDX2" s="5"/>
      <c r="JDY2" s="5"/>
      <c r="JDZ2" s="5"/>
      <c r="JEA2" s="5"/>
      <c r="JEB2" s="5"/>
      <c r="JEC2" s="5"/>
      <c r="JED2" s="5"/>
      <c r="JEE2" s="5"/>
      <c r="JEF2" s="5"/>
      <c r="JEG2" s="5"/>
      <c r="JEH2" s="5"/>
      <c r="JEI2" s="5"/>
      <c r="JEJ2" s="5"/>
      <c r="JEK2" s="5"/>
      <c r="JEL2" s="5"/>
      <c r="JEM2" s="5"/>
      <c r="JEN2" s="5"/>
      <c r="JEO2" s="5"/>
      <c r="JEP2" s="5"/>
      <c r="JEQ2" s="5"/>
      <c r="JER2" s="5"/>
      <c r="JES2" s="5"/>
      <c r="JET2" s="5"/>
      <c r="JEU2" s="5"/>
      <c r="JEV2" s="5"/>
      <c r="JEW2" s="5"/>
      <c r="JEX2" s="5"/>
      <c r="JEY2" s="5"/>
      <c r="JEZ2" s="5"/>
      <c r="JFA2" s="5"/>
      <c r="JFB2" s="5"/>
      <c r="JFC2" s="5"/>
      <c r="JFD2" s="5"/>
      <c r="JFE2" s="5"/>
      <c r="JFF2" s="5"/>
      <c r="JFG2" s="5"/>
      <c r="JFH2" s="5"/>
      <c r="JFI2" s="5"/>
      <c r="JFJ2" s="5"/>
      <c r="JFK2" s="5"/>
      <c r="JFL2" s="5"/>
      <c r="JFM2" s="5"/>
      <c r="JFN2" s="5"/>
      <c r="JFO2" s="5"/>
      <c r="JFP2" s="5"/>
      <c r="JFQ2" s="5"/>
      <c r="JFR2" s="5"/>
      <c r="JFS2" s="5"/>
      <c r="JFT2" s="5"/>
      <c r="JFU2" s="5"/>
      <c r="JFV2" s="5"/>
      <c r="JFW2" s="5"/>
      <c r="JFX2" s="5"/>
      <c r="JFY2" s="5"/>
      <c r="JFZ2" s="5"/>
      <c r="JGA2" s="5"/>
      <c r="JGB2" s="5"/>
      <c r="JGC2" s="5"/>
      <c r="JGD2" s="5"/>
      <c r="JGE2" s="5"/>
      <c r="JGF2" s="5"/>
      <c r="JGG2" s="5"/>
      <c r="JGH2" s="5"/>
      <c r="JGI2" s="5"/>
      <c r="JGJ2" s="5"/>
      <c r="JGK2" s="5"/>
      <c r="JGL2" s="5"/>
      <c r="JGM2" s="5"/>
      <c r="JGN2" s="5"/>
      <c r="JGO2" s="5"/>
      <c r="JGP2" s="5"/>
      <c r="JGQ2" s="5"/>
      <c r="JGR2" s="5"/>
      <c r="JGS2" s="5"/>
      <c r="JGT2" s="5"/>
      <c r="JGU2" s="5"/>
      <c r="JGV2" s="5"/>
      <c r="JGW2" s="5"/>
      <c r="JGX2" s="5"/>
      <c r="JGY2" s="5"/>
      <c r="JGZ2" s="5"/>
      <c r="JHA2" s="5"/>
      <c r="JHB2" s="5"/>
      <c r="JHC2" s="5"/>
      <c r="JHD2" s="5"/>
      <c r="JHE2" s="5"/>
      <c r="JHF2" s="5"/>
      <c r="JHG2" s="5"/>
      <c r="JHH2" s="5"/>
      <c r="JHI2" s="5"/>
      <c r="JHJ2" s="5"/>
      <c r="JHK2" s="5"/>
      <c r="JHL2" s="5"/>
      <c r="JHM2" s="5"/>
      <c r="JHN2" s="5"/>
      <c r="JHO2" s="5"/>
      <c r="JHP2" s="5"/>
      <c r="JHQ2" s="5"/>
      <c r="JHR2" s="5"/>
      <c r="JHS2" s="5"/>
      <c r="JHT2" s="5"/>
      <c r="JHU2" s="5"/>
      <c r="JHV2" s="5"/>
      <c r="JHW2" s="5"/>
      <c r="JHX2" s="5"/>
      <c r="JHY2" s="5"/>
      <c r="JHZ2" s="5"/>
      <c r="JIA2" s="5"/>
      <c r="JIB2" s="5"/>
      <c r="JIC2" s="5"/>
      <c r="JID2" s="5"/>
      <c r="JIE2" s="5"/>
      <c r="JIF2" s="5"/>
      <c r="JIG2" s="5"/>
      <c r="JIH2" s="5"/>
      <c r="JII2" s="5"/>
      <c r="JIJ2" s="5"/>
      <c r="JIK2" s="5"/>
      <c r="JIL2" s="5"/>
      <c r="JIM2" s="5"/>
      <c r="JIN2" s="5"/>
      <c r="JIO2" s="5"/>
      <c r="JIP2" s="5"/>
      <c r="JIQ2" s="5"/>
      <c r="JIR2" s="5"/>
      <c r="JIS2" s="5"/>
      <c r="JIT2" s="5"/>
      <c r="JIU2" s="5"/>
      <c r="JIV2" s="5"/>
      <c r="JIW2" s="5"/>
      <c r="JIX2" s="5"/>
      <c r="JIY2" s="5"/>
      <c r="JIZ2" s="5"/>
      <c r="JJA2" s="5"/>
      <c r="JJB2" s="5"/>
      <c r="JJC2" s="5"/>
      <c r="JJD2" s="5"/>
      <c r="JJE2" s="5"/>
      <c r="JJF2" s="5"/>
      <c r="JJG2" s="5"/>
      <c r="JJH2" s="5"/>
      <c r="JJI2" s="5"/>
      <c r="JJJ2" s="5"/>
      <c r="JJK2" s="5"/>
      <c r="JJL2" s="5"/>
      <c r="JJM2" s="5"/>
      <c r="JJN2" s="5"/>
      <c r="JJO2" s="5"/>
      <c r="JJP2" s="5"/>
      <c r="JJQ2" s="5"/>
      <c r="JJR2" s="5"/>
      <c r="JJS2" s="5"/>
      <c r="JJT2" s="5"/>
      <c r="JJU2" s="5"/>
      <c r="JJV2" s="5"/>
      <c r="JJW2" s="5"/>
      <c r="JJX2" s="5"/>
      <c r="JJY2" s="5"/>
      <c r="JJZ2" s="5"/>
      <c r="JKA2" s="5"/>
      <c r="JKB2" s="5"/>
      <c r="JKC2" s="5"/>
      <c r="JKD2" s="5"/>
      <c r="JKE2" s="5"/>
      <c r="JKF2" s="5"/>
      <c r="JKG2" s="5"/>
      <c r="JKH2" s="5"/>
      <c r="JKI2" s="5"/>
      <c r="JKJ2" s="5"/>
      <c r="JKK2" s="5"/>
      <c r="JKL2" s="5"/>
      <c r="JKM2" s="5"/>
      <c r="JKN2" s="5"/>
      <c r="JKO2" s="5"/>
      <c r="JKP2" s="5"/>
      <c r="JKQ2" s="5"/>
      <c r="JKR2" s="5"/>
      <c r="JKS2" s="5"/>
      <c r="JKT2" s="5"/>
      <c r="JKU2" s="5"/>
      <c r="JKV2" s="5"/>
      <c r="JKW2" s="5"/>
      <c r="JKX2" s="5"/>
      <c r="JKY2" s="5"/>
      <c r="JKZ2" s="5"/>
      <c r="JLA2" s="5"/>
      <c r="JLB2" s="5"/>
      <c r="JLC2" s="5"/>
      <c r="JLD2" s="5"/>
      <c r="JLE2" s="5"/>
      <c r="JLF2" s="5"/>
      <c r="JLG2" s="5"/>
      <c r="JLH2" s="5"/>
      <c r="JLI2" s="5"/>
      <c r="JLJ2" s="5"/>
      <c r="JLK2" s="5"/>
      <c r="JLL2" s="5"/>
      <c r="JLM2" s="5"/>
      <c r="JLN2" s="5"/>
      <c r="JLO2" s="5"/>
      <c r="JLP2" s="5"/>
      <c r="JLQ2" s="5"/>
      <c r="JLR2" s="5"/>
      <c r="JLS2" s="5"/>
      <c r="JLT2" s="5"/>
      <c r="JLU2" s="5"/>
      <c r="JLV2" s="5"/>
      <c r="JLW2" s="5"/>
      <c r="JLX2" s="5"/>
      <c r="JLY2" s="5"/>
      <c r="JLZ2" s="5"/>
      <c r="JMA2" s="5"/>
      <c r="JMB2" s="5"/>
      <c r="JMC2" s="5"/>
      <c r="JMD2" s="5"/>
      <c r="JME2" s="5"/>
      <c r="JMF2" s="5"/>
      <c r="JMG2" s="5"/>
      <c r="JMH2" s="5"/>
      <c r="JMI2" s="5"/>
      <c r="JMJ2" s="5"/>
      <c r="JMK2" s="5"/>
      <c r="JML2" s="5"/>
      <c r="JMM2" s="5"/>
      <c r="JMN2" s="5"/>
      <c r="JMO2" s="5"/>
      <c r="JMP2" s="5"/>
      <c r="JMQ2" s="5"/>
      <c r="JMR2" s="5"/>
      <c r="JMS2" s="5"/>
      <c r="JMT2" s="5"/>
      <c r="JMU2" s="5"/>
      <c r="JMV2" s="5"/>
      <c r="JMW2" s="5"/>
      <c r="JMX2" s="5"/>
      <c r="JMY2" s="5"/>
      <c r="JMZ2" s="5"/>
      <c r="JNA2" s="5"/>
      <c r="JNB2" s="5"/>
      <c r="JNC2" s="5"/>
      <c r="JND2" s="5"/>
      <c r="JNE2" s="5"/>
      <c r="JNF2" s="5"/>
      <c r="JNG2" s="5"/>
      <c r="JNH2" s="5"/>
      <c r="JNI2" s="5"/>
      <c r="JNJ2" s="5"/>
      <c r="JNK2" s="5"/>
      <c r="JNL2" s="5"/>
      <c r="JNM2" s="5"/>
      <c r="JNN2" s="5"/>
      <c r="JNO2" s="5"/>
      <c r="JNP2" s="5"/>
      <c r="JNQ2" s="5"/>
      <c r="JNR2" s="5"/>
      <c r="JNS2" s="5"/>
      <c r="JNT2" s="5"/>
      <c r="JNU2" s="5"/>
      <c r="JNV2" s="5"/>
      <c r="JNW2" s="5"/>
      <c r="JNX2" s="5"/>
      <c r="JNY2" s="5"/>
      <c r="JNZ2" s="5"/>
      <c r="JOA2" s="5"/>
      <c r="JOB2" s="5"/>
      <c r="JOC2" s="5"/>
      <c r="JOD2" s="5"/>
      <c r="JOE2" s="5"/>
      <c r="JOF2" s="5"/>
      <c r="JOG2" s="5"/>
      <c r="JOH2" s="5"/>
      <c r="JOI2" s="5"/>
      <c r="JOJ2" s="5"/>
      <c r="JOK2" s="5"/>
      <c r="JOL2" s="5"/>
      <c r="JOM2" s="5"/>
      <c r="JON2" s="5"/>
      <c r="JOO2" s="5"/>
      <c r="JOP2" s="5"/>
      <c r="JOQ2" s="5"/>
      <c r="JOR2" s="5"/>
      <c r="JOS2" s="5"/>
      <c r="JOT2" s="5"/>
      <c r="JOU2" s="5"/>
      <c r="JOV2" s="5"/>
      <c r="JOW2" s="5"/>
      <c r="JOX2" s="5"/>
      <c r="JOY2" s="5"/>
      <c r="JOZ2" s="5"/>
      <c r="JPA2" s="5"/>
      <c r="JPB2" s="5"/>
      <c r="JPC2" s="5"/>
      <c r="JPD2" s="5"/>
      <c r="JPE2" s="5"/>
      <c r="JPF2" s="5"/>
      <c r="JPG2" s="5"/>
      <c r="JPH2" s="5"/>
      <c r="JPI2" s="5"/>
      <c r="JPJ2" s="5"/>
      <c r="JPK2" s="5"/>
      <c r="JPL2" s="5"/>
      <c r="JPM2" s="5"/>
      <c r="JPN2" s="5"/>
      <c r="JPO2" s="5"/>
      <c r="JPP2" s="5"/>
      <c r="JPQ2" s="5"/>
      <c r="JPR2" s="5"/>
      <c r="JPS2" s="5"/>
      <c r="JPT2" s="5"/>
      <c r="JPU2" s="5"/>
      <c r="JPV2" s="5"/>
      <c r="JPW2" s="5"/>
      <c r="JPX2" s="5"/>
      <c r="JPY2" s="5"/>
      <c r="JPZ2" s="5"/>
      <c r="JQA2" s="5"/>
      <c r="JQB2" s="5"/>
      <c r="JQC2" s="5"/>
      <c r="JQD2" s="5"/>
      <c r="JQE2" s="5"/>
      <c r="JQF2" s="5"/>
      <c r="JQG2" s="5"/>
      <c r="JQH2" s="5"/>
      <c r="JQI2" s="5"/>
      <c r="JQJ2" s="5"/>
      <c r="JQK2" s="5"/>
      <c r="JQL2" s="5"/>
      <c r="JQM2" s="5"/>
      <c r="JQN2" s="5"/>
      <c r="JQO2" s="5"/>
      <c r="JQP2" s="5"/>
      <c r="JQQ2" s="5"/>
      <c r="JQR2" s="5"/>
      <c r="JQS2" s="5"/>
      <c r="JQT2" s="5"/>
      <c r="JQU2" s="5"/>
      <c r="JQV2" s="5"/>
      <c r="JQW2" s="5"/>
      <c r="JQX2" s="5"/>
      <c r="JQY2" s="5"/>
      <c r="JQZ2" s="5"/>
      <c r="JRA2" s="5"/>
      <c r="JRB2" s="5"/>
      <c r="JRC2" s="5"/>
      <c r="JRD2" s="5"/>
      <c r="JRE2" s="5"/>
      <c r="JRF2" s="5"/>
      <c r="JRG2" s="5"/>
      <c r="JRH2" s="5"/>
      <c r="JRI2" s="5"/>
      <c r="JRJ2" s="5"/>
      <c r="JRK2" s="5"/>
      <c r="JRL2" s="5"/>
      <c r="JRM2" s="5"/>
      <c r="JRN2" s="5"/>
      <c r="JRO2" s="5"/>
      <c r="JRP2" s="5"/>
      <c r="JRQ2" s="5"/>
      <c r="JRR2" s="5"/>
      <c r="JRS2" s="5"/>
      <c r="JRT2" s="5"/>
      <c r="JRU2" s="5"/>
      <c r="JRV2" s="5"/>
      <c r="JRW2" s="5"/>
      <c r="JRX2" s="5"/>
      <c r="JRY2" s="5"/>
      <c r="JRZ2" s="5"/>
      <c r="JSA2" s="5"/>
      <c r="JSB2" s="5"/>
      <c r="JSC2" s="5"/>
      <c r="JSD2" s="5"/>
      <c r="JSE2" s="5"/>
      <c r="JSF2" s="5"/>
      <c r="JSG2" s="5"/>
      <c r="JSH2" s="5"/>
      <c r="JSI2" s="5"/>
      <c r="JSJ2" s="5"/>
      <c r="JSK2" s="5"/>
      <c r="JSL2" s="5"/>
      <c r="JSM2" s="5"/>
      <c r="JSN2" s="5"/>
      <c r="JSO2" s="5"/>
      <c r="JSP2" s="5"/>
      <c r="JSQ2" s="5"/>
      <c r="JSR2" s="5"/>
      <c r="JSS2" s="5"/>
      <c r="JST2" s="5"/>
      <c r="JSU2" s="5"/>
      <c r="JSV2" s="5"/>
      <c r="JSW2" s="5"/>
      <c r="JSX2" s="5"/>
      <c r="JSY2" s="5"/>
      <c r="JSZ2" s="5"/>
      <c r="JTA2" s="5"/>
      <c r="JTB2" s="5"/>
      <c r="JTC2" s="5"/>
      <c r="JTD2" s="5"/>
      <c r="JTE2" s="5"/>
      <c r="JTF2" s="5"/>
      <c r="JTG2" s="5"/>
      <c r="JTH2" s="5"/>
      <c r="JTI2" s="5"/>
      <c r="JTJ2" s="5"/>
      <c r="JTK2" s="5"/>
      <c r="JTL2" s="5"/>
      <c r="JTM2" s="5"/>
      <c r="JTN2" s="5"/>
      <c r="JTO2" s="5"/>
      <c r="JTP2" s="5"/>
      <c r="JTQ2" s="5"/>
      <c r="JTR2" s="5"/>
      <c r="JTS2" s="5"/>
      <c r="JTT2" s="5"/>
      <c r="JTU2" s="5"/>
      <c r="JTV2" s="5"/>
      <c r="JTW2" s="5"/>
      <c r="JTX2" s="5"/>
      <c r="JTY2" s="5"/>
      <c r="JTZ2" s="5"/>
      <c r="JUA2" s="5"/>
      <c r="JUB2" s="5"/>
      <c r="JUC2" s="5"/>
      <c r="JUD2" s="5"/>
      <c r="JUE2" s="5"/>
      <c r="JUF2" s="5"/>
      <c r="JUG2" s="5"/>
      <c r="JUH2" s="5"/>
      <c r="JUI2" s="5"/>
      <c r="JUJ2" s="5"/>
      <c r="JUK2" s="5"/>
      <c r="JUL2" s="5"/>
      <c r="JUM2" s="5"/>
      <c r="JUN2" s="5"/>
      <c r="JUO2" s="5"/>
      <c r="JUP2" s="5"/>
      <c r="JUQ2" s="5"/>
      <c r="JUR2" s="5"/>
      <c r="JUS2" s="5"/>
      <c r="JUT2" s="5"/>
      <c r="JUU2" s="5"/>
      <c r="JUV2" s="5"/>
      <c r="JUW2" s="5"/>
      <c r="JUX2" s="5"/>
      <c r="JUY2" s="5"/>
      <c r="JUZ2" s="5"/>
      <c r="JVA2" s="5"/>
      <c r="JVB2" s="5"/>
      <c r="JVC2" s="5"/>
      <c r="JVD2" s="5"/>
      <c r="JVE2" s="5"/>
      <c r="JVF2" s="5"/>
      <c r="JVG2" s="5"/>
      <c r="JVH2" s="5"/>
      <c r="JVI2" s="5"/>
      <c r="JVJ2" s="5"/>
      <c r="JVK2" s="5"/>
      <c r="JVL2" s="5"/>
      <c r="JVM2" s="5"/>
      <c r="JVN2" s="5"/>
      <c r="JVO2" s="5"/>
      <c r="JVP2" s="5"/>
      <c r="JVQ2" s="5"/>
      <c r="JVR2" s="5"/>
      <c r="JVS2" s="5"/>
      <c r="JVT2" s="5"/>
      <c r="JVU2" s="5"/>
      <c r="JVV2" s="5"/>
      <c r="JVW2" s="5"/>
      <c r="JVX2" s="5"/>
      <c r="JVY2" s="5"/>
      <c r="JVZ2" s="5"/>
      <c r="JWA2" s="5"/>
      <c r="JWB2" s="5"/>
      <c r="JWC2" s="5"/>
      <c r="JWD2" s="5"/>
      <c r="JWE2" s="5"/>
      <c r="JWF2" s="5"/>
      <c r="JWG2" s="5"/>
      <c r="JWH2" s="5"/>
      <c r="JWI2" s="5"/>
      <c r="JWJ2" s="5"/>
      <c r="JWK2" s="5"/>
      <c r="JWL2" s="5"/>
      <c r="JWM2" s="5"/>
      <c r="JWN2" s="5"/>
      <c r="JWO2" s="5"/>
      <c r="JWP2" s="5"/>
      <c r="JWQ2" s="5"/>
      <c r="JWR2" s="5"/>
      <c r="JWS2" s="5"/>
      <c r="JWT2" s="5"/>
      <c r="JWU2" s="5"/>
      <c r="JWV2" s="5"/>
      <c r="JWW2" s="5"/>
      <c r="JWX2" s="5"/>
      <c r="JWY2" s="5"/>
      <c r="JWZ2" s="5"/>
      <c r="JXA2" s="5"/>
      <c r="JXB2" s="5"/>
      <c r="JXC2" s="5"/>
      <c r="JXD2" s="5"/>
      <c r="JXE2" s="5"/>
      <c r="JXF2" s="5"/>
      <c r="JXG2" s="5"/>
      <c r="JXH2" s="5"/>
      <c r="JXI2" s="5"/>
      <c r="JXJ2" s="5"/>
      <c r="JXK2" s="5"/>
      <c r="JXL2" s="5"/>
      <c r="JXM2" s="5"/>
      <c r="JXN2" s="5"/>
      <c r="JXO2" s="5"/>
      <c r="JXP2" s="5"/>
      <c r="JXQ2" s="5"/>
      <c r="JXR2" s="5"/>
      <c r="JXS2" s="5"/>
      <c r="JXT2" s="5"/>
      <c r="JXU2" s="5"/>
      <c r="JXV2" s="5"/>
      <c r="JXW2" s="5"/>
      <c r="JXX2" s="5"/>
      <c r="JXY2" s="5"/>
      <c r="JXZ2" s="5"/>
      <c r="JYA2" s="5"/>
      <c r="JYB2" s="5"/>
      <c r="JYC2" s="5"/>
      <c r="JYD2" s="5"/>
      <c r="JYE2" s="5"/>
      <c r="JYF2" s="5"/>
      <c r="JYG2" s="5"/>
      <c r="JYH2" s="5"/>
      <c r="JYI2" s="5"/>
      <c r="JYJ2" s="5"/>
      <c r="JYK2" s="5"/>
      <c r="JYL2" s="5"/>
      <c r="JYM2" s="5"/>
      <c r="JYN2" s="5"/>
      <c r="JYO2" s="5"/>
      <c r="JYP2" s="5"/>
      <c r="JYQ2" s="5"/>
      <c r="JYR2" s="5"/>
      <c r="JYS2" s="5"/>
      <c r="JYT2" s="5"/>
      <c r="JYU2" s="5"/>
      <c r="JYV2" s="5"/>
      <c r="JYW2" s="5"/>
      <c r="JYX2" s="5"/>
      <c r="JYY2" s="5"/>
      <c r="JYZ2" s="5"/>
      <c r="JZA2" s="5"/>
      <c r="JZB2" s="5"/>
      <c r="JZC2" s="5"/>
      <c r="JZD2" s="5"/>
      <c r="JZE2" s="5"/>
      <c r="JZF2" s="5"/>
      <c r="JZG2" s="5"/>
      <c r="JZH2" s="5"/>
      <c r="JZI2" s="5"/>
      <c r="JZJ2" s="5"/>
      <c r="JZK2" s="5"/>
      <c r="JZL2" s="5"/>
      <c r="JZM2" s="5"/>
      <c r="JZN2" s="5"/>
      <c r="JZO2" s="5"/>
      <c r="JZP2" s="5"/>
      <c r="JZQ2" s="5"/>
      <c r="JZR2" s="5"/>
      <c r="JZS2" s="5"/>
      <c r="JZT2" s="5"/>
      <c r="JZU2" s="5"/>
      <c r="JZV2" s="5"/>
      <c r="JZW2" s="5"/>
      <c r="JZX2" s="5"/>
      <c r="JZY2" s="5"/>
      <c r="JZZ2" s="5"/>
      <c r="KAA2" s="5"/>
      <c r="KAB2" s="5"/>
      <c r="KAC2" s="5"/>
      <c r="KAD2" s="5"/>
      <c r="KAE2" s="5"/>
      <c r="KAF2" s="5"/>
      <c r="KAG2" s="5"/>
      <c r="KAH2" s="5"/>
      <c r="KAI2" s="5"/>
      <c r="KAJ2" s="5"/>
      <c r="KAK2" s="5"/>
      <c r="KAL2" s="5"/>
      <c r="KAM2" s="5"/>
      <c r="KAN2" s="5"/>
      <c r="KAO2" s="5"/>
      <c r="KAP2" s="5"/>
      <c r="KAQ2" s="5"/>
      <c r="KAR2" s="5"/>
      <c r="KAS2" s="5"/>
      <c r="KAT2" s="5"/>
      <c r="KAU2" s="5"/>
      <c r="KAV2" s="5"/>
      <c r="KAW2" s="5"/>
      <c r="KAX2" s="5"/>
      <c r="KAY2" s="5"/>
      <c r="KAZ2" s="5"/>
      <c r="KBA2" s="5"/>
      <c r="KBB2" s="5"/>
      <c r="KBC2" s="5"/>
      <c r="KBD2" s="5"/>
      <c r="KBE2" s="5"/>
      <c r="KBF2" s="5"/>
      <c r="KBG2" s="5"/>
      <c r="KBH2" s="5"/>
      <c r="KBI2" s="5"/>
      <c r="KBJ2" s="5"/>
      <c r="KBK2" s="5"/>
      <c r="KBL2" s="5"/>
      <c r="KBM2" s="5"/>
      <c r="KBN2" s="5"/>
      <c r="KBO2" s="5"/>
      <c r="KBP2" s="5"/>
      <c r="KBQ2" s="5"/>
      <c r="KBR2" s="5"/>
      <c r="KBS2" s="5"/>
      <c r="KBT2" s="5"/>
      <c r="KBU2" s="5"/>
      <c r="KBV2" s="5"/>
      <c r="KBW2" s="5"/>
      <c r="KBX2" s="5"/>
      <c r="KBY2" s="5"/>
      <c r="KBZ2" s="5"/>
      <c r="KCA2" s="5"/>
      <c r="KCB2" s="5"/>
      <c r="KCC2" s="5"/>
      <c r="KCD2" s="5"/>
      <c r="KCE2" s="5"/>
      <c r="KCF2" s="5"/>
      <c r="KCG2" s="5"/>
      <c r="KCH2" s="5"/>
      <c r="KCI2" s="5"/>
      <c r="KCJ2" s="5"/>
      <c r="KCK2" s="5"/>
      <c r="KCL2" s="5"/>
      <c r="KCM2" s="5"/>
      <c r="KCN2" s="5"/>
      <c r="KCO2" s="5"/>
      <c r="KCP2" s="5"/>
      <c r="KCQ2" s="5"/>
      <c r="KCR2" s="5"/>
      <c r="KCS2" s="5"/>
      <c r="KCT2" s="5"/>
      <c r="KCU2" s="5"/>
      <c r="KCV2" s="5"/>
      <c r="KCW2" s="5"/>
      <c r="KCX2" s="5"/>
      <c r="KCY2" s="5"/>
      <c r="KCZ2" s="5"/>
      <c r="KDA2" s="5"/>
      <c r="KDB2" s="5"/>
      <c r="KDC2" s="5"/>
      <c r="KDD2" s="5"/>
      <c r="KDE2" s="5"/>
      <c r="KDF2" s="5"/>
      <c r="KDG2" s="5"/>
      <c r="KDH2" s="5"/>
      <c r="KDI2" s="5"/>
      <c r="KDJ2" s="5"/>
      <c r="KDK2" s="5"/>
      <c r="KDL2" s="5"/>
      <c r="KDM2" s="5"/>
      <c r="KDN2" s="5"/>
      <c r="KDO2" s="5"/>
      <c r="KDP2" s="5"/>
      <c r="KDQ2" s="5"/>
      <c r="KDR2" s="5"/>
      <c r="KDS2" s="5"/>
      <c r="KDT2" s="5"/>
      <c r="KDU2" s="5"/>
      <c r="KDV2" s="5"/>
      <c r="KDW2" s="5"/>
      <c r="KDX2" s="5"/>
      <c r="KDY2" s="5"/>
      <c r="KDZ2" s="5"/>
      <c r="KEA2" s="5"/>
      <c r="KEB2" s="5"/>
      <c r="KEC2" s="5"/>
      <c r="KED2" s="5"/>
      <c r="KEE2" s="5"/>
      <c r="KEF2" s="5"/>
      <c r="KEG2" s="5"/>
      <c r="KEH2" s="5"/>
      <c r="KEI2" s="5"/>
      <c r="KEJ2" s="5"/>
      <c r="KEK2" s="5"/>
      <c r="KEL2" s="5"/>
      <c r="KEM2" s="5"/>
      <c r="KEN2" s="5"/>
      <c r="KEO2" s="5"/>
      <c r="KEP2" s="5"/>
      <c r="KEQ2" s="5"/>
      <c r="KER2" s="5"/>
      <c r="KES2" s="5"/>
      <c r="KET2" s="5"/>
      <c r="KEU2" s="5"/>
      <c r="KEV2" s="5"/>
      <c r="KEW2" s="5"/>
      <c r="KEX2" s="5"/>
      <c r="KEY2" s="5"/>
      <c r="KEZ2" s="5"/>
      <c r="KFA2" s="5"/>
      <c r="KFB2" s="5"/>
      <c r="KFC2" s="5"/>
      <c r="KFD2" s="5"/>
      <c r="KFE2" s="5"/>
      <c r="KFF2" s="5"/>
      <c r="KFG2" s="5"/>
      <c r="KFH2" s="5"/>
      <c r="KFI2" s="5"/>
      <c r="KFJ2" s="5"/>
      <c r="KFK2" s="5"/>
      <c r="KFL2" s="5"/>
      <c r="KFM2" s="5"/>
      <c r="KFN2" s="5"/>
      <c r="KFO2" s="5"/>
      <c r="KFP2" s="5"/>
      <c r="KFQ2" s="5"/>
      <c r="KFR2" s="5"/>
      <c r="KFS2" s="5"/>
      <c r="KFT2" s="5"/>
      <c r="KFU2" s="5"/>
      <c r="KFV2" s="5"/>
      <c r="KFW2" s="5"/>
      <c r="KFX2" s="5"/>
      <c r="KFY2" s="5"/>
      <c r="KFZ2" s="5"/>
      <c r="KGA2" s="5"/>
      <c r="KGB2" s="5"/>
      <c r="KGC2" s="5"/>
      <c r="KGD2" s="5"/>
      <c r="KGE2" s="5"/>
      <c r="KGF2" s="5"/>
      <c r="KGG2" s="5"/>
      <c r="KGH2" s="5"/>
      <c r="KGI2" s="5"/>
      <c r="KGJ2" s="5"/>
      <c r="KGK2" s="5"/>
      <c r="KGL2" s="5"/>
      <c r="KGM2" s="5"/>
      <c r="KGN2" s="5"/>
      <c r="KGO2" s="5"/>
      <c r="KGP2" s="5"/>
      <c r="KGQ2" s="5"/>
      <c r="KGR2" s="5"/>
      <c r="KGS2" s="5"/>
      <c r="KGT2" s="5"/>
      <c r="KGU2" s="5"/>
      <c r="KGV2" s="5"/>
      <c r="KGW2" s="5"/>
      <c r="KGX2" s="5"/>
      <c r="KGY2" s="5"/>
      <c r="KGZ2" s="5"/>
      <c r="KHA2" s="5"/>
      <c r="KHB2" s="5"/>
      <c r="KHC2" s="5"/>
      <c r="KHD2" s="5"/>
      <c r="KHE2" s="5"/>
      <c r="KHF2" s="5"/>
      <c r="KHG2" s="5"/>
      <c r="KHH2" s="5"/>
      <c r="KHI2" s="5"/>
      <c r="KHJ2" s="5"/>
      <c r="KHK2" s="5"/>
      <c r="KHL2" s="5"/>
      <c r="KHM2" s="5"/>
      <c r="KHN2" s="5"/>
      <c r="KHO2" s="5"/>
      <c r="KHP2" s="5"/>
      <c r="KHQ2" s="5"/>
      <c r="KHR2" s="5"/>
      <c r="KHS2" s="5"/>
      <c r="KHT2" s="5"/>
      <c r="KHU2" s="5"/>
      <c r="KHV2" s="5"/>
      <c r="KHW2" s="5"/>
      <c r="KHX2" s="5"/>
      <c r="KHY2" s="5"/>
      <c r="KHZ2" s="5"/>
      <c r="KIA2" s="5"/>
      <c r="KIB2" s="5"/>
      <c r="KIC2" s="5"/>
      <c r="KID2" s="5"/>
      <c r="KIE2" s="5"/>
      <c r="KIF2" s="5"/>
      <c r="KIG2" s="5"/>
      <c r="KIH2" s="5"/>
      <c r="KII2" s="5"/>
      <c r="KIJ2" s="5"/>
      <c r="KIK2" s="5"/>
      <c r="KIL2" s="5"/>
      <c r="KIM2" s="5"/>
      <c r="KIN2" s="5"/>
      <c r="KIO2" s="5"/>
      <c r="KIP2" s="5"/>
      <c r="KIQ2" s="5"/>
      <c r="KIR2" s="5"/>
      <c r="KIS2" s="5"/>
      <c r="KIT2" s="5"/>
      <c r="KIU2" s="5"/>
      <c r="KIV2" s="5"/>
      <c r="KIW2" s="5"/>
      <c r="KIX2" s="5"/>
      <c r="KIY2" s="5"/>
      <c r="KIZ2" s="5"/>
      <c r="KJA2" s="5"/>
      <c r="KJB2" s="5"/>
      <c r="KJC2" s="5"/>
      <c r="KJD2" s="5"/>
      <c r="KJE2" s="5"/>
      <c r="KJF2" s="5"/>
      <c r="KJG2" s="5"/>
      <c r="KJH2" s="5"/>
      <c r="KJI2" s="5"/>
      <c r="KJJ2" s="5"/>
      <c r="KJK2" s="5"/>
      <c r="KJL2" s="5"/>
      <c r="KJM2" s="5"/>
      <c r="KJN2" s="5"/>
      <c r="KJO2" s="5"/>
      <c r="KJP2" s="5"/>
      <c r="KJQ2" s="5"/>
      <c r="KJR2" s="5"/>
      <c r="KJS2" s="5"/>
      <c r="KJT2" s="5"/>
      <c r="KJU2" s="5"/>
      <c r="KJV2" s="5"/>
      <c r="KJW2" s="5"/>
      <c r="KJX2" s="5"/>
      <c r="KJY2" s="5"/>
      <c r="KJZ2" s="5"/>
      <c r="KKA2" s="5"/>
      <c r="KKB2" s="5"/>
      <c r="KKC2" s="5"/>
      <c r="KKD2" s="5"/>
      <c r="KKE2" s="5"/>
      <c r="KKF2" s="5"/>
      <c r="KKG2" s="5"/>
      <c r="KKH2" s="5"/>
      <c r="KKI2" s="5"/>
      <c r="KKJ2" s="5"/>
      <c r="KKK2" s="5"/>
      <c r="KKL2" s="5"/>
      <c r="KKM2" s="5"/>
      <c r="KKN2" s="5"/>
      <c r="KKO2" s="5"/>
      <c r="KKP2" s="5"/>
      <c r="KKQ2" s="5"/>
      <c r="KKR2" s="5"/>
      <c r="KKS2" s="5"/>
      <c r="KKT2" s="5"/>
      <c r="KKU2" s="5"/>
      <c r="KKV2" s="5"/>
      <c r="KKW2" s="5"/>
      <c r="KKX2" s="5"/>
      <c r="KKY2" s="5"/>
      <c r="KKZ2" s="5"/>
      <c r="KLA2" s="5"/>
      <c r="KLB2" s="5"/>
      <c r="KLC2" s="5"/>
      <c r="KLD2" s="5"/>
      <c r="KLE2" s="5"/>
      <c r="KLF2" s="5"/>
      <c r="KLG2" s="5"/>
      <c r="KLH2" s="5"/>
      <c r="KLI2" s="5"/>
      <c r="KLJ2" s="5"/>
      <c r="KLK2" s="5"/>
      <c r="KLL2" s="5"/>
      <c r="KLM2" s="5"/>
      <c r="KLN2" s="5"/>
      <c r="KLO2" s="5"/>
      <c r="KLP2" s="5"/>
      <c r="KLQ2" s="5"/>
      <c r="KLR2" s="5"/>
      <c r="KLS2" s="5"/>
      <c r="KLT2" s="5"/>
      <c r="KLU2" s="5"/>
      <c r="KLV2" s="5"/>
      <c r="KLW2" s="5"/>
      <c r="KLX2" s="5"/>
      <c r="KLY2" s="5"/>
      <c r="KLZ2" s="5"/>
      <c r="KMA2" s="5"/>
      <c r="KMB2" s="5"/>
      <c r="KMC2" s="5"/>
      <c r="KMD2" s="5"/>
      <c r="KME2" s="5"/>
      <c r="KMF2" s="5"/>
      <c r="KMG2" s="5"/>
      <c r="KMH2" s="5"/>
      <c r="KMI2" s="5"/>
      <c r="KMJ2" s="5"/>
      <c r="KMK2" s="5"/>
      <c r="KML2" s="5"/>
      <c r="KMM2" s="5"/>
      <c r="KMN2" s="5"/>
      <c r="KMO2" s="5"/>
      <c r="KMP2" s="5"/>
      <c r="KMQ2" s="5"/>
      <c r="KMR2" s="5"/>
      <c r="KMS2" s="5"/>
      <c r="KMT2" s="5"/>
      <c r="KMU2" s="5"/>
      <c r="KMV2" s="5"/>
      <c r="KMW2" s="5"/>
      <c r="KMX2" s="5"/>
      <c r="KMY2" s="5"/>
      <c r="KMZ2" s="5"/>
      <c r="KNA2" s="5"/>
      <c r="KNB2" s="5"/>
      <c r="KNC2" s="5"/>
      <c r="KND2" s="5"/>
      <c r="KNE2" s="5"/>
      <c r="KNF2" s="5"/>
      <c r="KNG2" s="5"/>
      <c r="KNH2" s="5"/>
      <c r="KNI2" s="5"/>
      <c r="KNJ2" s="5"/>
      <c r="KNK2" s="5"/>
      <c r="KNL2" s="5"/>
      <c r="KNM2" s="5"/>
      <c r="KNN2" s="5"/>
      <c r="KNO2" s="5"/>
      <c r="KNP2" s="5"/>
      <c r="KNQ2" s="5"/>
      <c r="KNR2" s="5"/>
      <c r="KNS2" s="5"/>
      <c r="KNT2" s="5"/>
      <c r="KNU2" s="5"/>
      <c r="KNV2" s="5"/>
      <c r="KNW2" s="5"/>
      <c r="KNX2" s="5"/>
      <c r="KNY2" s="5"/>
      <c r="KNZ2" s="5"/>
      <c r="KOA2" s="5"/>
      <c r="KOB2" s="5"/>
      <c r="KOC2" s="5"/>
      <c r="KOD2" s="5"/>
      <c r="KOE2" s="5"/>
      <c r="KOF2" s="5"/>
      <c r="KOG2" s="5"/>
      <c r="KOH2" s="5"/>
      <c r="KOI2" s="5"/>
      <c r="KOJ2" s="5"/>
      <c r="KOK2" s="5"/>
      <c r="KOL2" s="5"/>
      <c r="KOM2" s="5"/>
      <c r="KON2" s="5"/>
      <c r="KOO2" s="5"/>
      <c r="KOP2" s="5"/>
      <c r="KOQ2" s="5"/>
      <c r="KOR2" s="5"/>
      <c r="KOS2" s="5"/>
      <c r="KOT2" s="5"/>
      <c r="KOU2" s="5"/>
      <c r="KOV2" s="5"/>
      <c r="KOW2" s="5"/>
      <c r="KOX2" s="5"/>
      <c r="KOY2" s="5"/>
      <c r="KOZ2" s="5"/>
      <c r="KPA2" s="5"/>
      <c r="KPB2" s="5"/>
      <c r="KPC2" s="5"/>
      <c r="KPD2" s="5"/>
      <c r="KPE2" s="5"/>
      <c r="KPF2" s="5"/>
      <c r="KPG2" s="5"/>
      <c r="KPH2" s="5"/>
      <c r="KPI2" s="5"/>
      <c r="KPJ2" s="5"/>
      <c r="KPK2" s="5"/>
      <c r="KPL2" s="5"/>
      <c r="KPM2" s="5"/>
      <c r="KPN2" s="5"/>
      <c r="KPO2" s="5"/>
      <c r="KPP2" s="5"/>
      <c r="KPQ2" s="5"/>
      <c r="KPR2" s="5"/>
      <c r="KPS2" s="5"/>
      <c r="KPT2" s="5"/>
      <c r="KPU2" s="5"/>
      <c r="KPV2" s="5"/>
      <c r="KPW2" s="5"/>
      <c r="KPX2" s="5"/>
      <c r="KPY2" s="5"/>
      <c r="KPZ2" s="5"/>
      <c r="KQA2" s="5"/>
      <c r="KQB2" s="5"/>
      <c r="KQC2" s="5"/>
      <c r="KQD2" s="5"/>
      <c r="KQE2" s="5"/>
      <c r="KQF2" s="5"/>
      <c r="KQG2" s="5"/>
      <c r="KQH2" s="5"/>
      <c r="KQI2" s="5"/>
      <c r="KQJ2" s="5"/>
      <c r="KQK2" s="5"/>
      <c r="KQL2" s="5"/>
      <c r="KQM2" s="5"/>
      <c r="KQN2" s="5"/>
      <c r="KQO2" s="5"/>
      <c r="KQP2" s="5"/>
      <c r="KQQ2" s="5"/>
      <c r="KQR2" s="5"/>
      <c r="KQS2" s="5"/>
      <c r="KQT2" s="5"/>
      <c r="KQU2" s="5"/>
      <c r="KQV2" s="5"/>
      <c r="KQW2" s="5"/>
      <c r="KQX2" s="5"/>
      <c r="KQY2" s="5"/>
      <c r="KQZ2" s="5"/>
      <c r="KRA2" s="5"/>
      <c r="KRB2" s="5"/>
      <c r="KRC2" s="5"/>
      <c r="KRD2" s="5"/>
      <c r="KRE2" s="5"/>
      <c r="KRF2" s="5"/>
      <c r="KRG2" s="5"/>
      <c r="KRH2" s="5"/>
      <c r="KRI2" s="5"/>
      <c r="KRJ2" s="5"/>
      <c r="KRK2" s="5"/>
      <c r="KRL2" s="5"/>
      <c r="KRM2" s="5"/>
      <c r="KRN2" s="5"/>
      <c r="KRO2" s="5"/>
      <c r="KRP2" s="5"/>
      <c r="KRQ2" s="5"/>
      <c r="KRR2" s="5"/>
      <c r="KRS2" s="5"/>
      <c r="KRT2" s="5"/>
      <c r="KRU2" s="5"/>
      <c r="KRV2" s="5"/>
      <c r="KRW2" s="5"/>
      <c r="KRX2" s="5"/>
      <c r="KRY2" s="5"/>
      <c r="KRZ2" s="5"/>
      <c r="KSA2" s="5"/>
      <c r="KSB2" s="5"/>
      <c r="KSC2" s="5"/>
      <c r="KSD2" s="5"/>
      <c r="KSE2" s="5"/>
      <c r="KSF2" s="5"/>
      <c r="KSG2" s="5"/>
      <c r="KSH2" s="5"/>
      <c r="KSI2" s="5"/>
      <c r="KSJ2" s="5"/>
      <c r="KSK2" s="5"/>
      <c r="KSL2" s="5"/>
      <c r="KSM2" s="5"/>
      <c r="KSN2" s="5"/>
      <c r="KSO2" s="5"/>
      <c r="KSP2" s="5"/>
      <c r="KSQ2" s="5"/>
      <c r="KSR2" s="5"/>
      <c r="KSS2" s="5"/>
      <c r="KST2" s="5"/>
      <c r="KSU2" s="5"/>
      <c r="KSV2" s="5"/>
      <c r="KSW2" s="5"/>
      <c r="KSX2" s="5"/>
      <c r="KSY2" s="5"/>
      <c r="KSZ2" s="5"/>
      <c r="KTA2" s="5"/>
      <c r="KTB2" s="5"/>
      <c r="KTC2" s="5"/>
      <c r="KTD2" s="5"/>
      <c r="KTE2" s="5"/>
      <c r="KTF2" s="5"/>
      <c r="KTG2" s="5"/>
      <c r="KTH2" s="5"/>
      <c r="KTI2" s="5"/>
      <c r="KTJ2" s="5"/>
      <c r="KTK2" s="5"/>
      <c r="KTL2" s="5"/>
      <c r="KTM2" s="5"/>
      <c r="KTN2" s="5"/>
      <c r="KTO2" s="5"/>
      <c r="KTP2" s="5"/>
      <c r="KTQ2" s="5"/>
      <c r="KTR2" s="5"/>
      <c r="KTS2" s="5"/>
      <c r="KTT2" s="5"/>
      <c r="KTU2" s="5"/>
      <c r="KTV2" s="5"/>
      <c r="KTW2" s="5"/>
      <c r="KTX2" s="5"/>
      <c r="KTY2" s="5"/>
      <c r="KTZ2" s="5"/>
      <c r="KUA2" s="5"/>
      <c r="KUB2" s="5"/>
      <c r="KUC2" s="5"/>
      <c r="KUD2" s="5"/>
      <c r="KUE2" s="5"/>
      <c r="KUF2" s="5"/>
      <c r="KUG2" s="5"/>
      <c r="KUH2" s="5"/>
      <c r="KUI2" s="5"/>
      <c r="KUJ2" s="5"/>
      <c r="KUK2" s="5"/>
      <c r="KUL2" s="5"/>
      <c r="KUM2" s="5"/>
      <c r="KUN2" s="5"/>
      <c r="KUO2" s="5"/>
      <c r="KUP2" s="5"/>
      <c r="KUQ2" s="5"/>
      <c r="KUR2" s="5"/>
      <c r="KUS2" s="5"/>
      <c r="KUT2" s="5"/>
      <c r="KUU2" s="5"/>
      <c r="KUV2" s="5"/>
      <c r="KUW2" s="5"/>
      <c r="KUX2" s="5"/>
      <c r="KUY2" s="5"/>
      <c r="KUZ2" s="5"/>
      <c r="KVA2" s="5"/>
      <c r="KVB2" s="5"/>
      <c r="KVC2" s="5"/>
      <c r="KVD2" s="5"/>
      <c r="KVE2" s="5"/>
      <c r="KVF2" s="5"/>
      <c r="KVG2" s="5"/>
      <c r="KVH2" s="5"/>
      <c r="KVI2" s="5"/>
      <c r="KVJ2" s="5"/>
      <c r="KVK2" s="5"/>
      <c r="KVL2" s="5"/>
      <c r="KVM2" s="5"/>
      <c r="KVN2" s="5"/>
      <c r="KVO2" s="5"/>
      <c r="KVP2" s="5"/>
      <c r="KVQ2" s="5"/>
      <c r="KVR2" s="5"/>
      <c r="KVS2" s="5"/>
      <c r="KVT2" s="5"/>
      <c r="KVU2" s="5"/>
      <c r="KVV2" s="5"/>
      <c r="KVW2" s="5"/>
      <c r="KVX2" s="5"/>
      <c r="KVY2" s="5"/>
      <c r="KVZ2" s="5"/>
      <c r="KWA2" s="5"/>
      <c r="KWB2" s="5"/>
      <c r="KWC2" s="5"/>
      <c r="KWD2" s="5"/>
      <c r="KWE2" s="5"/>
      <c r="KWF2" s="5"/>
      <c r="KWG2" s="5"/>
      <c r="KWH2" s="5"/>
      <c r="KWI2" s="5"/>
      <c r="KWJ2" s="5"/>
      <c r="KWK2" s="5"/>
      <c r="KWL2" s="5"/>
      <c r="KWM2" s="5"/>
      <c r="KWN2" s="5"/>
      <c r="KWO2" s="5"/>
      <c r="KWP2" s="5"/>
      <c r="KWQ2" s="5"/>
      <c r="KWR2" s="5"/>
      <c r="KWS2" s="5"/>
      <c r="KWT2" s="5"/>
      <c r="KWU2" s="5"/>
      <c r="KWV2" s="5"/>
      <c r="KWW2" s="5"/>
      <c r="KWX2" s="5"/>
      <c r="KWY2" s="5"/>
      <c r="KWZ2" s="5"/>
      <c r="KXA2" s="5"/>
      <c r="KXB2" s="5"/>
      <c r="KXC2" s="5"/>
      <c r="KXD2" s="5"/>
      <c r="KXE2" s="5"/>
      <c r="KXF2" s="5"/>
      <c r="KXG2" s="5"/>
      <c r="KXH2" s="5"/>
      <c r="KXI2" s="5"/>
      <c r="KXJ2" s="5"/>
      <c r="KXK2" s="5"/>
      <c r="KXL2" s="5"/>
      <c r="KXM2" s="5"/>
      <c r="KXN2" s="5"/>
      <c r="KXO2" s="5"/>
      <c r="KXP2" s="5"/>
      <c r="KXQ2" s="5"/>
      <c r="KXR2" s="5"/>
      <c r="KXS2" s="5"/>
      <c r="KXT2" s="5"/>
      <c r="KXU2" s="5"/>
      <c r="KXV2" s="5"/>
      <c r="KXW2" s="5"/>
      <c r="KXX2" s="5"/>
      <c r="KXY2" s="5"/>
      <c r="KXZ2" s="5"/>
      <c r="KYA2" s="5"/>
      <c r="KYB2" s="5"/>
      <c r="KYC2" s="5"/>
      <c r="KYD2" s="5"/>
      <c r="KYE2" s="5"/>
      <c r="KYF2" s="5"/>
      <c r="KYG2" s="5"/>
      <c r="KYH2" s="5"/>
      <c r="KYI2" s="5"/>
      <c r="KYJ2" s="5"/>
      <c r="KYK2" s="5"/>
      <c r="KYL2" s="5"/>
      <c r="KYM2" s="5"/>
      <c r="KYN2" s="5"/>
      <c r="KYO2" s="5"/>
      <c r="KYP2" s="5"/>
      <c r="KYQ2" s="5"/>
      <c r="KYR2" s="5"/>
      <c r="KYS2" s="5"/>
      <c r="KYT2" s="5"/>
      <c r="KYU2" s="5"/>
      <c r="KYV2" s="5"/>
      <c r="KYW2" s="5"/>
      <c r="KYX2" s="5"/>
      <c r="KYY2" s="5"/>
      <c r="KYZ2" s="5"/>
      <c r="KZA2" s="5"/>
      <c r="KZB2" s="5"/>
      <c r="KZC2" s="5"/>
      <c r="KZD2" s="5"/>
      <c r="KZE2" s="5"/>
      <c r="KZF2" s="5"/>
      <c r="KZG2" s="5"/>
      <c r="KZH2" s="5"/>
      <c r="KZI2" s="5"/>
      <c r="KZJ2" s="5"/>
      <c r="KZK2" s="5"/>
      <c r="KZL2" s="5"/>
      <c r="KZM2" s="5"/>
      <c r="KZN2" s="5"/>
      <c r="KZO2" s="5"/>
      <c r="KZP2" s="5"/>
      <c r="KZQ2" s="5"/>
      <c r="KZR2" s="5"/>
      <c r="KZS2" s="5"/>
      <c r="KZT2" s="5"/>
      <c r="KZU2" s="5"/>
      <c r="KZV2" s="5"/>
      <c r="KZW2" s="5"/>
      <c r="KZX2" s="5"/>
      <c r="KZY2" s="5"/>
      <c r="KZZ2" s="5"/>
      <c r="LAA2" s="5"/>
      <c r="LAB2" s="5"/>
      <c r="LAC2" s="5"/>
      <c r="LAD2" s="5"/>
      <c r="LAE2" s="5"/>
      <c r="LAF2" s="5"/>
      <c r="LAG2" s="5"/>
      <c r="LAH2" s="5"/>
      <c r="LAI2" s="5"/>
      <c r="LAJ2" s="5"/>
      <c r="LAK2" s="5"/>
      <c r="LAL2" s="5"/>
      <c r="LAM2" s="5"/>
      <c r="LAN2" s="5"/>
      <c r="LAO2" s="5"/>
      <c r="LAP2" s="5"/>
      <c r="LAQ2" s="5"/>
      <c r="LAR2" s="5"/>
      <c r="LAS2" s="5"/>
      <c r="LAT2" s="5"/>
      <c r="LAU2" s="5"/>
      <c r="LAV2" s="5"/>
      <c r="LAW2" s="5"/>
      <c r="LAX2" s="5"/>
      <c r="LAY2" s="5"/>
      <c r="LAZ2" s="5"/>
      <c r="LBA2" s="5"/>
      <c r="LBB2" s="5"/>
      <c r="LBC2" s="5"/>
      <c r="LBD2" s="5"/>
      <c r="LBE2" s="5"/>
      <c r="LBF2" s="5"/>
      <c r="LBG2" s="5"/>
      <c r="LBH2" s="5"/>
      <c r="LBI2" s="5"/>
      <c r="LBJ2" s="5"/>
      <c r="LBK2" s="5"/>
      <c r="LBL2" s="5"/>
      <c r="LBM2" s="5"/>
      <c r="LBN2" s="5"/>
      <c r="LBO2" s="5"/>
      <c r="LBP2" s="5"/>
      <c r="LBQ2" s="5"/>
      <c r="LBR2" s="5"/>
      <c r="LBS2" s="5"/>
      <c r="LBT2" s="5"/>
      <c r="LBU2" s="5"/>
      <c r="LBV2" s="5"/>
      <c r="LBW2" s="5"/>
      <c r="LBX2" s="5"/>
      <c r="LBY2" s="5"/>
      <c r="LBZ2" s="5"/>
      <c r="LCA2" s="5"/>
      <c r="LCB2" s="5"/>
      <c r="LCC2" s="5"/>
      <c r="LCD2" s="5"/>
      <c r="LCE2" s="5"/>
      <c r="LCF2" s="5"/>
      <c r="LCG2" s="5"/>
      <c r="LCH2" s="5"/>
      <c r="LCI2" s="5"/>
      <c r="LCJ2" s="5"/>
      <c r="LCK2" s="5"/>
      <c r="LCL2" s="5"/>
      <c r="LCM2" s="5"/>
      <c r="LCN2" s="5"/>
      <c r="LCO2" s="5"/>
      <c r="LCP2" s="5"/>
      <c r="LCQ2" s="5"/>
      <c r="LCR2" s="5"/>
      <c r="LCS2" s="5"/>
      <c r="LCT2" s="5"/>
      <c r="LCU2" s="5"/>
      <c r="LCV2" s="5"/>
      <c r="LCW2" s="5"/>
      <c r="LCX2" s="5"/>
      <c r="LCY2" s="5"/>
      <c r="LCZ2" s="5"/>
      <c r="LDA2" s="5"/>
      <c r="LDB2" s="5"/>
      <c r="LDC2" s="5"/>
      <c r="LDD2" s="5"/>
      <c r="LDE2" s="5"/>
      <c r="LDF2" s="5"/>
      <c r="LDG2" s="5"/>
      <c r="LDH2" s="5"/>
      <c r="LDI2" s="5"/>
      <c r="LDJ2" s="5"/>
      <c r="LDK2" s="5"/>
      <c r="LDL2" s="5"/>
      <c r="LDM2" s="5"/>
      <c r="LDN2" s="5"/>
      <c r="LDO2" s="5"/>
      <c r="LDP2" s="5"/>
      <c r="LDQ2" s="5"/>
      <c r="LDR2" s="5"/>
      <c r="LDS2" s="5"/>
      <c r="LDT2" s="5"/>
      <c r="LDU2" s="5"/>
      <c r="LDV2" s="5"/>
      <c r="LDW2" s="5"/>
      <c r="LDX2" s="5"/>
      <c r="LDY2" s="5"/>
      <c r="LDZ2" s="5"/>
      <c r="LEA2" s="5"/>
      <c r="LEB2" s="5"/>
      <c r="LEC2" s="5"/>
      <c r="LED2" s="5"/>
      <c r="LEE2" s="5"/>
      <c r="LEF2" s="5"/>
      <c r="LEG2" s="5"/>
      <c r="LEH2" s="5"/>
      <c r="LEI2" s="5"/>
      <c r="LEJ2" s="5"/>
      <c r="LEK2" s="5"/>
      <c r="LEL2" s="5"/>
      <c r="LEM2" s="5"/>
      <c r="LEN2" s="5"/>
      <c r="LEO2" s="5"/>
      <c r="LEP2" s="5"/>
      <c r="LEQ2" s="5"/>
      <c r="LER2" s="5"/>
      <c r="LES2" s="5"/>
      <c r="LET2" s="5"/>
      <c r="LEU2" s="5"/>
      <c r="LEV2" s="5"/>
      <c r="LEW2" s="5"/>
      <c r="LEX2" s="5"/>
      <c r="LEY2" s="5"/>
      <c r="LEZ2" s="5"/>
      <c r="LFA2" s="5"/>
      <c r="LFB2" s="5"/>
      <c r="LFC2" s="5"/>
      <c r="LFD2" s="5"/>
      <c r="LFE2" s="5"/>
      <c r="LFF2" s="5"/>
      <c r="LFG2" s="5"/>
      <c r="LFH2" s="5"/>
      <c r="LFI2" s="5"/>
      <c r="LFJ2" s="5"/>
      <c r="LFK2" s="5"/>
      <c r="LFL2" s="5"/>
      <c r="LFM2" s="5"/>
      <c r="LFN2" s="5"/>
      <c r="LFO2" s="5"/>
      <c r="LFP2" s="5"/>
      <c r="LFQ2" s="5"/>
      <c r="LFR2" s="5"/>
      <c r="LFS2" s="5"/>
      <c r="LFT2" s="5"/>
      <c r="LFU2" s="5"/>
      <c r="LFV2" s="5"/>
      <c r="LFW2" s="5"/>
      <c r="LFX2" s="5"/>
      <c r="LFY2" s="5"/>
      <c r="LFZ2" s="5"/>
      <c r="LGA2" s="5"/>
      <c r="LGB2" s="5"/>
      <c r="LGC2" s="5"/>
      <c r="LGD2" s="5"/>
      <c r="LGE2" s="5"/>
      <c r="LGF2" s="5"/>
      <c r="LGG2" s="5"/>
      <c r="LGH2" s="5"/>
      <c r="LGI2" s="5"/>
      <c r="LGJ2" s="5"/>
      <c r="LGK2" s="5"/>
      <c r="LGL2" s="5"/>
      <c r="LGM2" s="5"/>
      <c r="LGN2" s="5"/>
      <c r="LGO2" s="5"/>
      <c r="LGP2" s="5"/>
      <c r="LGQ2" s="5"/>
      <c r="LGR2" s="5"/>
      <c r="LGS2" s="5"/>
      <c r="LGT2" s="5"/>
      <c r="LGU2" s="5"/>
      <c r="LGV2" s="5"/>
      <c r="LGW2" s="5"/>
      <c r="LGX2" s="5"/>
      <c r="LGY2" s="5"/>
      <c r="LGZ2" s="5"/>
      <c r="LHA2" s="5"/>
      <c r="LHB2" s="5"/>
      <c r="LHC2" s="5"/>
      <c r="LHD2" s="5"/>
      <c r="LHE2" s="5"/>
      <c r="LHF2" s="5"/>
      <c r="LHG2" s="5"/>
      <c r="LHH2" s="5"/>
      <c r="LHI2" s="5"/>
      <c r="LHJ2" s="5"/>
      <c r="LHK2" s="5"/>
      <c r="LHL2" s="5"/>
      <c r="LHM2" s="5"/>
      <c r="LHN2" s="5"/>
      <c r="LHO2" s="5"/>
      <c r="LHP2" s="5"/>
      <c r="LHQ2" s="5"/>
      <c r="LHR2" s="5"/>
      <c r="LHS2" s="5"/>
      <c r="LHT2" s="5"/>
      <c r="LHU2" s="5"/>
      <c r="LHV2" s="5"/>
      <c r="LHW2" s="5"/>
      <c r="LHX2" s="5"/>
      <c r="LHY2" s="5"/>
      <c r="LHZ2" s="5"/>
      <c r="LIA2" s="5"/>
      <c r="LIB2" s="5"/>
      <c r="LIC2" s="5"/>
      <c r="LID2" s="5"/>
      <c r="LIE2" s="5"/>
      <c r="LIF2" s="5"/>
      <c r="LIG2" s="5"/>
      <c r="LIH2" s="5"/>
      <c r="LII2" s="5"/>
      <c r="LIJ2" s="5"/>
      <c r="LIK2" s="5"/>
      <c r="LIL2" s="5"/>
      <c r="LIM2" s="5"/>
      <c r="LIN2" s="5"/>
      <c r="LIO2" s="5"/>
      <c r="LIP2" s="5"/>
      <c r="LIQ2" s="5"/>
      <c r="LIR2" s="5"/>
      <c r="LIS2" s="5"/>
      <c r="LIT2" s="5"/>
      <c r="LIU2" s="5"/>
      <c r="LIV2" s="5"/>
      <c r="LIW2" s="5"/>
      <c r="LIX2" s="5"/>
      <c r="LIY2" s="5"/>
      <c r="LIZ2" s="5"/>
      <c r="LJA2" s="5"/>
      <c r="LJB2" s="5"/>
      <c r="LJC2" s="5"/>
      <c r="LJD2" s="5"/>
      <c r="LJE2" s="5"/>
      <c r="LJF2" s="5"/>
      <c r="LJG2" s="5"/>
      <c r="LJH2" s="5"/>
      <c r="LJI2" s="5"/>
      <c r="LJJ2" s="5"/>
      <c r="LJK2" s="5"/>
      <c r="LJL2" s="5"/>
      <c r="LJM2" s="5"/>
      <c r="LJN2" s="5"/>
      <c r="LJO2" s="5"/>
      <c r="LJP2" s="5"/>
      <c r="LJQ2" s="5"/>
      <c r="LJR2" s="5"/>
      <c r="LJS2" s="5"/>
      <c r="LJT2" s="5"/>
      <c r="LJU2" s="5"/>
      <c r="LJV2" s="5"/>
      <c r="LJW2" s="5"/>
      <c r="LJX2" s="5"/>
      <c r="LJY2" s="5"/>
      <c r="LJZ2" s="5"/>
      <c r="LKA2" s="5"/>
      <c r="LKB2" s="5"/>
      <c r="LKC2" s="5"/>
      <c r="LKD2" s="5"/>
      <c r="LKE2" s="5"/>
      <c r="LKF2" s="5"/>
      <c r="LKG2" s="5"/>
      <c r="LKH2" s="5"/>
      <c r="LKI2" s="5"/>
      <c r="LKJ2" s="5"/>
      <c r="LKK2" s="5"/>
      <c r="LKL2" s="5"/>
      <c r="LKM2" s="5"/>
      <c r="LKN2" s="5"/>
      <c r="LKO2" s="5"/>
      <c r="LKP2" s="5"/>
      <c r="LKQ2" s="5"/>
      <c r="LKR2" s="5"/>
      <c r="LKS2" s="5"/>
      <c r="LKT2" s="5"/>
      <c r="LKU2" s="5"/>
      <c r="LKV2" s="5"/>
      <c r="LKW2" s="5"/>
      <c r="LKX2" s="5"/>
      <c r="LKY2" s="5"/>
      <c r="LKZ2" s="5"/>
      <c r="LLA2" s="5"/>
      <c r="LLB2" s="5"/>
      <c r="LLC2" s="5"/>
      <c r="LLD2" s="5"/>
      <c r="LLE2" s="5"/>
      <c r="LLF2" s="5"/>
      <c r="LLG2" s="5"/>
      <c r="LLH2" s="5"/>
      <c r="LLI2" s="5"/>
      <c r="LLJ2" s="5"/>
      <c r="LLK2" s="5"/>
      <c r="LLL2" s="5"/>
      <c r="LLM2" s="5"/>
      <c r="LLN2" s="5"/>
      <c r="LLO2" s="5"/>
      <c r="LLP2" s="5"/>
      <c r="LLQ2" s="5"/>
      <c r="LLR2" s="5"/>
      <c r="LLS2" s="5"/>
      <c r="LLT2" s="5"/>
      <c r="LLU2" s="5"/>
      <c r="LLV2" s="5"/>
      <c r="LLW2" s="5"/>
      <c r="LLX2" s="5"/>
      <c r="LLY2" s="5"/>
      <c r="LLZ2" s="5"/>
      <c r="LMA2" s="5"/>
      <c r="LMB2" s="5"/>
      <c r="LMC2" s="5"/>
      <c r="LMD2" s="5"/>
      <c r="LME2" s="5"/>
      <c r="LMF2" s="5"/>
      <c r="LMG2" s="5"/>
      <c r="LMH2" s="5"/>
      <c r="LMI2" s="5"/>
      <c r="LMJ2" s="5"/>
      <c r="LMK2" s="5"/>
      <c r="LML2" s="5"/>
      <c r="LMM2" s="5"/>
      <c r="LMN2" s="5"/>
      <c r="LMO2" s="5"/>
      <c r="LMP2" s="5"/>
      <c r="LMQ2" s="5"/>
      <c r="LMR2" s="5"/>
      <c r="LMS2" s="5"/>
      <c r="LMT2" s="5"/>
      <c r="LMU2" s="5"/>
      <c r="LMV2" s="5"/>
      <c r="LMW2" s="5"/>
      <c r="LMX2" s="5"/>
      <c r="LMY2" s="5"/>
      <c r="LMZ2" s="5"/>
      <c r="LNA2" s="5"/>
      <c r="LNB2" s="5"/>
      <c r="LNC2" s="5"/>
      <c r="LND2" s="5"/>
      <c r="LNE2" s="5"/>
      <c r="LNF2" s="5"/>
      <c r="LNG2" s="5"/>
      <c r="LNH2" s="5"/>
      <c r="LNI2" s="5"/>
      <c r="LNJ2" s="5"/>
      <c r="LNK2" s="5"/>
      <c r="LNL2" s="5"/>
      <c r="LNM2" s="5"/>
      <c r="LNN2" s="5"/>
      <c r="LNO2" s="5"/>
      <c r="LNP2" s="5"/>
      <c r="LNQ2" s="5"/>
      <c r="LNR2" s="5"/>
      <c r="LNS2" s="5"/>
      <c r="LNT2" s="5"/>
      <c r="LNU2" s="5"/>
      <c r="LNV2" s="5"/>
      <c r="LNW2" s="5"/>
      <c r="LNX2" s="5"/>
      <c r="LNY2" s="5"/>
      <c r="LNZ2" s="5"/>
      <c r="LOA2" s="5"/>
      <c r="LOB2" s="5"/>
      <c r="LOC2" s="5"/>
      <c r="LOD2" s="5"/>
      <c r="LOE2" s="5"/>
      <c r="LOF2" s="5"/>
      <c r="LOG2" s="5"/>
      <c r="LOH2" s="5"/>
      <c r="LOI2" s="5"/>
      <c r="LOJ2" s="5"/>
      <c r="LOK2" s="5"/>
      <c r="LOL2" s="5"/>
      <c r="LOM2" s="5"/>
      <c r="LON2" s="5"/>
      <c r="LOO2" s="5"/>
      <c r="LOP2" s="5"/>
      <c r="LOQ2" s="5"/>
      <c r="LOR2" s="5"/>
      <c r="LOS2" s="5"/>
      <c r="LOT2" s="5"/>
      <c r="LOU2" s="5"/>
      <c r="LOV2" s="5"/>
      <c r="LOW2" s="5"/>
      <c r="LOX2" s="5"/>
      <c r="LOY2" s="5"/>
      <c r="LOZ2" s="5"/>
      <c r="LPA2" s="5"/>
      <c r="LPB2" s="5"/>
      <c r="LPC2" s="5"/>
      <c r="LPD2" s="5"/>
      <c r="LPE2" s="5"/>
      <c r="LPF2" s="5"/>
      <c r="LPG2" s="5"/>
      <c r="LPH2" s="5"/>
      <c r="LPI2" s="5"/>
      <c r="LPJ2" s="5"/>
      <c r="LPK2" s="5"/>
      <c r="LPL2" s="5"/>
      <c r="LPM2" s="5"/>
      <c r="LPN2" s="5"/>
      <c r="LPO2" s="5"/>
      <c r="LPP2" s="5"/>
      <c r="LPQ2" s="5"/>
      <c r="LPR2" s="5"/>
      <c r="LPS2" s="5"/>
      <c r="LPT2" s="5"/>
      <c r="LPU2" s="5"/>
      <c r="LPV2" s="5"/>
      <c r="LPW2" s="5"/>
      <c r="LPX2" s="5"/>
      <c r="LPY2" s="5"/>
      <c r="LPZ2" s="5"/>
      <c r="LQA2" s="5"/>
      <c r="LQB2" s="5"/>
      <c r="LQC2" s="5"/>
      <c r="LQD2" s="5"/>
      <c r="LQE2" s="5"/>
      <c r="LQF2" s="5"/>
      <c r="LQG2" s="5"/>
      <c r="LQH2" s="5"/>
      <c r="LQI2" s="5"/>
      <c r="LQJ2" s="5"/>
      <c r="LQK2" s="5"/>
      <c r="LQL2" s="5"/>
      <c r="LQM2" s="5"/>
      <c r="LQN2" s="5"/>
      <c r="LQO2" s="5"/>
      <c r="LQP2" s="5"/>
      <c r="LQQ2" s="5"/>
      <c r="LQR2" s="5"/>
      <c r="LQS2" s="5"/>
      <c r="LQT2" s="5"/>
      <c r="LQU2" s="5"/>
      <c r="LQV2" s="5"/>
      <c r="LQW2" s="5"/>
      <c r="LQX2" s="5"/>
      <c r="LQY2" s="5"/>
      <c r="LQZ2" s="5"/>
      <c r="LRA2" s="5"/>
      <c r="LRB2" s="5"/>
      <c r="LRC2" s="5"/>
      <c r="LRD2" s="5"/>
      <c r="LRE2" s="5"/>
      <c r="LRF2" s="5"/>
      <c r="LRG2" s="5"/>
      <c r="LRH2" s="5"/>
      <c r="LRI2" s="5"/>
      <c r="LRJ2" s="5"/>
      <c r="LRK2" s="5"/>
      <c r="LRL2" s="5"/>
      <c r="LRM2" s="5"/>
      <c r="LRN2" s="5"/>
      <c r="LRO2" s="5"/>
      <c r="LRP2" s="5"/>
      <c r="LRQ2" s="5"/>
      <c r="LRR2" s="5"/>
      <c r="LRS2" s="5"/>
      <c r="LRT2" s="5"/>
      <c r="LRU2" s="5"/>
      <c r="LRV2" s="5"/>
      <c r="LRW2" s="5"/>
      <c r="LRX2" s="5"/>
      <c r="LRY2" s="5"/>
      <c r="LRZ2" s="5"/>
      <c r="LSA2" s="5"/>
      <c r="LSB2" s="5"/>
      <c r="LSC2" s="5"/>
      <c r="LSD2" s="5"/>
      <c r="LSE2" s="5"/>
      <c r="LSF2" s="5"/>
      <c r="LSG2" s="5"/>
      <c r="LSH2" s="5"/>
      <c r="LSI2" s="5"/>
      <c r="LSJ2" s="5"/>
      <c r="LSK2" s="5"/>
      <c r="LSL2" s="5"/>
      <c r="LSM2" s="5"/>
      <c r="LSN2" s="5"/>
      <c r="LSO2" s="5"/>
      <c r="LSP2" s="5"/>
      <c r="LSQ2" s="5"/>
      <c r="LSR2" s="5"/>
      <c r="LSS2" s="5"/>
      <c r="LST2" s="5"/>
      <c r="LSU2" s="5"/>
      <c r="LSV2" s="5"/>
      <c r="LSW2" s="5"/>
      <c r="LSX2" s="5"/>
      <c r="LSY2" s="5"/>
      <c r="LSZ2" s="5"/>
      <c r="LTA2" s="5"/>
      <c r="LTB2" s="5"/>
      <c r="LTC2" s="5"/>
      <c r="LTD2" s="5"/>
      <c r="LTE2" s="5"/>
      <c r="LTF2" s="5"/>
      <c r="LTG2" s="5"/>
      <c r="LTH2" s="5"/>
      <c r="LTI2" s="5"/>
      <c r="LTJ2" s="5"/>
      <c r="LTK2" s="5"/>
      <c r="LTL2" s="5"/>
      <c r="LTM2" s="5"/>
      <c r="LTN2" s="5"/>
      <c r="LTO2" s="5"/>
      <c r="LTP2" s="5"/>
      <c r="LTQ2" s="5"/>
      <c r="LTR2" s="5"/>
      <c r="LTS2" s="5"/>
      <c r="LTT2" s="5"/>
      <c r="LTU2" s="5"/>
      <c r="LTV2" s="5"/>
      <c r="LTW2" s="5"/>
      <c r="LTX2" s="5"/>
      <c r="LTY2" s="5"/>
      <c r="LTZ2" s="5"/>
      <c r="LUA2" s="5"/>
      <c r="LUB2" s="5"/>
      <c r="LUC2" s="5"/>
      <c r="LUD2" s="5"/>
      <c r="LUE2" s="5"/>
      <c r="LUF2" s="5"/>
      <c r="LUG2" s="5"/>
      <c r="LUH2" s="5"/>
      <c r="LUI2" s="5"/>
      <c r="LUJ2" s="5"/>
      <c r="LUK2" s="5"/>
      <c r="LUL2" s="5"/>
      <c r="LUM2" s="5"/>
      <c r="LUN2" s="5"/>
      <c r="LUO2" s="5"/>
      <c r="LUP2" s="5"/>
      <c r="LUQ2" s="5"/>
      <c r="LUR2" s="5"/>
      <c r="LUS2" s="5"/>
      <c r="LUT2" s="5"/>
      <c r="LUU2" s="5"/>
      <c r="LUV2" s="5"/>
      <c r="LUW2" s="5"/>
      <c r="LUX2" s="5"/>
      <c r="LUY2" s="5"/>
      <c r="LUZ2" s="5"/>
      <c r="LVA2" s="5"/>
      <c r="LVB2" s="5"/>
      <c r="LVC2" s="5"/>
      <c r="LVD2" s="5"/>
      <c r="LVE2" s="5"/>
      <c r="LVF2" s="5"/>
      <c r="LVG2" s="5"/>
      <c r="LVH2" s="5"/>
      <c r="LVI2" s="5"/>
      <c r="LVJ2" s="5"/>
      <c r="LVK2" s="5"/>
      <c r="LVL2" s="5"/>
      <c r="LVM2" s="5"/>
      <c r="LVN2" s="5"/>
      <c r="LVO2" s="5"/>
      <c r="LVP2" s="5"/>
      <c r="LVQ2" s="5"/>
      <c r="LVR2" s="5"/>
      <c r="LVS2" s="5"/>
      <c r="LVT2" s="5"/>
      <c r="LVU2" s="5"/>
      <c r="LVV2" s="5"/>
      <c r="LVW2" s="5"/>
      <c r="LVX2" s="5"/>
      <c r="LVY2" s="5"/>
      <c r="LVZ2" s="5"/>
      <c r="LWA2" s="5"/>
      <c r="LWB2" s="5"/>
      <c r="LWC2" s="5"/>
      <c r="LWD2" s="5"/>
      <c r="LWE2" s="5"/>
      <c r="LWF2" s="5"/>
      <c r="LWG2" s="5"/>
      <c r="LWH2" s="5"/>
      <c r="LWI2" s="5"/>
      <c r="LWJ2" s="5"/>
      <c r="LWK2" s="5"/>
      <c r="LWL2" s="5"/>
      <c r="LWM2" s="5"/>
      <c r="LWN2" s="5"/>
      <c r="LWO2" s="5"/>
      <c r="LWP2" s="5"/>
      <c r="LWQ2" s="5"/>
      <c r="LWR2" s="5"/>
      <c r="LWS2" s="5"/>
      <c r="LWT2" s="5"/>
      <c r="LWU2" s="5"/>
      <c r="LWV2" s="5"/>
      <c r="LWW2" s="5"/>
      <c r="LWX2" s="5"/>
      <c r="LWY2" s="5"/>
      <c r="LWZ2" s="5"/>
      <c r="LXA2" s="5"/>
      <c r="LXB2" s="5"/>
      <c r="LXC2" s="5"/>
      <c r="LXD2" s="5"/>
      <c r="LXE2" s="5"/>
      <c r="LXF2" s="5"/>
      <c r="LXG2" s="5"/>
      <c r="LXH2" s="5"/>
      <c r="LXI2" s="5"/>
      <c r="LXJ2" s="5"/>
      <c r="LXK2" s="5"/>
      <c r="LXL2" s="5"/>
      <c r="LXM2" s="5"/>
      <c r="LXN2" s="5"/>
      <c r="LXO2" s="5"/>
      <c r="LXP2" s="5"/>
      <c r="LXQ2" s="5"/>
      <c r="LXR2" s="5"/>
      <c r="LXS2" s="5"/>
      <c r="LXT2" s="5"/>
      <c r="LXU2" s="5"/>
      <c r="LXV2" s="5"/>
      <c r="LXW2" s="5"/>
      <c r="LXX2" s="5"/>
      <c r="LXY2" s="5"/>
      <c r="LXZ2" s="5"/>
      <c r="LYA2" s="5"/>
      <c r="LYB2" s="5"/>
      <c r="LYC2" s="5"/>
      <c r="LYD2" s="5"/>
      <c r="LYE2" s="5"/>
      <c r="LYF2" s="5"/>
      <c r="LYG2" s="5"/>
      <c r="LYH2" s="5"/>
      <c r="LYI2" s="5"/>
      <c r="LYJ2" s="5"/>
      <c r="LYK2" s="5"/>
      <c r="LYL2" s="5"/>
      <c r="LYM2" s="5"/>
      <c r="LYN2" s="5"/>
      <c r="LYO2" s="5"/>
      <c r="LYP2" s="5"/>
      <c r="LYQ2" s="5"/>
      <c r="LYR2" s="5"/>
      <c r="LYS2" s="5"/>
      <c r="LYT2" s="5"/>
      <c r="LYU2" s="5"/>
      <c r="LYV2" s="5"/>
      <c r="LYW2" s="5"/>
      <c r="LYX2" s="5"/>
      <c r="LYY2" s="5"/>
      <c r="LYZ2" s="5"/>
      <c r="LZA2" s="5"/>
      <c r="LZB2" s="5"/>
      <c r="LZC2" s="5"/>
      <c r="LZD2" s="5"/>
      <c r="LZE2" s="5"/>
      <c r="LZF2" s="5"/>
      <c r="LZG2" s="5"/>
      <c r="LZH2" s="5"/>
      <c r="LZI2" s="5"/>
      <c r="LZJ2" s="5"/>
      <c r="LZK2" s="5"/>
      <c r="LZL2" s="5"/>
      <c r="LZM2" s="5"/>
      <c r="LZN2" s="5"/>
      <c r="LZO2" s="5"/>
      <c r="LZP2" s="5"/>
      <c r="LZQ2" s="5"/>
      <c r="LZR2" s="5"/>
      <c r="LZS2" s="5"/>
      <c r="LZT2" s="5"/>
      <c r="LZU2" s="5"/>
      <c r="LZV2" s="5"/>
      <c r="LZW2" s="5"/>
      <c r="LZX2" s="5"/>
      <c r="LZY2" s="5"/>
      <c r="LZZ2" s="5"/>
      <c r="MAA2" s="5"/>
      <c r="MAB2" s="5"/>
      <c r="MAC2" s="5"/>
      <c r="MAD2" s="5"/>
      <c r="MAE2" s="5"/>
      <c r="MAF2" s="5"/>
      <c r="MAG2" s="5"/>
      <c r="MAH2" s="5"/>
      <c r="MAI2" s="5"/>
      <c r="MAJ2" s="5"/>
      <c r="MAK2" s="5"/>
      <c r="MAL2" s="5"/>
      <c r="MAM2" s="5"/>
      <c r="MAN2" s="5"/>
      <c r="MAO2" s="5"/>
      <c r="MAP2" s="5"/>
      <c r="MAQ2" s="5"/>
      <c r="MAR2" s="5"/>
      <c r="MAS2" s="5"/>
      <c r="MAT2" s="5"/>
      <c r="MAU2" s="5"/>
      <c r="MAV2" s="5"/>
      <c r="MAW2" s="5"/>
      <c r="MAX2" s="5"/>
      <c r="MAY2" s="5"/>
      <c r="MAZ2" s="5"/>
      <c r="MBA2" s="5"/>
      <c r="MBB2" s="5"/>
      <c r="MBC2" s="5"/>
      <c r="MBD2" s="5"/>
      <c r="MBE2" s="5"/>
      <c r="MBF2" s="5"/>
      <c r="MBG2" s="5"/>
      <c r="MBH2" s="5"/>
      <c r="MBI2" s="5"/>
      <c r="MBJ2" s="5"/>
      <c r="MBK2" s="5"/>
      <c r="MBL2" s="5"/>
      <c r="MBM2" s="5"/>
      <c r="MBN2" s="5"/>
      <c r="MBO2" s="5"/>
      <c r="MBP2" s="5"/>
      <c r="MBQ2" s="5"/>
      <c r="MBR2" s="5"/>
      <c r="MBS2" s="5"/>
      <c r="MBT2" s="5"/>
      <c r="MBU2" s="5"/>
      <c r="MBV2" s="5"/>
      <c r="MBW2" s="5"/>
      <c r="MBX2" s="5"/>
      <c r="MBY2" s="5"/>
      <c r="MBZ2" s="5"/>
      <c r="MCA2" s="5"/>
      <c r="MCB2" s="5"/>
      <c r="MCC2" s="5"/>
      <c r="MCD2" s="5"/>
      <c r="MCE2" s="5"/>
      <c r="MCF2" s="5"/>
      <c r="MCG2" s="5"/>
      <c r="MCH2" s="5"/>
      <c r="MCI2" s="5"/>
      <c r="MCJ2" s="5"/>
      <c r="MCK2" s="5"/>
      <c r="MCL2" s="5"/>
      <c r="MCM2" s="5"/>
      <c r="MCN2" s="5"/>
      <c r="MCO2" s="5"/>
      <c r="MCP2" s="5"/>
      <c r="MCQ2" s="5"/>
      <c r="MCR2" s="5"/>
      <c r="MCS2" s="5"/>
      <c r="MCT2" s="5"/>
      <c r="MCU2" s="5"/>
      <c r="MCV2" s="5"/>
      <c r="MCW2" s="5"/>
      <c r="MCX2" s="5"/>
      <c r="MCY2" s="5"/>
      <c r="MCZ2" s="5"/>
      <c r="MDA2" s="5"/>
      <c r="MDB2" s="5"/>
      <c r="MDC2" s="5"/>
      <c r="MDD2" s="5"/>
      <c r="MDE2" s="5"/>
      <c r="MDF2" s="5"/>
      <c r="MDG2" s="5"/>
      <c r="MDH2" s="5"/>
      <c r="MDI2" s="5"/>
      <c r="MDJ2" s="5"/>
      <c r="MDK2" s="5"/>
      <c r="MDL2" s="5"/>
      <c r="MDM2" s="5"/>
      <c r="MDN2" s="5"/>
      <c r="MDO2" s="5"/>
      <c r="MDP2" s="5"/>
      <c r="MDQ2" s="5"/>
      <c r="MDR2" s="5"/>
      <c r="MDS2" s="5"/>
      <c r="MDT2" s="5"/>
      <c r="MDU2" s="5"/>
      <c r="MDV2" s="5"/>
      <c r="MDW2" s="5"/>
      <c r="MDX2" s="5"/>
      <c r="MDY2" s="5"/>
      <c r="MDZ2" s="5"/>
      <c r="MEA2" s="5"/>
      <c r="MEB2" s="5"/>
      <c r="MEC2" s="5"/>
      <c r="MED2" s="5"/>
      <c r="MEE2" s="5"/>
      <c r="MEF2" s="5"/>
      <c r="MEG2" s="5"/>
      <c r="MEH2" s="5"/>
      <c r="MEI2" s="5"/>
      <c r="MEJ2" s="5"/>
      <c r="MEK2" s="5"/>
      <c r="MEL2" s="5"/>
      <c r="MEM2" s="5"/>
      <c r="MEN2" s="5"/>
      <c r="MEO2" s="5"/>
      <c r="MEP2" s="5"/>
      <c r="MEQ2" s="5"/>
      <c r="MER2" s="5"/>
      <c r="MES2" s="5"/>
      <c r="MET2" s="5"/>
      <c r="MEU2" s="5"/>
      <c r="MEV2" s="5"/>
      <c r="MEW2" s="5"/>
      <c r="MEX2" s="5"/>
      <c r="MEY2" s="5"/>
      <c r="MEZ2" s="5"/>
      <c r="MFA2" s="5"/>
      <c r="MFB2" s="5"/>
      <c r="MFC2" s="5"/>
      <c r="MFD2" s="5"/>
      <c r="MFE2" s="5"/>
      <c r="MFF2" s="5"/>
      <c r="MFG2" s="5"/>
      <c r="MFH2" s="5"/>
      <c r="MFI2" s="5"/>
      <c r="MFJ2" s="5"/>
      <c r="MFK2" s="5"/>
      <c r="MFL2" s="5"/>
      <c r="MFM2" s="5"/>
      <c r="MFN2" s="5"/>
      <c r="MFO2" s="5"/>
      <c r="MFP2" s="5"/>
      <c r="MFQ2" s="5"/>
      <c r="MFR2" s="5"/>
      <c r="MFS2" s="5"/>
      <c r="MFT2" s="5"/>
      <c r="MFU2" s="5"/>
      <c r="MFV2" s="5"/>
      <c r="MFW2" s="5"/>
      <c r="MFX2" s="5"/>
      <c r="MFY2" s="5"/>
      <c r="MFZ2" s="5"/>
      <c r="MGA2" s="5"/>
      <c r="MGB2" s="5"/>
      <c r="MGC2" s="5"/>
      <c r="MGD2" s="5"/>
      <c r="MGE2" s="5"/>
      <c r="MGF2" s="5"/>
      <c r="MGG2" s="5"/>
      <c r="MGH2" s="5"/>
      <c r="MGI2" s="5"/>
      <c r="MGJ2" s="5"/>
      <c r="MGK2" s="5"/>
      <c r="MGL2" s="5"/>
      <c r="MGM2" s="5"/>
      <c r="MGN2" s="5"/>
      <c r="MGO2" s="5"/>
      <c r="MGP2" s="5"/>
      <c r="MGQ2" s="5"/>
      <c r="MGR2" s="5"/>
      <c r="MGS2" s="5"/>
      <c r="MGT2" s="5"/>
      <c r="MGU2" s="5"/>
      <c r="MGV2" s="5"/>
      <c r="MGW2" s="5"/>
      <c r="MGX2" s="5"/>
      <c r="MGY2" s="5"/>
      <c r="MGZ2" s="5"/>
      <c r="MHA2" s="5"/>
      <c r="MHB2" s="5"/>
      <c r="MHC2" s="5"/>
      <c r="MHD2" s="5"/>
      <c r="MHE2" s="5"/>
      <c r="MHF2" s="5"/>
      <c r="MHG2" s="5"/>
      <c r="MHH2" s="5"/>
      <c r="MHI2" s="5"/>
      <c r="MHJ2" s="5"/>
      <c r="MHK2" s="5"/>
      <c r="MHL2" s="5"/>
      <c r="MHM2" s="5"/>
      <c r="MHN2" s="5"/>
      <c r="MHO2" s="5"/>
      <c r="MHP2" s="5"/>
      <c r="MHQ2" s="5"/>
      <c r="MHR2" s="5"/>
      <c r="MHS2" s="5"/>
      <c r="MHT2" s="5"/>
      <c r="MHU2" s="5"/>
      <c r="MHV2" s="5"/>
      <c r="MHW2" s="5"/>
      <c r="MHX2" s="5"/>
      <c r="MHY2" s="5"/>
      <c r="MHZ2" s="5"/>
      <c r="MIA2" s="5"/>
      <c r="MIB2" s="5"/>
      <c r="MIC2" s="5"/>
      <c r="MID2" s="5"/>
      <c r="MIE2" s="5"/>
      <c r="MIF2" s="5"/>
      <c r="MIG2" s="5"/>
      <c r="MIH2" s="5"/>
      <c r="MII2" s="5"/>
      <c r="MIJ2" s="5"/>
      <c r="MIK2" s="5"/>
      <c r="MIL2" s="5"/>
      <c r="MIM2" s="5"/>
      <c r="MIN2" s="5"/>
      <c r="MIO2" s="5"/>
      <c r="MIP2" s="5"/>
      <c r="MIQ2" s="5"/>
      <c r="MIR2" s="5"/>
      <c r="MIS2" s="5"/>
      <c r="MIT2" s="5"/>
      <c r="MIU2" s="5"/>
      <c r="MIV2" s="5"/>
      <c r="MIW2" s="5"/>
      <c r="MIX2" s="5"/>
      <c r="MIY2" s="5"/>
      <c r="MIZ2" s="5"/>
      <c r="MJA2" s="5"/>
      <c r="MJB2" s="5"/>
      <c r="MJC2" s="5"/>
      <c r="MJD2" s="5"/>
      <c r="MJE2" s="5"/>
      <c r="MJF2" s="5"/>
      <c r="MJG2" s="5"/>
      <c r="MJH2" s="5"/>
      <c r="MJI2" s="5"/>
      <c r="MJJ2" s="5"/>
      <c r="MJK2" s="5"/>
      <c r="MJL2" s="5"/>
      <c r="MJM2" s="5"/>
      <c r="MJN2" s="5"/>
      <c r="MJO2" s="5"/>
      <c r="MJP2" s="5"/>
      <c r="MJQ2" s="5"/>
      <c r="MJR2" s="5"/>
      <c r="MJS2" s="5"/>
      <c r="MJT2" s="5"/>
      <c r="MJU2" s="5"/>
      <c r="MJV2" s="5"/>
      <c r="MJW2" s="5"/>
      <c r="MJX2" s="5"/>
      <c r="MJY2" s="5"/>
      <c r="MJZ2" s="5"/>
      <c r="MKA2" s="5"/>
      <c r="MKB2" s="5"/>
      <c r="MKC2" s="5"/>
      <c r="MKD2" s="5"/>
      <c r="MKE2" s="5"/>
      <c r="MKF2" s="5"/>
      <c r="MKG2" s="5"/>
      <c r="MKH2" s="5"/>
      <c r="MKI2" s="5"/>
      <c r="MKJ2" s="5"/>
      <c r="MKK2" s="5"/>
      <c r="MKL2" s="5"/>
      <c r="MKM2" s="5"/>
      <c r="MKN2" s="5"/>
      <c r="MKO2" s="5"/>
      <c r="MKP2" s="5"/>
      <c r="MKQ2" s="5"/>
      <c r="MKR2" s="5"/>
      <c r="MKS2" s="5"/>
      <c r="MKT2" s="5"/>
      <c r="MKU2" s="5"/>
      <c r="MKV2" s="5"/>
      <c r="MKW2" s="5"/>
      <c r="MKX2" s="5"/>
      <c r="MKY2" s="5"/>
      <c r="MKZ2" s="5"/>
      <c r="MLA2" s="5"/>
      <c r="MLB2" s="5"/>
      <c r="MLC2" s="5"/>
      <c r="MLD2" s="5"/>
      <c r="MLE2" s="5"/>
      <c r="MLF2" s="5"/>
      <c r="MLG2" s="5"/>
      <c r="MLH2" s="5"/>
      <c r="MLI2" s="5"/>
      <c r="MLJ2" s="5"/>
      <c r="MLK2" s="5"/>
      <c r="MLL2" s="5"/>
      <c r="MLM2" s="5"/>
      <c r="MLN2" s="5"/>
      <c r="MLO2" s="5"/>
      <c r="MLP2" s="5"/>
      <c r="MLQ2" s="5"/>
      <c r="MLR2" s="5"/>
      <c r="MLS2" s="5"/>
      <c r="MLT2" s="5"/>
      <c r="MLU2" s="5"/>
      <c r="MLV2" s="5"/>
      <c r="MLW2" s="5"/>
      <c r="MLX2" s="5"/>
      <c r="MLY2" s="5"/>
      <c r="MLZ2" s="5"/>
      <c r="MMA2" s="5"/>
      <c r="MMB2" s="5"/>
      <c r="MMC2" s="5"/>
      <c r="MMD2" s="5"/>
      <c r="MME2" s="5"/>
      <c r="MMF2" s="5"/>
      <c r="MMG2" s="5"/>
      <c r="MMH2" s="5"/>
      <c r="MMI2" s="5"/>
      <c r="MMJ2" s="5"/>
      <c r="MMK2" s="5"/>
      <c r="MML2" s="5"/>
      <c r="MMM2" s="5"/>
      <c r="MMN2" s="5"/>
      <c r="MMO2" s="5"/>
      <c r="MMP2" s="5"/>
      <c r="MMQ2" s="5"/>
      <c r="MMR2" s="5"/>
      <c r="MMS2" s="5"/>
      <c r="MMT2" s="5"/>
      <c r="MMU2" s="5"/>
      <c r="MMV2" s="5"/>
      <c r="MMW2" s="5"/>
      <c r="MMX2" s="5"/>
      <c r="MMY2" s="5"/>
      <c r="MMZ2" s="5"/>
      <c r="MNA2" s="5"/>
      <c r="MNB2" s="5"/>
      <c r="MNC2" s="5"/>
      <c r="MND2" s="5"/>
      <c r="MNE2" s="5"/>
      <c r="MNF2" s="5"/>
      <c r="MNG2" s="5"/>
      <c r="MNH2" s="5"/>
      <c r="MNI2" s="5"/>
      <c r="MNJ2" s="5"/>
      <c r="MNK2" s="5"/>
      <c r="MNL2" s="5"/>
      <c r="MNM2" s="5"/>
      <c r="MNN2" s="5"/>
      <c r="MNO2" s="5"/>
      <c r="MNP2" s="5"/>
      <c r="MNQ2" s="5"/>
      <c r="MNR2" s="5"/>
      <c r="MNS2" s="5"/>
      <c r="MNT2" s="5"/>
      <c r="MNU2" s="5"/>
      <c r="MNV2" s="5"/>
      <c r="MNW2" s="5"/>
      <c r="MNX2" s="5"/>
      <c r="MNY2" s="5"/>
      <c r="MNZ2" s="5"/>
      <c r="MOA2" s="5"/>
      <c r="MOB2" s="5"/>
      <c r="MOC2" s="5"/>
      <c r="MOD2" s="5"/>
      <c r="MOE2" s="5"/>
      <c r="MOF2" s="5"/>
      <c r="MOG2" s="5"/>
      <c r="MOH2" s="5"/>
      <c r="MOI2" s="5"/>
      <c r="MOJ2" s="5"/>
      <c r="MOK2" s="5"/>
      <c r="MOL2" s="5"/>
      <c r="MOM2" s="5"/>
      <c r="MON2" s="5"/>
      <c r="MOO2" s="5"/>
      <c r="MOP2" s="5"/>
      <c r="MOQ2" s="5"/>
      <c r="MOR2" s="5"/>
      <c r="MOS2" s="5"/>
      <c r="MOT2" s="5"/>
      <c r="MOU2" s="5"/>
      <c r="MOV2" s="5"/>
      <c r="MOW2" s="5"/>
      <c r="MOX2" s="5"/>
      <c r="MOY2" s="5"/>
      <c r="MOZ2" s="5"/>
      <c r="MPA2" s="5"/>
      <c r="MPB2" s="5"/>
      <c r="MPC2" s="5"/>
      <c r="MPD2" s="5"/>
      <c r="MPE2" s="5"/>
      <c r="MPF2" s="5"/>
      <c r="MPG2" s="5"/>
      <c r="MPH2" s="5"/>
      <c r="MPI2" s="5"/>
      <c r="MPJ2" s="5"/>
      <c r="MPK2" s="5"/>
      <c r="MPL2" s="5"/>
      <c r="MPM2" s="5"/>
      <c r="MPN2" s="5"/>
      <c r="MPO2" s="5"/>
      <c r="MPP2" s="5"/>
      <c r="MPQ2" s="5"/>
      <c r="MPR2" s="5"/>
      <c r="MPS2" s="5"/>
      <c r="MPT2" s="5"/>
      <c r="MPU2" s="5"/>
      <c r="MPV2" s="5"/>
      <c r="MPW2" s="5"/>
      <c r="MPX2" s="5"/>
      <c r="MPY2" s="5"/>
      <c r="MPZ2" s="5"/>
      <c r="MQA2" s="5"/>
      <c r="MQB2" s="5"/>
      <c r="MQC2" s="5"/>
      <c r="MQD2" s="5"/>
      <c r="MQE2" s="5"/>
      <c r="MQF2" s="5"/>
      <c r="MQG2" s="5"/>
      <c r="MQH2" s="5"/>
      <c r="MQI2" s="5"/>
      <c r="MQJ2" s="5"/>
      <c r="MQK2" s="5"/>
      <c r="MQL2" s="5"/>
      <c r="MQM2" s="5"/>
      <c r="MQN2" s="5"/>
      <c r="MQO2" s="5"/>
      <c r="MQP2" s="5"/>
      <c r="MQQ2" s="5"/>
      <c r="MQR2" s="5"/>
      <c r="MQS2" s="5"/>
      <c r="MQT2" s="5"/>
      <c r="MQU2" s="5"/>
      <c r="MQV2" s="5"/>
      <c r="MQW2" s="5"/>
      <c r="MQX2" s="5"/>
      <c r="MQY2" s="5"/>
      <c r="MQZ2" s="5"/>
      <c r="MRA2" s="5"/>
      <c r="MRB2" s="5"/>
      <c r="MRC2" s="5"/>
      <c r="MRD2" s="5"/>
      <c r="MRE2" s="5"/>
      <c r="MRF2" s="5"/>
      <c r="MRG2" s="5"/>
      <c r="MRH2" s="5"/>
      <c r="MRI2" s="5"/>
      <c r="MRJ2" s="5"/>
      <c r="MRK2" s="5"/>
      <c r="MRL2" s="5"/>
      <c r="MRM2" s="5"/>
      <c r="MRN2" s="5"/>
      <c r="MRO2" s="5"/>
      <c r="MRP2" s="5"/>
      <c r="MRQ2" s="5"/>
      <c r="MRR2" s="5"/>
      <c r="MRS2" s="5"/>
      <c r="MRT2" s="5"/>
      <c r="MRU2" s="5"/>
      <c r="MRV2" s="5"/>
      <c r="MRW2" s="5"/>
      <c r="MRX2" s="5"/>
      <c r="MRY2" s="5"/>
      <c r="MRZ2" s="5"/>
      <c r="MSA2" s="5"/>
      <c r="MSB2" s="5"/>
      <c r="MSC2" s="5"/>
      <c r="MSD2" s="5"/>
      <c r="MSE2" s="5"/>
      <c r="MSF2" s="5"/>
      <c r="MSG2" s="5"/>
      <c r="MSH2" s="5"/>
      <c r="MSI2" s="5"/>
      <c r="MSJ2" s="5"/>
      <c r="MSK2" s="5"/>
      <c r="MSL2" s="5"/>
      <c r="MSM2" s="5"/>
      <c r="MSN2" s="5"/>
      <c r="MSO2" s="5"/>
      <c r="MSP2" s="5"/>
      <c r="MSQ2" s="5"/>
      <c r="MSR2" s="5"/>
      <c r="MSS2" s="5"/>
      <c r="MST2" s="5"/>
      <c r="MSU2" s="5"/>
      <c r="MSV2" s="5"/>
      <c r="MSW2" s="5"/>
      <c r="MSX2" s="5"/>
      <c r="MSY2" s="5"/>
      <c r="MSZ2" s="5"/>
      <c r="MTA2" s="5"/>
      <c r="MTB2" s="5"/>
      <c r="MTC2" s="5"/>
      <c r="MTD2" s="5"/>
      <c r="MTE2" s="5"/>
      <c r="MTF2" s="5"/>
      <c r="MTG2" s="5"/>
      <c r="MTH2" s="5"/>
      <c r="MTI2" s="5"/>
      <c r="MTJ2" s="5"/>
      <c r="MTK2" s="5"/>
      <c r="MTL2" s="5"/>
      <c r="MTM2" s="5"/>
      <c r="MTN2" s="5"/>
      <c r="MTO2" s="5"/>
      <c r="MTP2" s="5"/>
      <c r="MTQ2" s="5"/>
      <c r="MTR2" s="5"/>
      <c r="MTS2" s="5"/>
      <c r="MTT2" s="5"/>
      <c r="MTU2" s="5"/>
      <c r="MTV2" s="5"/>
      <c r="MTW2" s="5"/>
      <c r="MTX2" s="5"/>
      <c r="MTY2" s="5"/>
      <c r="MTZ2" s="5"/>
      <c r="MUA2" s="5"/>
      <c r="MUB2" s="5"/>
      <c r="MUC2" s="5"/>
      <c r="MUD2" s="5"/>
      <c r="MUE2" s="5"/>
      <c r="MUF2" s="5"/>
      <c r="MUG2" s="5"/>
      <c r="MUH2" s="5"/>
      <c r="MUI2" s="5"/>
      <c r="MUJ2" s="5"/>
      <c r="MUK2" s="5"/>
      <c r="MUL2" s="5"/>
      <c r="MUM2" s="5"/>
      <c r="MUN2" s="5"/>
      <c r="MUO2" s="5"/>
      <c r="MUP2" s="5"/>
      <c r="MUQ2" s="5"/>
      <c r="MUR2" s="5"/>
      <c r="MUS2" s="5"/>
      <c r="MUT2" s="5"/>
      <c r="MUU2" s="5"/>
      <c r="MUV2" s="5"/>
      <c r="MUW2" s="5"/>
      <c r="MUX2" s="5"/>
      <c r="MUY2" s="5"/>
      <c r="MUZ2" s="5"/>
      <c r="MVA2" s="5"/>
      <c r="MVB2" s="5"/>
      <c r="MVC2" s="5"/>
      <c r="MVD2" s="5"/>
      <c r="MVE2" s="5"/>
      <c r="MVF2" s="5"/>
      <c r="MVG2" s="5"/>
      <c r="MVH2" s="5"/>
      <c r="MVI2" s="5"/>
      <c r="MVJ2" s="5"/>
      <c r="MVK2" s="5"/>
      <c r="MVL2" s="5"/>
      <c r="MVM2" s="5"/>
      <c r="MVN2" s="5"/>
      <c r="MVO2" s="5"/>
      <c r="MVP2" s="5"/>
      <c r="MVQ2" s="5"/>
      <c r="MVR2" s="5"/>
      <c r="MVS2" s="5"/>
      <c r="MVT2" s="5"/>
      <c r="MVU2" s="5"/>
      <c r="MVV2" s="5"/>
      <c r="MVW2" s="5"/>
      <c r="MVX2" s="5"/>
      <c r="MVY2" s="5"/>
      <c r="MVZ2" s="5"/>
      <c r="MWA2" s="5"/>
      <c r="MWB2" s="5"/>
      <c r="MWC2" s="5"/>
      <c r="MWD2" s="5"/>
      <c r="MWE2" s="5"/>
      <c r="MWF2" s="5"/>
      <c r="MWG2" s="5"/>
      <c r="MWH2" s="5"/>
      <c r="MWI2" s="5"/>
      <c r="MWJ2" s="5"/>
      <c r="MWK2" s="5"/>
      <c r="MWL2" s="5"/>
      <c r="MWM2" s="5"/>
      <c r="MWN2" s="5"/>
      <c r="MWO2" s="5"/>
      <c r="MWP2" s="5"/>
      <c r="MWQ2" s="5"/>
      <c r="MWR2" s="5"/>
      <c r="MWS2" s="5"/>
      <c r="MWT2" s="5"/>
      <c r="MWU2" s="5"/>
      <c r="MWV2" s="5"/>
      <c r="MWW2" s="5"/>
      <c r="MWX2" s="5"/>
      <c r="MWY2" s="5"/>
      <c r="MWZ2" s="5"/>
      <c r="MXA2" s="5"/>
      <c r="MXB2" s="5"/>
      <c r="MXC2" s="5"/>
      <c r="MXD2" s="5"/>
      <c r="MXE2" s="5"/>
      <c r="MXF2" s="5"/>
      <c r="MXG2" s="5"/>
      <c r="MXH2" s="5"/>
      <c r="MXI2" s="5"/>
      <c r="MXJ2" s="5"/>
      <c r="MXK2" s="5"/>
      <c r="MXL2" s="5"/>
      <c r="MXM2" s="5"/>
      <c r="MXN2" s="5"/>
      <c r="MXO2" s="5"/>
      <c r="MXP2" s="5"/>
      <c r="MXQ2" s="5"/>
      <c r="MXR2" s="5"/>
      <c r="MXS2" s="5"/>
      <c r="MXT2" s="5"/>
      <c r="MXU2" s="5"/>
      <c r="MXV2" s="5"/>
      <c r="MXW2" s="5"/>
      <c r="MXX2" s="5"/>
      <c r="MXY2" s="5"/>
      <c r="MXZ2" s="5"/>
      <c r="MYA2" s="5"/>
      <c r="MYB2" s="5"/>
      <c r="MYC2" s="5"/>
      <c r="MYD2" s="5"/>
      <c r="MYE2" s="5"/>
      <c r="MYF2" s="5"/>
      <c r="MYG2" s="5"/>
      <c r="MYH2" s="5"/>
      <c r="MYI2" s="5"/>
      <c r="MYJ2" s="5"/>
      <c r="MYK2" s="5"/>
      <c r="MYL2" s="5"/>
      <c r="MYM2" s="5"/>
      <c r="MYN2" s="5"/>
      <c r="MYO2" s="5"/>
      <c r="MYP2" s="5"/>
      <c r="MYQ2" s="5"/>
      <c r="MYR2" s="5"/>
      <c r="MYS2" s="5"/>
      <c r="MYT2" s="5"/>
      <c r="MYU2" s="5"/>
      <c r="MYV2" s="5"/>
      <c r="MYW2" s="5"/>
      <c r="MYX2" s="5"/>
      <c r="MYY2" s="5"/>
      <c r="MYZ2" s="5"/>
      <c r="MZA2" s="5"/>
      <c r="MZB2" s="5"/>
      <c r="MZC2" s="5"/>
      <c r="MZD2" s="5"/>
      <c r="MZE2" s="5"/>
      <c r="MZF2" s="5"/>
      <c r="MZG2" s="5"/>
      <c r="MZH2" s="5"/>
      <c r="MZI2" s="5"/>
      <c r="MZJ2" s="5"/>
      <c r="MZK2" s="5"/>
      <c r="MZL2" s="5"/>
      <c r="MZM2" s="5"/>
      <c r="MZN2" s="5"/>
      <c r="MZO2" s="5"/>
      <c r="MZP2" s="5"/>
      <c r="MZQ2" s="5"/>
      <c r="MZR2" s="5"/>
      <c r="MZS2" s="5"/>
      <c r="MZT2" s="5"/>
      <c r="MZU2" s="5"/>
      <c r="MZV2" s="5"/>
      <c r="MZW2" s="5"/>
      <c r="MZX2" s="5"/>
      <c r="MZY2" s="5"/>
      <c r="MZZ2" s="5"/>
      <c r="NAA2" s="5"/>
      <c r="NAB2" s="5"/>
      <c r="NAC2" s="5"/>
      <c r="NAD2" s="5"/>
      <c r="NAE2" s="5"/>
      <c r="NAF2" s="5"/>
      <c r="NAG2" s="5"/>
      <c r="NAH2" s="5"/>
      <c r="NAI2" s="5"/>
      <c r="NAJ2" s="5"/>
      <c r="NAK2" s="5"/>
      <c r="NAL2" s="5"/>
      <c r="NAM2" s="5"/>
      <c r="NAN2" s="5"/>
      <c r="NAO2" s="5"/>
      <c r="NAP2" s="5"/>
      <c r="NAQ2" s="5"/>
      <c r="NAR2" s="5"/>
      <c r="NAS2" s="5"/>
      <c r="NAT2" s="5"/>
      <c r="NAU2" s="5"/>
      <c r="NAV2" s="5"/>
      <c r="NAW2" s="5"/>
      <c r="NAX2" s="5"/>
      <c r="NAY2" s="5"/>
      <c r="NAZ2" s="5"/>
      <c r="NBA2" s="5"/>
      <c r="NBB2" s="5"/>
      <c r="NBC2" s="5"/>
      <c r="NBD2" s="5"/>
      <c r="NBE2" s="5"/>
      <c r="NBF2" s="5"/>
      <c r="NBG2" s="5"/>
      <c r="NBH2" s="5"/>
      <c r="NBI2" s="5"/>
      <c r="NBJ2" s="5"/>
      <c r="NBK2" s="5"/>
      <c r="NBL2" s="5"/>
      <c r="NBM2" s="5"/>
      <c r="NBN2" s="5"/>
      <c r="NBO2" s="5"/>
      <c r="NBP2" s="5"/>
      <c r="NBQ2" s="5"/>
      <c r="NBR2" s="5"/>
      <c r="NBS2" s="5"/>
      <c r="NBT2" s="5"/>
      <c r="NBU2" s="5"/>
      <c r="NBV2" s="5"/>
      <c r="NBW2" s="5"/>
      <c r="NBX2" s="5"/>
      <c r="NBY2" s="5"/>
      <c r="NBZ2" s="5"/>
      <c r="NCA2" s="5"/>
      <c r="NCB2" s="5"/>
      <c r="NCC2" s="5"/>
      <c r="NCD2" s="5"/>
      <c r="NCE2" s="5"/>
      <c r="NCF2" s="5"/>
      <c r="NCG2" s="5"/>
      <c r="NCH2" s="5"/>
      <c r="NCI2" s="5"/>
      <c r="NCJ2" s="5"/>
      <c r="NCK2" s="5"/>
      <c r="NCL2" s="5"/>
      <c r="NCM2" s="5"/>
      <c r="NCN2" s="5"/>
      <c r="NCO2" s="5"/>
      <c r="NCP2" s="5"/>
      <c r="NCQ2" s="5"/>
      <c r="NCR2" s="5"/>
      <c r="NCS2" s="5"/>
      <c r="NCT2" s="5"/>
      <c r="NCU2" s="5"/>
      <c r="NCV2" s="5"/>
      <c r="NCW2" s="5"/>
      <c r="NCX2" s="5"/>
      <c r="NCY2" s="5"/>
      <c r="NCZ2" s="5"/>
      <c r="NDA2" s="5"/>
      <c r="NDB2" s="5"/>
      <c r="NDC2" s="5"/>
      <c r="NDD2" s="5"/>
      <c r="NDE2" s="5"/>
      <c r="NDF2" s="5"/>
      <c r="NDG2" s="5"/>
      <c r="NDH2" s="5"/>
      <c r="NDI2" s="5"/>
      <c r="NDJ2" s="5"/>
      <c r="NDK2" s="5"/>
      <c r="NDL2" s="5"/>
      <c r="NDM2" s="5"/>
      <c r="NDN2" s="5"/>
      <c r="NDO2" s="5"/>
      <c r="NDP2" s="5"/>
      <c r="NDQ2" s="5"/>
      <c r="NDR2" s="5"/>
      <c r="NDS2" s="5"/>
      <c r="NDT2" s="5"/>
      <c r="NDU2" s="5"/>
      <c r="NDV2" s="5"/>
      <c r="NDW2" s="5"/>
      <c r="NDX2" s="5"/>
      <c r="NDY2" s="5"/>
      <c r="NDZ2" s="5"/>
      <c r="NEA2" s="5"/>
      <c r="NEB2" s="5"/>
      <c r="NEC2" s="5"/>
      <c r="NED2" s="5"/>
      <c r="NEE2" s="5"/>
      <c r="NEF2" s="5"/>
      <c r="NEG2" s="5"/>
      <c r="NEH2" s="5"/>
      <c r="NEI2" s="5"/>
      <c r="NEJ2" s="5"/>
      <c r="NEK2" s="5"/>
      <c r="NEL2" s="5"/>
      <c r="NEM2" s="5"/>
      <c r="NEN2" s="5"/>
      <c r="NEO2" s="5"/>
      <c r="NEP2" s="5"/>
      <c r="NEQ2" s="5"/>
      <c r="NER2" s="5"/>
      <c r="NES2" s="5"/>
      <c r="NET2" s="5"/>
      <c r="NEU2" s="5"/>
      <c r="NEV2" s="5"/>
      <c r="NEW2" s="5"/>
      <c r="NEX2" s="5"/>
      <c r="NEY2" s="5"/>
      <c r="NEZ2" s="5"/>
      <c r="NFA2" s="5"/>
      <c r="NFB2" s="5"/>
      <c r="NFC2" s="5"/>
      <c r="NFD2" s="5"/>
      <c r="NFE2" s="5"/>
      <c r="NFF2" s="5"/>
      <c r="NFG2" s="5"/>
      <c r="NFH2" s="5"/>
      <c r="NFI2" s="5"/>
      <c r="NFJ2" s="5"/>
      <c r="NFK2" s="5"/>
      <c r="NFL2" s="5"/>
      <c r="NFM2" s="5"/>
      <c r="NFN2" s="5"/>
      <c r="NFO2" s="5"/>
      <c r="NFP2" s="5"/>
      <c r="NFQ2" s="5"/>
      <c r="NFR2" s="5"/>
      <c r="NFS2" s="5"/>
      <c r="NFT2" s="5"/>
      <c r="NFU2" s="5"/>
      <c r="NFV2" s="5"/>
      <c r="NFW2" s="5"/>
      <c r="NFX2" s="5"/>
      <c r="NFY2" s="5"/>
      <c r="NFZ2" s="5"/>
      <c r="NGA2" s="5"/>
      <c r="NGB2" s="5"/>
      <c r="NGC2" s="5"/>
      <c r="NGD2" s="5"/>
      <c r="NGE2" s="5"/>
      <c r="NGF2" s="5"/>
      <c r="NGG2" s="5"/>
      <c r="NGH2" s="5"/>
      <c r="NGI2" s="5"/>
      <c r="NGJ2" s="5"/>
      <c r="NGK2" s="5"/>
      <c r="NGL2" s="5"/>
      <c r="NGM2" s="5"/>
      <c r="NGN2" s="5"/>
      <c r="NGO2" s="5"/>
      <c r="NGP2" s="5"/>
      <c r="NGQ2" s="5"/>
      <c r="NGR2" s="5"/>
      <c r="NGS2" s="5"/>
      <c r="NGT2" s="5"/>
      <c r="NGU2" s="5"/>
      <c r="NGV2" s="5"/>
      <c r="NGW2" s="5"/>
      <c r="NGX2" s="5"/>
      <c r="NGY2" s="5"/>
      <c r="NGZ2" s="5"/>
      <c r="NHA2" s="5"/>
      <c r="NHB2" s="5"/>
      <c r="NHC2" s="5"/>
      <c r="NHD2" s="5"/>
      <c r="NHE2" s="5"/>
      <c r="NHF2" s="5"/>
      <c r="NHG2" s="5"/>
      <c r="NHH2" s="5"/>
      <c r="NHI2" s="5"/>
      <c r="NHJ2" s="5"/>
      <c r="NHK2" s="5"/>
      <c r="NHL2" s="5"/>
      <c r="NHM2" s="5"/>
      <c r="NHN2" s="5"/>
      <c r="NHO2" s="5"/>
      <c r="NHP2" s="5"/>
      <c r="NHQ2" s="5"/>
      <c r="NHR2" s="5"/>
      <c r="NHS2" s="5"/>
      <c r="NHT2" s="5"/>
      <c r="NHU2" s="5"/>
      <c r="NHV2" s="5"/>
      <c r="NHW2" s="5"/>
      <c r="NHX2" s="5"/>
      <c r="NHY2" s="5"/>
      <c r="NHZ2" s="5"/>
      <c r="NIA2" s="5"/>
      <c r="NIB2" s="5"/>
      <c r="NIC2" s="5"/>
      <c r="NID2" s="5"/>
      <c r="NIE2" s="5"/>
      <c r="NIF2" s="5"/>
      <c r="NIG2" s="5"/>
      <c r="NIH2" s="5"/>
      <c r="NII2" s="5"/>
      <c r="NIJ2" s="5"/>
      <c r="NIK2" s="5"/>
      <c r="NIL2" s="5"/>
      <c r="NIM2" s="5"/>
      <c r="NIN2" s="5"/>
      <c r="NIO2" s="5"/>
      <c r="NIP2" s="5"/>
      <c r="NIQ2" s="5"/>
      <c r="NIR2" s="5"/>
      <c r="NIS2" s="5"/>
      <c r="NIT2" s="5"/>
      <c r="NIU2" s="5"/>
      <c r="NIV2" s="5"/>
      <c r="NIW2" s="5"/>
      <c r="NIX2" s="5"/>
      <c r="NIY2" s="5"/>
      <c r="NIZ2" s="5"/>
      <c r="NJA2" s="5"/>
      <c r="NJB2" s="5"/>
      <c r="NJC2" s="5"/>
      <c r="NJD2" s="5"/>
      <c r="NJE2" s="5"/>
      <c r="NJF2" s="5"/>
      <c r="NJG2" s="5"/>
      <c r="NJH2" s="5"/>
      <c r="NJI2" s="5"/>
      <c r="NJJ2" s="5"/>
      <c r="NJK2" s="5"/>
      <c r="NJL2" s="5"/>
      <c r="NJM2" s="5"/>
      <c r="NJN2" s="5"/>
      <c r="NJO2" s="5"/>
      <c r="NJP2" s="5"/>
      <c r="NJQ2" s="5"/>
      <c r="NJR2" s="5"/>
      <c r="NJS2" s="5"/>
      <c r="NJT2" s="5"/>
      <c r="NJU2" s="5"/>
      <c r="NJV2" s="5"/>
      <c r="NJW2" s="5"/>
      <c r="NJX2" s="5"/>
      <c r="NJY2" s="5"/>
      <c r="NJZ2" s="5"/>
      <c r="NKA2" s="5"/>
      <c r="NKB2" s="5"/>
      <c r="NKC2" s="5"/>
      <c r="NKD2" s="5"/>
      <c r="NKE2" s="5"/>
      <c r="NKF2" s="5"/>
      <c r="NKG2" s="5"/>
      <c r="NKH2" s="5"/>
      <c r="NKI2" s="5"/>
      <c r="NKJ2" s="5"/>
      <c r="NKK2" s="5"/>
      <c r="NKL2" s="5"/>
      <c r="NKM2" s="5"/>
      <c r="NKN2" s="5"/>
      <c r="NKO2" s="5"/>
      <c r="NKP2" s="5"/>
      <c r="NKQ2" s="5"/>
      <c r="NKR2" s="5"/>
      <c r="NKS2" s="5"/>
      <c r="NKT2" s="5"/>
      <c r="NKU2" s="5"/>
      <c r="NKV2" s="5"/>
      <c r="NKW2" s="5"/>
      <c r="NKX2" s="5"/>
      <c r="NKY2" s="5"/>
      <c r="NKZ2" s="5"/>
      <c r="NLA2" s="5"/>
      <c r="NLB2" s="5"/>
      <c r="NLC2" s="5"/>
      <c r="NLD2" s="5"/>
      <c r="NLE2" s="5"/>
      <c r="NLF2" s="5"/>
      <c r="NLG2" s="5"/>
      <c r="NLH2" s="5"/>
      <c r="NLI2" s="5"/>
      <c r="NLJ2" s="5"/>
      <c r="NLK2" s="5"/>
      <c r="NLL2" s="5"/>
      <c r="NLM2" s="5"/>
      <c r="NLN2" s="5"/>
      <c r="NLO2" s="5"/>
      <c r="NLP2" s="5"/>
      <c r="NLQ2" s="5"/>
      <c r="NLR2" s="5"/>
      <c r="NLS2" s="5"/>
      <c r="NLT2" s="5"/>
      <c r="NLU2" s="5"/>
      <c r="NLV2" s="5"/>
      <c r="NLW2" s="5"/>
      <c r="NLX2" s="5"/>
      <c r="NLY2" s="5"/>
      <c r="NLZ2" s="5"/>
      <c r="NMA2" s="5"/>
      <c r="NMB2" s="5"/>
      <c r="NMC2" s="5"/>
      <c r="NMD2" s="5"/>
      <c r="NME2" s="5"/>
      <c r="NMF2" s="5"/>
      <c r="NMG2" s="5"/>
      <c r="NMH2" s="5"/>
      <c r="NMI2" s="5"/>
      <c r="NMJ2" s="5"/>
      <c r="NMK2" s="5"/>
      <c r="NML2" s="5"/>
      <c r="NMM2" s="5"/>
      <c r="NMN2" s="5"/>
      <c r="NMO2" s="5"/>
      <c r="NMP2" s="5"/>
      <c r="NMQ2" s="5"/>
      <c r="NMR2" s="5"/>
      <c r="NMS2" s="5"/>
      <c r="NMT2" s="5"/>
      <c r="NMU2" s="5"/>
      <c r="NMV2" s="5"/>
      <c r="NMW2" s="5"/>
      <c r="NMX2" s="5"/>
      <c r="NMY2" s="5"/>
      <c r="NMZ2" s="5"/>
      <c r="NNA2" s="5"/>
      <c r="NNB2" s="5"/>
      <c r="NNC2" s="5"/>
      <c r="NND2" s="5"/>
      <c r="NNE2" s="5"/>
      <c r="NNF2" s="5"/>
      <c r="NNG2" s="5"/>
      <c r="NNH2" s="5"/>
      <c r="NNI2" s="5"/>
      <c r="NNJ2" s="5"/>
      <c r="NNK2" s="5"/>
      <c r="NNL2" s="5"/>
      <c r="NNM2" s="5"/>
      <c r="NNN2" s="5"/>
      <c r="NNO2" s="5"/>
      <c r="NNP2" s="5"/>
      <c r="NNQ2" s="5"/>
      <c r="NNR2" s="5"/>
      <c r="NNS2" s="5"/>
      <c r="NNT2" s="5"/>
      <c r="NNU2" s="5"/>
      <c r="NNV2" s="5"/>
      <c r="NNW2" s="5"/>
      <c r="NNX2" s="5"/>
      <c r="NNY2" s="5"/>
      <c r="NNZ2" s="5"/>
      <c r="NOA2" s="5"/>
      <c r="NOB2" s="5"/>
      <c r="NOC2" s="5"/>
      <c r="NOD2" s="5"/>
      <c r="NOE2" s="5"/>
      <c r="NOF2" s="5"/>
      <c r="NOG2" s="5"/>
      <c r="NOH2" s="5"/>
      <c r="NOI2" s="5"/>
      <c r="NOJ2" s="5"/>
      <c r="NOK2" s="5"/>
      <c r="NOL2" s="5"/>
      <c r="NOM2" s="5"/>
      <c r="NON2" s="5"/>
      <c r="NOO2" s="5"/>
      <c r="NOP2" s="5"/>
      <c r="NOQ2" s="5"/>
      <c r="NOR2" s="5"/>
      <c r="NOS2" s="5"/>
      <c r="NOT2" s="5"/>
      <c r="NOU2" s="5"/>
      <c r="NOV2" s="5"/>
      <c r="NOW2" s="5"/>
      <c r="NOX2" s="5"/>
      <c r="NOY2" s="5"/>
      <c r="NOZ2" s="5"/>
      <c r="NPA2" s="5"/>
      <c r="NPB2" s="5"/>
      <c r="NPC2" s="5"/>
      <c r="NPD2" s="5"/>
      <c r="NPE2" s="5"/>
      <c r="NPF2" s="5"/>
      <c r="NPG2" s="5"/>
      <c r="NPH2" s="5"/>
      <c r="NPI2" s="5"/>
      <c r="NPJ2" s="5"/>
      <c r="NPK2" s="5"/>
      <c r="NPL2" s="5"/>
      <c r="NPM2" s="5"/>
      <c r="NPN2" s="5"/>
      <c r="NPO2" s="5"/>
      <c r="NPP2" s="5"/>
      <c r="NPQ2" s="5"/>
      <c r="NPR2" s="5"/>
      <c r="NPS2" s="5"/>
      <c r="NPT2" s="5"/>
      <c r="NPU2" s="5"/>
      <c r="NPV2" s="5"/>
      <c r="NPW2" s="5"/>
      <c r="NPX2" s="5"/>
      <c r="NPY2" s="5"/>
      <c r="NPZ2" s="5"/>
      <c r="NQA2" s="5"/>
      <c r="NQB2" s="5"/>
      <c r="NQC2" s="5"/>
      <c r="NQD2" s="5"/>
      <c r="NQE2" s="5"/>
      <c r="NQF2" s="5"/>
      <c r="NQG2" s="5"/>
      <c r="NQH2" s="5"/>
      <c r="NQI2" s="5"/>
      <c r="NQJ2" s="5"/>
      <c r="NQK2" s="5"/>
      <c r="NQL2" s="5"/>
      <c r="NQM2" s="5"/>
      <c r="NQN2" s="5"/>
      <c r="NQO2" s="5"/>
      <c r="NQP2" s="5"/>
      <c r="NQQ2" s="5"/>
      <c r="NQR2" s="5"/>
      <c r="NQS2" s="5"/>
      <c r="NQT2" s="5"/>
      <c r="NQU2" s="5"/>
      <c r="NQV2" s="5"/>
      <c r="NQW2" s="5"/>
      <c r="NQX2" s="5"/>
      <c r="NQY2" s="5"/>
      <c r="NQZ2" s="5"/>
      <c r="NRA2" s="5"/>
      <c r="NRB2" s="5"/>
      <c r="NRC2" s="5"/>
      <c r="NRD2" s="5"/>
      <c r="NRE2" s="5"/>
      <c r="NRF2" s="5"/>
      <c r="NRG2" s="5"/>
      <c r="NRH2" s="5"/>
      <c r="NRI2" s="5"/>
      <c r="NRJ2" s="5"/>
      <c r="NRK2" s="5"/>
      <c r="NRL2" s="5"/>
      <c r="NRM2" s="5"/>
      <c r="NRN2" s="5"/>
      <c r="NRO2" s="5"/>
      <c r="NRP2" s="5"/>
      <c r="NRQ2" s="5"/>
      <c r="NRR2" s="5"/>
      <c r="NRS2" s="5"/>
      <c r="NRT2" s="5"/>
      <c r="NRU2" s="5"/>
      <c r="NRV2" s="5"/>
      <c r="NRW2" s="5"/>
      <c r="NRX2" s="5"/>
      <c r="NRY2" s="5"/>
      <c r="NRZ2" s="5"/>
      <c r="NSA2" s="5"/>
      <c r="NSB2" s="5"/>
      <c r="NSC2" s="5"/>
      <c r="NSD2" s="5"/>
      <c r="NSE2" s="5"/>
      <c r="NSF2" s="5"/>
      <c r="NSG2" s="5"/>
      <c r="NSH2" s="5"/>
      <c r="NSI2" s="5"/>
      <c r="NSJ2" s="5"/>
      <c r="NSK2" s="5"/>
      <c r="NSL2" s="5"/>
      <c r="NSM2" s="5"/>
      <c r="NSN2" s="5"/>
      <c r="NSO2" s="5"/>
      <c r="NSP2" s="5"/>
      <c r="NSQ2" s="5"/>
      <c r="NSR2" s="5"/>
      <c r="NSS2" s="5"/>
      <c r="NST2" s="5"/>
      <c r="NSU2" s="5"/>
      <c r="NSV2" s="5"/>
      <c r="NSW2" s="5"/>
      <c r="NSX2" s="5"/>
      <c r="NSY2" s="5"/>
      <c r="NSZ2" s="5"/>
      <c r="NTA2" s="5"/>
      <c r="NTB2" s="5"/>
      <c r="NTC2" s="5"/>
      <c r="NTD2" s="5"/>
      <c r="NTE2" s="5"/>
      <c r="NTF2" s="5"/>
      <c r="NTG2" s="5"/>
      <c r="NTH2" s="5"/>
      <c r="NTI2" s="5"/>
      <c r="NTJ2" s="5"/>
      <c r="NTK2" s="5"/>
      <c r="NTL2" s="5"/>
      <c r="NTM2" s="5"/>
      <c r="NTN2" s="5"/>
      <c r="NTO2" s="5"/>
      <c r="NTP2" s="5"/>
      <c r="NTQ2" s="5"/>
      <c r="NTR2" s="5"/>
      <c r="NTS2" s="5"/>
      <c r="NTT2" s="5"/>
      <c r="NTU2" s="5"/>
      <c r="NTV2" s="5"/>
      <c r="NTW2" s="5"/>
      <c r="NTX2" s="5"/>
      <c r="NTY2" s="5"/>
      <c r="NTZ2" s="5"/>
      <c r="NUA2" s="5"/>
      <c r="NUB2" s="5"/>
      <c r="NUC2" s="5"/>
      <c r="NUD2" s="5"/>
      <c r="NUE2" s="5"/>
      <c r="NUF2" s="5"/>
      <c r="NUG2" s="5"/>
      <c r="NUH2" s="5"/>
      <c r="NUI2" s="5"/>
      <c r="NUJ2" s="5"/>
      <c r="NUK2" s="5"/>
      <c r="NUL2" s="5"/>
      <c r="NUM2" s="5"/>
      <c r="NUN2" s="5"/>
      <c r="NUO2" s="5"/>
      <c r="NUP2" s="5"/>
      <c r="NUQ2" s="5"/>
      <c r="NUR2" s="5"/>
      <c r="NUS2" s="5"/>
      <c r="NUT2" s="5"/>
      <c r="NUU2" s="5"/>
      <c r="NUV2" s="5"/>
      <c r="NUW2" s="5"/>
      <c r="NUX2" s="5"/>
      <c r="NUY2" s="5"/>
      <c r="NUZ2" s="5"/>
      <c r="NVA2" s="5"/>
      <c r="NVB2" s="5"/>
      <c r="NVC2" s="5"/>
      <c r="NVD2" s="5"/>
      <c r="NVE2" s="5"/>
      <c r="NVF2" s="5"/>
      <c r="NVG2" s="5"/>
      <c r="NVH2" s="5"/>
      <c r="NVI2" s="5"/>
      <c r="NVJ2" s="5"/>
      <c r="NVK2" s="5"/>
      <c r="NVL2" s="5"/>
      <c r="NVM2" s="5"/>
      <c r="NVN2" s="5"/>
      <c r="NVO2" s="5"/>
      <c r="NVP2" s="5"/>
      <c r="NVQ2" s="5"/>
      <c r="NVR2" s="5"/>
      <c r="NVS2" s="5"/>
      <c r="NVT2" s="5"/>
      <c r="NVU2" s="5"/>
      <c r="NVV2" s="5"/>
      <c r="NVW2" s="5"/>
      <c r="NVX2" s="5"/>
      <c r="NVY2" s="5"/>
      <c r="NVZ2" s="5"/>
      <c r="NWA2" s="5"/>
      <c r="NWB2" s="5"/>
      <c r="NWC2" s="5"/>
      <c r="NWD2" s="5"/>
      <c r="NWE2" s="5"/>
      <c r="NWF2" s="5"/>
      <c r="NWG2" s="5"/>
      <c r="NWH2" s="5"/>
      <c r="NWI2" s="5"/>
      <c r="NWJ2" s="5"/>
      <c r="NWK2" s="5"/>
      <c r="NWL2" s="5"/>
      <c r="NWM2" s="5"/>
      <c r="NWN2" s="5"/>
      <c r="NWO2" s="5"/>
      <c r="NWP2" s="5"/>
      <c r="NWQ2" s="5"/>
      <c r="NWR2" s="5"/>
      <c r="NWS2" s="5"/>
      <c r="NWT2" s="5"/>
      <c r="NWU2" s="5"/>
      <c r="NWV2" s="5"/>
      <c r="NWW2" s="5"/>
      <c r="NWX2" s="5"/>
      <c r="NWY2" s="5"/>
      <c r="NWZ2" s="5"/>
      <c r="NXA2" s="5"/>
      <c r="NXB2" s="5"/>
      <c r="NXC2" s="5"/>
      <c r="NXD2" s="5"/>
      <c r="NXE2" s="5"/>
      <c r="NXF2" s="5"/>
      <c r="NXG2" s="5"/>
      <c r="NXH2" s="5"/>
      <c r="NXI2" s="5"/>
      <c r="NXJ2" s="5"/>
      <c r="NXK2" s="5"/>
      <c r="NXL2" s="5"/>
      <c r="NXM2" s="5"/>
      <c r="NXN2" s="5"/>
      <c r="NXO2" s="5"/>
      <c r="NXP2" s="5"/>
      <c r="NXQ2" s="5"/>
      <c r="NXR2" s="5"/>
      <c r="NXS2" s="5"/>
      <c r="NXT2" s="5"/>
      <c r="NXU2" s="5"/>
      <c r="NXV2" s="5"/>
      <c r="NXW2" s="5"/>
      <c r="NXX2" s="5"/>
      <c r="NXY2" s="5"/>
      <c r="NXZ2" s="5"/>
      <c r="NYA2" s="5"/>
      <c r="NYB2" s="5"/>
      <c r="NYC2" s="5"/>
      <c r="NYD2" s="5"/>
      <c r="NYE2" s="5"/>
      <c r="NYF2" s="5"/>
      <c r="NYG2" s="5"/>
      <c r="NYH2" s="5"/>
      <c r="NYI2" s="5"/>
      <c r="NYJ2" s="5"/>
      <c r="NYK2" s="5"/>
      <c r="NYL2" s="5"/>
      <c r="NYM2" s="5"/>
      <c r="NYN2" s="5"/>
      <c r="NYO2" s="5"/>
      <c r="NYP2" s="5"/>
      <c r="NYQ2" s="5"/>
      <c r="NYR2" s="5"/>
      <c r="NYS2" s="5"/>
      <c r="NYT2" s="5"/>
      <c r="NYU2" s="5"/>
      <c r="NYV2" s="5"/>
      <c r="NYW2" s="5"/>
      <c r="NYX2" s="5"/>
      <c r="NYY2" s="5"/>
      <c r="NYZ2" s="5"/>
      <c r="NZA2" s="5"/>
      <c r="NZB2" s="5"/>
      <c r="NZC2" s="5"/>
      <c r="NZD2" s="5"/>
      <c r="NZE2" s="5"/>
      <c r="NZF2" s="5"/>
      <c r="NZG2" s="5"/>
      <c r="NZH2" s="5"/>
      <c r="NZI2" s="5"/>
      <c r="NZJ2" s="5"/>
      <c r="NZK2" s="5"/>
      <c r="NZL2" s="5"/>
      <c r="NZM2" s="5"/>
      <c r="NZN2" s="5"/>
      <c r="NZO2" s="5"/>
      <c r="NZP2" s="5"/>
      <c r="NZQ2" s="5"/>
      <c r="NZR2" s="5"/>
      <c r="NZS2" s="5"/>
      <c r="NZT2" s="5"/>
      <c r="NZU2" s="5"/>
      <c r="NZV2" s="5"/>
      <c r="NZW2" s="5"/>
      <c r="NZX2" s="5"/>
      <c r="NZY2" s="5"/>
      <c r="NZZ2" s="5"/>
      <c r="OAA2" s="5"/>
      <c r="OAB2" s="5"/>
      <c r="OAC2" s="5"/>
      <c r="OAD2" s="5"/>
      <c r="OAE2" s="5"/>
      <c r="OAF2" s="5"/>
      <c r="OAG2" s="5"/>
      <c r="OAH2" s="5"/>
      <c r="OAI2" s="5"/>
      <c r="OAJ2" s="5"/>
      <c r="OAK2" s="5"/>
      <c r="OAL2" s="5"/>
      <c r="OAM2" s="5"/>
      <c r="OAN2" s="5"/>
      <c r="OAO2" s="5"/>
      <c r="OAP2" s="5"/>
      <c r="OAQ2" s="5"/>
      <c r="OAR2" s="5"/>
      <c r="OAS2" s="5"/>
      <c r="OAT2" s="5"/>
      <c r="OAU2" s="5"/>
      <c r="OAV2" s="5"/>
      <c r="OAW2" s="5"/>
      <c r="OAX2" s="5"/>
      <c r="OAY2" s="5"/>
      <c r="OAZ2" s="5"/>
      <c r="OBA2" s="5"/>
      <c r="OBB2" s="5"/>
      <c r="OBC2" s="5"/>
      <c r="OBD2" s="5"/>
      <c r="OBE2" s="5"/>
      <c r="OBF2" s="5"/>
      <c r="OBG2" s="5"/>
      <c r="OBH2" s="5"/>
      <c r="OBI2" s="5"/>
      <c r="OBJ2" s="5"/>
      <c r="OBK2" s="5"/>
      <c r="OBL2" s="5"/>
      <c r="OBM2" s="5"/>
      <c r="OBN2" s="5"/>
      <c r="OBO2" s="5"/>
      <c r="OBP2" s="5"/>
      <c r="OBQ2" s="5"/>
      <c r="OBR2" s="5"/>
      <c r="OBS2" s="5"/>
      <c r="OBT2" s="5"/>
      <c r="OBU2" s="5"/>
      <c r="OBV2" s="5"/>
      <c r="OBW2" s="5"/>
      <c r="OBX2" s="5"/>
      <c r="OBY2" s="5"/>
      <c r="OBZ2" s="5"/>
      <c r="OCA2" s="5"/>
      <c r="OCB2" s="5"/>
      <c r="OCC2" s="5"/>
      <c r="OCD2" s="5"/>
      <c r="OCE2" s="5"/>
      <c r="OCF2" s="5"/>
      <c r="OCG2" s="5"/>
      <c r="OCH2" s="5"/>
      <c r="OCI2" s="5"/>
      <c r="OCJ2" s="5"/>
      <c r="OCK2" s="5"/>
      <c r="OCL2" s="5"/>
      <c r="OCM2" s="5"/>
      <c r="OCN2" s="5"/>
      <c r="OCO2" s="5"/>
      <c r="OCP2" s="5"/>
      <c r="OCQ2" s="5"/>
      <c r="OCR2" s="5"/>
      <c r="OCS2" s="5"/>
      <c r="OCT2" s="5"/>
      <c r="OCU2" s="5"/>
      <c r="OCV2" s="5"/>
      <c r="OCW2" s="5"/>
      <c r="OCX2" s="5"/>
      <c r="OCY2" s="5"/>
      <c r="OCZ2" s="5"/>
      <c r="ODA2" s="5"/>
      <c r="ODB2" s="5"/>
      <c r="ODC2" s="5"/>
      <c r="ODD2" s="5"/>
      <c r="ODE2" s="5"/>
      <c r="ODF2" s="5"/>
      <c r="ODG2" s="5"/>
      <c r="ODH2" s="5"/>
      <c r="ODI2" s="5"/>
      <c r="ODJ2" s="5"/>
      <c r="ODK2" s="5"/>
      <c r="ODL2" s="5"/>
      <c r="ODM2" s="5"/>
      <c r="ODN2" s="5"/>
      <c r="ODO2" s="5"/>
      <c r="ODP2" s="5"/>
      <c r="ODQ2" s="5"/>
      <c r="ODR2" s="5"/>
      <c r="ODS2" s="5"/>
      <c r="ODT2" s="5"/>
      <c r="ODU2" s="5"/>
      <c r="ODV2" s="5"/>
      <c r="ODW2" s="5"/>
      <c r="ODX2" s="5"/>
      <c r="ODY2" s="5"/>
      <c r="ODZ2" s="5"/>
      <c r="OEA2" s="5"/>
      <c r="OEB2" s="5"/>
      <c r="OEC2" s="5"/>
      <c r="OED2" s="5"/>
      <c r="OEE2" s="5"/>
      <c r="OEF2" s="5"/>
      <c r="OEG2" s="5"/>
      <c r="OEH2" s="5"/>
      <c r="OEI2" s="5"/>
      <c r="OEJ2" s="5"/>
      <c r="OEK2" s="5"/>
      <c r="OEL2" s="5"/>
      <c r="OEM2" s="5"/>
      <c r="OEN2" s="5"/>
      <c r="OEO2" s="5"/>
      <c r="OEP2" s="5"/>
      <c r="OEQ2" s="5"/>
      <c r="OER2" s="5"/>
      <c r="OES2" s="5"/>
      <c r="OET2" s="5"/>
      <c r="OEU2" s="5"/>
      <c r="OEV2" s="5"/>
      <c r="OEW2" s="5"/>
      <c r="OEX2" s="5"/>
      <c r="OEY2" s="5"/>
      <c r="OEZ2" s="5"/>
      <c r="OFA2" s="5"/>
      <c r="OFB2" s="5"/>
      <c r="OFC2" s="5"/>
      <c r="OFD2" s="5"/>
      <c r="OFE2" s="5"/>
      <c r="OFF2" s="5"/>
      <c r="OFG2" s="5"/>
      <c r="OFH2" s="5"/>
      <c r="OFI2" s="5"/>
      <c r="OFJ2" s="5"/>
      <c r="OFK2" s="5"/>
      <c r="OFL2" s="5"/>
      <c r="OFM2" s="5"/>
      <c r="OFN2" s="5"/>
      <c r="OFO2" s="5"/>
      <c r="OFP2" s="5"/>
      <c r="OFQ2" s="5"/>
      <c r="OFR2" s="5"/>
      <c r="OFS2" s="5"/>
      <c r="OFT2" s="5"/>
      <c r="OFU2" s="5"/>
      <c r="OFV2" s="5"/>
      <c r="OFW2" s="5"/>
      <c r="OFX2" s="5"/>
      <c r="OFY2" s="5"/>
      <c r="OFZ2" s="5"/>
      <c r="OGA2" s="5"/>
      <c r="OGB2" s="5"/>
      <c r="OGC2" s="5"/>
      <c r="OGD2" s="5"/>
      <c r="OGE2" s="5"/>
      <c r="OGF2" s="5"/>
      <c r="OGG2" s="5"/>
      <c r="OGH2" s="5"/>
      <c r="OGI2" s="5"/>
      <c r="OGJ2" s="5"/>
      <c r="OGK2" s="5"/>
      <c r="OGL2" s="5"/>
      <c r="OGM2" s="5"/>
      <c r="OGN2" s="5"/>
      <c r="OGO2" s="5"/>
      <c r="OGP2" s="5"/>
      <c r="OGQ2" s="5"/>
      <c r="OGR2" s="5"/>
      <c r="OGS2" s="5"/>
      <c r="OGT2" s="5"/>
      <c r="OGU2" s="5"/>
      <c r="OGV2" s="5"/>
      <c r="OGW2" s="5"/>
      <c r="OGX2" s="5"/>
      <c r="OGY2" s="5"/>
      <c r="OGZ2" s="5"/>
      <c r="OHA2" s="5"/>
      <c r="OHB2" s="5"/>
      <c r="OHC2" s="5"/>
      <c r="OHD2" s="5"/>
      <c r="OHE2" s="5"/>
      <c r="OHF2" s="5"/>
      <c r="OHG2" s="5"/>
      <c r="OHH2" s="5"/>
      <c r="OHI2" s="5"/>
      <c r="OHJ2" s="5"/>
      <c r="OHK2" s="5"/>
      <c r="OHL2" s="5"/>
      <c r="OHM2" s="5"/>
      <c r="OHN2" s="5"/>
      <c r="OHO2" s="5"/>
      <c r="OHP2" s="5"/>
      <c r="OHQ2" s="5"/>
      <c r="OHR2" s="5"/>
      <c r="OHS2" s="5"/>
      <c r="OHT2" s="5"/>
      <c r="OHU2" s="5"/>
      <c r="OHV2" s="5"/>
      <c r="OHW2" s="5"/>
      <c r="OHX2" s="5"/>
      <c r="OHY2" s="5"/>
      <c r="OHZ2" s="5"/>
      <c r="OIA2" s="5"/>
      <c r="OIB2" s="5"/>
      <c r="OIC2" s="5"/>
      <c r="OID2" s="5"/>
      <c r="OIE2" s="5"/>
      <c r="OIF2" s="5"/>
      <c r="OIG2" s="5"/>
      <c r="OIH2" s="5"/>
      <c r="OII2" s="5"/>
      <c r="OIJ2" s="5"/>
      <c r="OIK2" s="5"/>
      <c r="OIL2" s="5"/>
      <c r="OIM2" s="5"/>
      <c r="OIN2" s="5"/>
      <c r="OIO2" s="5"/>
      <c r="OIP2" s="5"/>
      <c r="OIQ2" s="5"/>
      <c r="OIR2" s="5"/>
      <c r="OIS2" s="5"/>
      <c r="OIT2" s="5"/>
      <c r="OIU2" s="5"/>
      <c r="OIV2" s="5"/>
      <c r="OIW2" s="5"/>
      <c r="OIX2" s="5"/>
      <c r="OIY2" s="5"/>
      <c r="OIZ2" s="5"/>
      <c r="OJA2" s="5"/>
      <c r="OJB2" s="5"/>
      <c r="OJC2" s="5"/>
      <c r="OJD2" s="5"/>
      <c r="OJE2" s="5"/>
      <c r="OJF2" s="5"/>
      <c r="OJG2" s="5"/>
      <c r="OJH2" s="5"/>
      <c r="OJI2" s="5"/>
      <c r="OJJ2" s="5"/>
      <c r="OJK2" s="5"/>
      <c r="OJL2" s="5"/>
      <c r="OJM2" s="5"/>
      <c r="OJN2" s="5"/>
      <c r="OJO2" s="5"/>
      <c r="OJP2" s="5"/>
      <c r="OJQ2" s="5"/>
      <c r="OJR2" s="5"/>
      <c r="OJS2" s="5"/>
      <c r="OJT2" s="5"/>
      <c r="OJU2" s="5"/>
      <c r="OJV2" s="5"/>
      <c r="OJW2" s="5"/>
      <c r="OJX2" s="5"/>
      <c r="OJY2" s="5"/>
      <c r="OJZ2" s="5"/>
      <c r="OKA2" s="5"/>
      <c r="OKB2" s="5"/>
      <c r="OKC2" s="5"/>
      <c r="OKD2" s="5"/>
      <c r="OKE2" s="5"/>
      <c r="OKF2" s="5"/>
      <c r="OKG2" s="5"/>
      <c r="OKH2" s="5"/>
      <c r="OKI2" s="5"/>
      <c r="OKJ2" s="5"/>
      <c r="OKK2" s="5"/>
      <c r="OKL2" s="5"/>
      <c r="OKM2" s="5"/>
      <c r="OKN2" s="5"/>
      <c r="OKO2" s="5"/>
      <c r="OKP2" s="5"/>
      <c r="OKQ2" s="5"/>
      <c r="OKR2" s="5"/>
      <c r="OKS2" s="5"/>
      <c r="OKT2" s="5"/>
      <c r="OKU2" s="5"/>
      <c r="OKV2" s="5"/>
      <c r="OKW2" s="5"/>
      <c r="OKX2" s="5"/>
      <c r="OKY2" s="5"/>
      <c r="OKZ2" s="5"/>
      <c r="OLA2" s="5"/>
      <c r="OLB2" s="5"/>
      <c r="OLC2" s="5"/>
      <c r="OLD2" s="5"/>
      <c r="OLE2" s="5"/>
      <c r="OLF2" s="5"/>
      <c r="OLG2" s="5"/>
      <c r="OLH2" s="5"/>
      <c r="OLI2" s="5"/>
      <c r="OLJ2" s="5"/>
      <c r="OLK2" s="5"/>
      <c r="OLL2" s="5"/>
      <c r="OLM2" s="5"/>
      <c r="OLN2" s="5"/>
      <c r="OLO2" s="5"/>
      <c r="OLP2" s="5"/>
      <c r="OLQ2" s="5"/>
      <c r="OLR2" s="5"/>
      <c r="OLS2" s="5"/>
      <c r="OLT2" s="5"/>
      <c r="OLU2" s="5"/>
      <c r="OLV2" s="5"/>
      <c r="OLW2" s="5"/>
      <c r="OLX2" s="5"/>
      <c r="OLY2" s="5"/>
      <c r="OLZ2" s="5"/>
      <c r="OMA2" s="5"/>
      <c r="OMB2" s="5"/>
      <c r="OMC2" s="5"/>
      <c r="OMD2" s="5"/>
      <c r="OME2" s="5"/>
      <c r="OMF2" s="5"/>
      <c r="OMG2" s="5"/>
      <c r="OMH2" s="5"/>
      <c r="OMI2" s="5"/>
      <c r="OMJ2" s="5"/>
      <c r="OMK2" s="5"/>
      <c r="OML2" s="5"/>
      <c r="OMM2" s="5"/>
      <c r="OMN2" s="5"/>
      <c r="OMO2" s="5"/>
      <c r="OMP2" s="5"/>
      <c r="OMQ2" s="5"/>
      <c r="OMR2" s="5"/>
      <c r="OMS2" s="5"/>
      <c r="OMT2" s="5"/>
      <c r="OMU2" s="5"/>
      <c r="OMV2" s="5"/>
      <c r="OMW2" s="5"/>
      <c r="OMX2" s="5"/>
      <c r="OMY2" s="5"/>
      <c r="OMZ2" s="5"/>
      <c r="ONA2" s="5"/>
      <c r="ONB2" s="5"/>
      <c r="ONC2" s="5"/>
      <c r="OND2" s="5"/>
      <c r="ONE2" s="5"/>
      <c r="ONF2" s="5"/>
      <c r="ONG2" s="5"/>
      <c r="ONH2" s="5"/>
      <c r="ONI2" s="5"/>
      <c r="ONJ2" s="5"/>
      <c r="ONK2" s="5"/>
      <c r="ONL2" s="5"/>
      <c r="ONM2" s="5"/>
      <c r="ONN2" s="5"/>
      <c r="ONO2" s="5"/>
      <c r="ONP2" s="5"/>
      <c r="ONQ2" s="5"/>
      <c r="ONR2" s="5"/>
      <c r="ONS2" s="5"/>
      <c r="ONT2" s="5"/>
      <c r="ONU2" s="5"/>
      <c r="ONV2" s="5"/>
      <c r="ONW2" s="5"/>
      <c r="ONX2" s="5"/>
      <c r="ONY2" s="5"/>
      <c r="ONZ2" s="5"/>
      <c r="OOA2" s="5"/>
      <c r="OOB2" s="5"/>
      <c r="OOC2" s="5"/>
      <c r="OOD2" s="5"/>
      <c r="OOE2" s="5"/>
      <c r="OOF2" s="5"/>
      <c r="OOG2" s="5"/>
      <c r="OOH2" s="5"/>
      <c r="OOI2" s="5"/>
      <c r="OOJ2" s="5"/>
      <c r="OOK2" s="5"/>
      <c r="OOL2" s="5"/>
      <c r="OOM2" s="5"/>
      <c r="OON2" s="5"/>
      <c r="OOO2" s="5"/>
      <c r="OOP2" s="5"/>
      <c r="OOQ2" s="5"/>
      <c r="OOR2" s="5"/>
      <c r="OOS2" s="5"/>
      <c r="OOT2" s="5"/>
      <c r="OOU2" s="5"/>
      <c r="OOV2" s="5"/>
      <c r="OOW2" s="5"/>
      <c r="OOX2" s="5"/>
      <c r="OOY2" s="5"/>
      <c r="OOZ2" s="5"/>
      <c r="OPA2" s="5"/>
      <c r="OPB2" s="5"/>
      <c r="OPC2" s="5"/>
      <c r="OPD2" s="5"/>
      <c r="OPE2" s="5"/>
      <c r="OPF2" s="5"/>
      <c r="OPG2" s="5"/>
      <c r="OPH2" s="5"/>
      <c r="OPI2" s="5"/>
      <c r="OPJ2" s="5"/>
      <c r="OPK2" s="5"/>
      <c r="OPL2" s="5"/>
      <c r="OPM2" s="5"/>
      <c r="OPN2" s="5"/>
      <c r="OPO2" s="5"/>
      <c r="OPP2" s="5"/>
      <c r="OPQ2" s="5"/>
      <c r="OPR2" s="5"/>
      <c r="OPS2" s="5"/>
      <c r="OPT2" s="5"/>
      <c r="OPU2" s="5"/>
      <c r="OPV2" s="5"/>
      <c r="OPW2" s="5"/>
      <c r="OPX2" s="5"/>
      <c r="OPY2" s="5"/>
      <c r="OPZ2" s="5"/>
      <c r="OQA2" s="5"/>
      <c r="OQB2" s="5"/>
      <c r="OQC2" s="5"/>
      <c r="OQD2" s="5"/>
      <c r="OQE2" s="5"/>
      <c r="OQF2" s="5"/>
      <c r="OQG2" s="5"/>
      <c r="OQH2" s="5"/>
      <c r="OQI2" s="5"/>
      <c r="OQJ2" s="5"/>
      <c r="OQK2" s="5"/>
      <c r="OQL2" s="5"/>
      <c r="OQM2" s="5"/>
      <c r="OQN2" s="5"/>
      <c r="OQO2" s="5"/>
      <c r="OQP2" s="5"/>
      <c r="OQQ2" s="5"/>
      <c r="OQR2" s="5"/>
      <c r="OQS2" s="5"/>
      <c r="OQT2" s="5"/>
      <c r="OQU2" s="5"/>
      <c r="OQV2" s="5"/>
      <c r="OQW2" s="5"/>
      <c r="OQX2" s="5"/>
      <c r="OQY2" s="5"/>
      <c r="OQZ2" s="5"/>
      <c r="ORA2" s="5"/>
      <c r="ORB2" s="5"/>
      <c r="ORC2" s="5"/>
      <c r="ORD2" s="5"/>
      <c r="ORE2" s="5"/>
      <c r="ORF2" s="5"/>
      <c r="ORG2" s="5"/>
      <c r="ORH2" s="5"/>
      <c r="ORI2" s="5"/>
      <c r="ORJ2" s="5"/>
      <c r="ORK2" s="5"/>
      <c r="ORL2" s="5"/>
      <c r="ORM2" s="5"/>
      <c r="ORN2" s="5"/>
      <c r="ORO2" s="5"/>
      <c r="ORP2" s="5"/>
      <c r="ORQ2" s="5"/>
      <c r="ORR2" s="5"/>
      <c r="ORS2" s="5"/>
      <c r="ORT2" s="5"/>
      <c r="ORU2" s="5"/>
      <c r="ORV2" s="5"/>
      <c r="ORW2" s="5"/>
      <c r="ORX2" s="5"/>
      <c r="ORY2" s="5"/>
      <c r="ORZ2" s="5"/>
      <c r="OSA2" s="5"/>
      <c r="OSB2" s="5"/>
      <c r="OSC2" s="5"/>
      <c r="OSD2" s="5"/>
      <c r="OSE2" s="5"/>
      <c r="OSF2" s="5"/>
      <c r="OSG2" s="5"/>
      <c r="OSH2" s="5"/>
      <c r="OSI2" s="5"/>
      <c r="OSJ2" s="5"/>
      <c r="OSK2" s="5"/>
      <c r="OSL2" s="5"/>
      <c r="OSM2" s="5"/>
      <c r="OSN2" s="5"/>
      <c r="OSO2" s="5"/>
      <c r="OSP2" s="5"/>
      <c r="OSQ2" s="5"/>
      <c r="OSR2" s="5"/>
      <c r="OSS2" s="5"/>
      <c r="OST2" s="5"/>
      <c r="OSU2" s="5"/>
      <c r="OSV2" s="5"/>
      <c r="OSW2" s="5"/>
      <c r="OSX2" s="5"/>
      <c r="OSY2" s="5"/>
      <c r="OSZ2" s="5"/>
      <c r="OTA2" s="5"/>
      <c r="OTB2" s="5"/>
      <c r="OTC2" s="5"/>
      <c r="OTD2" s="5"/>
      <c r="OTE2" s="5"/>
      <c r="OTF2" s="5"/>
      <c r="OTG2" s="5"/>
      <c r="OTH2" s="5"/>
      <c r="OTI2" s="5"/>
      <c r="OTJ2" s="5"/>
      <c r="OTK2" s="5"/>
      <c r="OTL2" s="5"/>
      <c r="OTM2" s="5"/>
      <c r="OTN2" s="5"/>
      <c r="OTO2" s="5"/>
      <c r="OTP2" s="5"/>
      <c r="OTQ2" s="5"/>
      <c r="OTR2" s="5"/>
      <c r="OTS2" s="5"/>
      <c r="OTT2" s="5"/>
      <c r="OTU2" s="5"/>
      <c r="OTV2" s="5"/>
      <c r="OTW2" s="5"/>
      <c r="OTX2" s="5"/>
      <c r="OTY2" s="5"/>
      <c r="OTZ2" s="5"/>
      <c r="OUA2" s="5"/>
      <c r="OUB2" s="5"/>
      <c r="OUC2" s="5"/>
      <c r="OUD2" s="5"/>
      <c r="OUE2" s="5"/>
      <c r="OUF2" s="5"/>
      <c r="OUG2" s="5"/>
      <c r="OUH2" s="5"/>
      <c r="OUI2" s="5"/>
      <c r="OUJ2" s="5"/>
      <c r="OUK2" s="5"/>
      <c r="OUL2" s="5"/>
      <c r="OUM2" s="5"/>
      <c r="OUN2" s="5"/>
      <c r="OUO2" s="5"/>
      <c r="OUP2" s="5"/>
      <c r="OUQ2" s="5"/>
      <c r="OUR2" s="5"/>
      <c r="OUS2" s="5"/>
      <c r="OUT2" s="5"/>
      <c r="OUU2" s="5"/>
      <c r="OUV2" s="5"/>
      <c r="OUW2" s="5"/>
      <c r="OUX2" s="5"/>
      <c r="OUY2" s="5"/>
      <c r="OUZ2" s="5"/>
      <c r="OVA2" s="5"/>
      <c r="OVB2" s="5"/>
      <c r="OVC2" s="5"/>
      <c r="OVD2" s="5"/>
      <c r="OVE2" s="5"/>
      <c r="OVF2" s="5"/>
      <c r="OVG2" s="5"/>
      <c r="OVH2" s="5"/>
      <c r="OVI2" s="5"/>
      <c r="OVJ2" s="5"/>
      <c r="OVK2" s="5"/>
      <c r="OVL2" s="5"/>
      <c r="OVM2" s="5"/>
      <c r="OVN2" s="5"/>
      <c r="OVO2" s="5"/>
      <c r="OVP2" s="5"/>
      <c r="OVQ2" s="5"/>
      <c r="OVR2" s="5"/>
      <c r="OVS2" s="5"/>
      <c r="OVT2" s="5"/>
      <c r="OVU2" s="5"/>
      <c r="OVV2" s="5"/>
      <c r="OVW2" s="5"/>
      <c r="OVX2" s="5"/>
      <c r="OVY2" s="5"/>
      <c r="OVZ2" s="5"/>
      <c r="OWA2" s="5"/>
      <c r="OWB2" s="5"/>
      <c r="OWC2" s="5"/>
      <c r="OWD2" s="5"/>
      <c r="OWE2" s="5"/>
      <c r="OWF2" s="5"/>
      <c r="OWG2" s="5"/>
      <c r="OWH2" s="5"/>
      <c r="OWI2" s="5"/>
      <c r="OWJ2" s="5"/>
      <c r="OWK2" s="5"/>
      <c r="OWL2" s="5"/>
      <c r="OWM2" s="5"/>
      <c r="OWN2" s="5"/>
      <c r="OWO2" s="5"/>
      <c r="OWP2" s="5"/>
      <c r="OWQ2" s="5"/>
      <c r="OWR2" s="5"/>
      <c r="OWS2" s="5"/>
      <c r="OWT2" s="5"/>
      <c r="OWU2" s="5"/>
      <c r="OWV2" s="5"/>
      <c r="OWW2" s="5"/>
      <c r="OWX2" s="5"/>
      <c r="OWY2" s="5"/>
      <c r="OWZ2" s="5"/>
      <c r="OXA2" s="5"/>
      <c r="OXB2" s="5"/>
      <c r="OXC2" s="5"/>
      <c r="OXD2" s="5"/>
      <c r="OXE2" s="5"/>
      <c r="OXF2" s="5"/>
      <c r="OXG2" s="5"/>
      <c r="OXH2" s="5"/>
      <c r="OXI2" s="5"/>
      <c r="OXJ2" s="5"/>
      <c r="OXK2" s="5"/>
      <c r="OXL2" s="5"/>
      <c r="OXM2" s="5"/>
      <c r="OXN2" s="5"/>
      <c r="OXO2" s="5"/>
      <c r="OXP2" s="5"/>
      <c r="OXQ2" s="5"/>
      <c r="OXR2" s="5"/>
      <c r="OXS2" s="5"/>
      <c r="OXT2" s="5"/>
      <c r="OXU2" s="5"/>
      <c r="OXV2" s="5"/>
      <c r="OXW2" s="5"/>
      <c r="OXX2" s="5"/>
      <c r="OXY2" s="5"/>
      <c r="OXZ2" s="5"/>
      <c r="OYA2" s="5"/>
      <c r="OYB2" s="5"/>
      <c r="OYC2" s="5"/>
      <c r="OYD2" s="5"/>
      <c r="OYE2" s="5"/>
      <c r="OYF2" s="5"/>
      <c r="OYG2" s="5"/>
      <c r="OYH2" s="5"/>
      <c r="OYI2" s="5"/>
      <c r="OYJ2" s="5"/>
      <c r="OYK2" s="5"/>
      <c r="OYL2" s="5"/>
      <c r="OYM2" s="5"/>
      <c r="OYN2" s="5"/>
      <c r="OYO2" s="5"/>
      <c r="OYP2" s="5"/>
      <c r="OYQ2" s="5"/>
      <c r="OYR2" s="5"/>
      <c r="OYS2" s="5"/>
      <c r="OYT2" s="5"/>
      <c r="OYU2" s="5"/>
      <c r="OYV2" s="5"/>
      <c r="OYW2" s="5"/>
      <c r="OYX2" s="5"/>
      <c r="OYY2" s="5"/>
      <c r="OYZ2" s="5"/>
      <c r="OZA2" s="5"/>
      <c r="OZB2" s="5"/>
      <c r="OZC2" s="5"/>
      <c r="OZD2" s="5"/>
      <c r="OZE2" s="5"/>
      <c r="OZF2" s="5"/>
      <c r="OZG2" s="5"/>
      <c r="OZH2" s="5"/>
      <c r="OZI2" s="5"/>
      <c r="OZJ2" s="5"/>
      <c r="OZK2" s="5"/>
      <c r="OZL2" s="5"/>
      <c r="OZM2" s="5"/>
      <c r="OZN2" s="5"/>
      <c r="OZO2" s="5"/>
      <c r="OZP2" s="5"/>
      <c r="OZQ2" s="5"/>
      <c r="OZR2" s="5"/>
      <c r="OZS2" s="5"/>
      <c r="OZT2" s="5"/>
      <c r="OZU2" s="5"/>
      <c r="OZV2" s="5"/>
      <c r="OZW2" s="5"/>
      <c r="OZX2" s="5"/>
      <c r="OZY2" s="5"/>
      <c r="OZZ2" s="5"/>
      <c r="PAA2" s="5"/>
      <c r="PAB2" s="5"/>
      <c r="PAC2" s="5"/>
      <c r="PAD2" s="5"/>
      <c r="PAE2" s="5"/>
      <c r="PAF2" s="5"/>
      <c r="PAG2" s="5"/>
      <c r="PAH2" s="5"/>
      <c r="PAI2" s="5"/>
      <c r="PAJ2" s="5"/>
      <c r="PAK2" s="5"/>
      <c r="PAL2" s="5"/>
      <c r="PAM2" s="5"/>
      <c r="PAN2" s="5"/>
      <c r="PAO2" s="5"/>
      <c r="PAP2" s="5"/>
      <c r="PAQ2" s="5"/>
      <c r="PAR2" s="5"/>
      <c r="PAS2" s="5"/>
      <c r="PAT2" s="5"/>
      <c r="PAU2" s="5"/>
      <c r="PAV2" s="5"/>
      <c r="PAW2" s="5"/>
      <c r="PAX2" s="5"/>
      <c r="PAY2" s="5"/>
      <c r="PAZ2" s="5"/>
      <c r="PBA2" s="5"/>
      <c r="PBB2" s="5"/>
      <c r="PBC2" s="5"/>
      <c r="PBD2" s="5"/>
      <c r="PBE2" s="5"/>
      <c r="PBF2" s="5"/>
      <c r="PBG2" s="5"/>
      <c r="PBH2" s="5"/>
      <c r="PBI2" s="5"/>
      <c r="PBJ2" s="5"/>
      <c r="PBK2" s="5"/>
      <c r="PBL2" s="5"/>
      <c r="PBM2" s="5"/>
      <c r="PBN2" s="5"/>
      <c r="PBO2" s="5"/>
      <c r="PBP2" s="5"/>
      <c r="PBQ2" s="5"/>
      <c r="PBR2" s="5"/>
      <c r="PBS2" s="5"/>
      <c r="PBT2" s="5"/>
      <c r="PBU2" s="5"/>
      <c r="PBV2" s="5"/>
      <c r="PBW2" s="5"/>
      <c r="PBX2" s="5"/>
      <c r="PBY2" s="5"/>
      <c r="PBZ2" s="5"/>
      <c r="PCA2" s="5"/>
      <c r="PCB2" s="5"/>
      <c r="PCC2" s="5"/>
      <c r="PCD2" s="5"/>
      <c r="PCE2" s="5"/>
      <c r="PCF2" s="5"/>
      <c r="PCG2" s="5"/>
      <c r="PCH2" s="5"/>
      <c r="PCI2" s="5"/>
      <c r="PCJ2" s="5"/>
      <c r="PCK2" s="5"/>
      <c r="PCL2" s="5"/>
      <c r="PCM2" s="5"/>
      <c r="PCN2" s="5"/>
      <c r="PCO2" s="5"/>
      <c r="PCP2" s="5"/>
      <c r="PCQ2" s="5"/>
      <c r="PCR2" s="5"/>
      <c r="PCS2" s="5"/>
      <c r="PCT2" s="5"/>
      <c r="PCU2" s="5"/>
      <c r="PCV2" s="5"/>
      <c r="PCW2" s="5"/>
      <c r="PCX2" s="5"/>
      <c r="PCY2" s="5"/>
      <c r="PCZ2" s="5"/>
      <c r="PDA2" s="5"/>
      <c r="PDB2" s="5"/>
      <c r="PDC2" s="5"/>
      <c r="PDD2" s="5"/>
      <c r="PDE2" s="5"/>
      <c r="PDF2" s="5"/>
      <c r="PDG2" s="5"/>
      <c r="PDH2" s="5"/>
      <c r="PDI2" s="5"/>
      <c r="PDJ2" s="5"/>
      <c r="PDK2" s="5"/>
      <c r="PDL2" s="5"/>
      <c r="PDM2" s="5"/>
      <c r="PDN2" s="5"/>
      <c r="PDO2" s="5"/>
      <c r="PDP2" s="5"/>
      <c r="PDQ2" s="5"/>
      <c r="PDR2" s="5"/>
      <c r="PDS2" s="5"/>
      <c r="PDT2" s="5"/>
      <c r="PDU2" s="5"/>
      <c r="PDV2" s="5"/>
      <c r="PDW2" s="5"/>
      <c r="PDX2" s="5"/>
      <c r="PDY2" s="5"/>
      <c r="PDZ2" s="5"/>
      <c r="PEA2" s="5"/>
      <c r="PEB2" s="5"/>
      <c r="PEC2" s="5"/>
      <c r="PED2" s="5"/>
      <c r="PEE2" s="5"/>
      <c r="PEF2" s="5"/>
      <c r="PEG2" s="5"/>
      <c r="PEH2" s="5"/>
      <c r="PEI2" s="5"/>
      <c r="PEJ2" s="5"/>
      <c r="PEK2" s="5"/>
      <c r="PEL2" s="5"/>
      <c r="PEM2" s="5"/>
      <c r="PEN2" s="5"/>
      <c r="PEO2" s="5"/>
      <c r="PEP2" s="5"/>
      <c r="PEQ2" s="5"/>
      <c r="PER2" s="5"/>
      <c r="PES2" s="5"/>
      <c r="PET2" s="5"/>
      <c r="PEU2" s="5"/>
      <c r="PEV2" s="5"/>
      <c r="PEW2" s="5"/>
      <c r="PEX2" s="5"/>
      <c r="PEY2" s="5"/>
      <c r="PEZ2" s="5"/>
      <c r="PFA2" s="5"/>
      <c r="PFB2" s="5"/>
      <c r="PFC2" s="5"/>
      <c r="PFD2" s="5"/>
      <c r="PFE2" s="5"/>
      <c r="PFF2" s="5"/>
      <c r="PFG2" s="5"/>
      <c r="PFH2" s="5"/>
      <c r="PFI2" s="5"/>
      <c r="PFJ2" s="5"/>
      <c r="PFK2" s="5"/>
      <c r="PFL2" s="5"/>
      <c r="PFM2" s="5"/>
      <c r="PFN2" s="5"/>
      <c r="PFO2" s="5"/>
      <c r="PFP2" s="5"/>
      <c r="PFQ2" s="5"/>
      <c r="PFR2" s="5"/>
      <c r="PFS2" s="5"/>
      <c r="PFT2" s="5"/>
      <c r="PFU2" s="5"/>
      <c r="PFV2" s="5"/>
      <c r="PFW2" s="5"/>
      <c r="PFX2" s="5"/>
      <c r="PFY2" s="5"/>
      <c r="PFZ2" s="5"/>
      <c r="PGA2" s="5"/>
      <c r="PGB2" s="5"/>
      <c r="PGC2" s="5"/>
      <c r="PGD2" s="5"/>
      <c r="PGE2" s="5"/>
      <c r="PGF2" s="5"/>
      <c r="PGG2" s="5"/>
      <c r="PGH2" s="5"/>
      <c r="PGI2" s="5"/>
      <c r="PGJ2" s="5"/>
      <c r="PGK2" s="5"/>
      <c r="PGL2" s="5"/>
      <c r="PGM2" s="5"/>
      <c r="PGN2" s="5"/>
      <c r="PGO2" s="5"/>
      <c r="PGP2" s="5"/>
      <c r="PGQ2" s="5"/>
      <c r="PGR2" s="5"/>
      <c r="PGS2" s="5"/>
      <c r="PGT2" s="5"/>
      <c r="PGU2" s="5"/>
      <c r="PGV2" s="5"/>
      <c r="PGW2" s="5"/>
      <c r="PGX2" s="5"/>
      <c r="PGY2" s="5"/>
      <c r="PGZ2" s="5"/>
      <c r="PHA2" s="5"/>
      <c r="PHB2" s="5"/>
      <c r="PHC2" s="5"/>
      <c r="PHD2" s="5"/>
      <c r="PHE2" s="5"/>
      <c r="PHF2" s="5"/>
      <c r="PHG2" s="5"/>
      <c r="PHH2" s="5"/>
      <c r="PHI2" s="5"/>
      <c r="PHJ2" s="5"/>
      <c r="PHK2" s="5"/>
      <c r="PHL2" s="5"/>
      <c r="PHM2" s="5"/>
      <c r="PHN2" s="5"/>
      <c r="PHO2" s="5"/>
      <c r="PHP2" s="5"/>
      <c r="PHQ2" s="5"/>
      <c r="PHR2" s="5"/>
      <c r="PHS2" s="5"/>
      <c r="PHT2" s="5"/>
      <c r="PHU2" s="5"/>
      <c r="PHV2" s="5"/>
      <c r="PHW2" s="5"/>
      <c r="PHX2" s="5"/>
      <c r="PHY2" s="5"/>
      <c r="PHZ2" s="5"/>
      <c r="PIA2" s="5"/>
      <c r="PIB2" s="5"/>
      <c r="PIC2" s="5"/>
      <c r="PID2" s="5"/>
      <c r="PIE2" s="5"/>
      <c r="PIF2" s="5"/>
      <c r="PIG2" s="5"/>
      <c r="PIH2" s="5"/>
      <c r="PII2" s="5"/>
      <c r="PIJ2" s="5"/>
      <c r="PIK2" s="5"/>
      <c r="PIL2" s="5"/>
      <c r="PIM2" s="5"/>
      <c r="PIN2" s="5"/>
      <c r="PIO2" s="5"/>
      <c r="PIP2" s="5"/>
      <c r="PIQ2" s="5"/>
      <c r="PIR2" s="5"/>
      <c r="PIS2" s="5"/>
      <c r="PIT2" s="5"/>
      <c r="PIU2" s="5"/>
      <c r="PIV2" s="5"/>
      <c r="PIW2" s="5"/>
      <c r="PIX2" s="5"/>
      <c r="PIY2" s="5"/>
      <c r="PIZ2" s="5"/>
      <c r="PJA2" s="5"/>
      <c r="PJB2" s="5"/>
      <c r="PJC2" s="5"/>
      <c r="PJD2" s="5"/>
      <c r="PJE2" s="5"/>
      <c r="PJF2" s="5"/>
      <c r="PJG2" s="5"/>
      <c r="PJH2" s="5"/>
      <c r="PJI2" s="5"/>
      <c r="PJJ2" s="5"/>
      <c r="PJK2" s="5"/>
      <c r="PJL2" s="5"/>
      <c r="PJM2" s="5"/>
      <c r="PJN2" s="5"/>
      <c r="PJO2" s="5"/>
      <c r="PJP2" s="5"/>
      <c r="PJQ2" s="5"/>
      <c r="PJR2" s="5"/>
      <c r="PJS2" s="5"/>
      <c r="PJT2" s="5"/>
      <c r="PJU2" s="5"/>
      <c r="PJV2" s="5"/>
      <c r="PJW2" s="5"/>
      <c r="PJX2" s="5"/>
      <c r="PJY2" s="5"/>
      <c r="PJZ2" s="5"/>
      <c r="PKA2" s="5"/>
      <c r="PKB2" s="5"/>
      <c r="PKC2" s="5"/>
      <c r="PKD2" s="5"/>
      <c r="PKE2" s="5"/>
      <c r="PKF2" s="5"/>
      <c r="PKG2" s="5"/>
      <c r="PKH2" s="5"/>
      <c r="PKI2" s="5"/>
      <c r="PKJ2" s="5"/>
      <c r="PKK2" s="5"/>
      <c r="PKL2" s="5"/>
      <c r="PKM2" s="5"/>
      <c r="PKN2" s="5"/>
      <c r="PKO2" s="5"/>
      <c r="PKP2" s="5"/>
      <c r="PKQ2" s="5"/>
      <c r="PKR2" s="5"/>
      <c r="PKS2" s="5"/>
      <c r="PKT2" s="5"/>
      <c r="PKU2" s="5"/>
      <c r="PKV2" s="5"/>
      <c r="PKW2" s="5"/>
      <c r="PKX2" s="5"/>
      <c r="PKY2" s="5"/>
      <c r="PKZ2" s="5"/>
      <c r="PLA2" s="5"/>
      <c r="PLB2" s="5"/>
      <c r="PLC2" s="5"/>
      <c r="PLD2" s="5"/>
      <c r="PLE2" s="5"/>
      <c r="PLF2" s="5"/>
      <c r="PLG2" s="5"/>
      <c r="PLH2" s="5"/>
      <c r="PLI2" s="5"/>
      <c r="PLJ2" s="5"/>
      <c r="PLK2" s="5"/>
      <c r="PLL2" s="5"/>
      <c r="PLM2" s="5"/>
      <c r="PLN2" s="5"/>
      <c r="PLO2" s="5"/>
      <c r="PLP2" s="5"/>
      <c r="PLQ2" s="5"/>
      <c r="PLR2" s="5"/>
      <c r="PLS2" s="5"/>
      <c r="PLT2" s="5"/>
      <c r="PLU2" s="5"/>
      <c r="PLV2" s="5"/>
      <c r="PLW2" s="5"/>
      <c r="PLX2" s="5"/>
      <c r="PLY2" s="5"/>
      <c r="PLZ2" s="5"/>
      <c r="PMA2" s="5"/>
      <c r="PMB2" s="5"/>
      <c r="PMC2" s="5"/>
      <c r="PMD2" s="5"/>
      <c r="PME2" s="5"/>
      <c r="PMF2" s="5"/>
      <c r="PMG2" s="5"/>
      <c r="PMH2" s="5"/>
      <c r="PMI2" s="5"/>
      <c r="PMJ2" s="5"/>
      <c r="PMK2" s="5"/>
      <c r="PML2" s="5"/>
      <c r="PMM2" s="5"/>
      <c r="PMN2" s="5"/>
      <c r="PMO2" s="5"/>
      <c r="PMP2" s="5"/>
      <c r="PMQ2" s="5"/>
      <c r="PMR2" s="5"/>
      <c r="PMS2" s="5"/>
      <c r="PMT2" s="5"/>
      <c r="PMU2" s="5"/>
      <c r="PMV2" s="5"/>
      <c r="PMW2" s="5"/>
      <c r="PMX2" s="5"/>
      <c r="PMY2" s="5"/>
      <c r="PMZ2" s="5"/>
      <c r="PNA2" s="5"/>
      <c r="PNB2" s="5"/>
      <c r="PNC2" s="5"/>
      <c r="PND2" s="5"/>
      <c r="PNE2" s="5"/>
      <c r="PNF2" s="5"/>
      <c r="PNG2" s="5"/>
      <c r="PNH2" s="5"/>
      <c r="PNI2" s="5"/>
      <c r="PNJ2" s="5"/>
      <c r="PNK2" s="5"/>
      <c r="PNL2" s="5"/>
      <c r="PNM2" s="5"/>
      <c r="PNN2" s="5"/>
      <c r="PNO2" s="5"/>
      <c r="PNP2" s="5"/>
      <c r="PNQ2" s="5"/>
      <c r="PNR2" s="5"/>
      <c r="PNS2" s="5"/>
      <c r="PNT2" s="5"/>
      <c r="PNU2" s="5"/>
      <c r="PNV2" s="5"/>
      <c r="PNW2" s="5"/>
      <c r="PNX2" s="5"/>
      <c r="PNY2" s="5"/>
      <c r="PNZ2" s="5"/>
      <c r="POA2" s="5"/>
      <c r="POB2" s="5"/>
      <c r="POC2" s="5"/>
      <c r="POD2" s="5"/>
      <c r="POE2" s="5"/>
      <c r="POF2" s="5"/>
      <c r="POG2" s="5"/>
      <c r="POH2" s="5"/>
      <c r="POI2" s="5"/>
      <c r="POJ2" s="5"/>
      <c r="POK2" s="5"/>
      <c r="POL2" s="5"/>
      <c r="POM2" s="5"/>
      <c r="PON2" s="5"/>
      <c r="POO2" s="5"/>
      <c r="POP2" s="5"/>
      <c r="POQ2" s="5"/>
      <c r="POR2" s="5"/>
      <c r="POS2" s="5"/>
      <c r="POT2" s="5"/>
      <c r="POU2" s="5"/>
      <c r="POV2" s="5"/>
      <c r="POW2" s="5"/>
      <c r="POX2" s="5"/>
      <c r="POY2" s="5"/>
      <c r="POZ2" s="5"/>
      <c r="PPA2" s="5"/>
      <c r="PPB2" s="5"/>
      <c r="PPC2" s="5"/>
      <c r="PPD2" s="5"/>
      <c r="PPE2" s="5"/>
      <c r="PPF2" s="5"/>
      <c r="PPG2" s="5"/>
      <c r="PPH2" s="5"/>
      <c r="PPI2" s="5"/>
      <c r="PPJ2" s="5"/>
      <c r="PPK2" s="5"/>
      <c r="PPL2" s="5"/>
      <c r="PPM2" s="5"/>
      <c r="PPN2" s="5"/>
      <c r="PPO2" s="5"/>
      <c r="PPP2" s="5"/>
      <c r="PPQ2" s="5"/>
      <c r="PPR2" s="5"/>
      <c r="PPS2" s="5"/>
      <c r="PPT2" s="5"/>
      <c r="PPU2" s="5"/>
      <c r="PPV2" s="5"/>
      <c r="PPW2" s="5"/>
      <c r="PPX2" s="5"/>
      <c r="PPY2" s="5"/>
      <c r="PPZ2" s="5"/>
      <c r="PQA2" s="5"/>
      <c r="PQB2" s="5"/>
      <c r="PQC2" s="5"/>
      <c r="PQD2" s="5"/>
      <c r="PQE2" s="5"/>
      <c r="PQF2" s="5"/>
      <c r="PQG2" s="5"/>
      <c r="PQH2" s="5"/>
      <c r="PQI2" s="5"/>
      <c r="PQJ2" s="5"/>
      <c r="PQK2" s="5"/>
      <c r="PQL2" s="5"/>
      <c r="PQM2" s="5"/>
      <c r="PQN2" s="5"/>
      <c r="PQO2" s="5"/>
      <c r="PQP2" s="5"/>
      <c r="PQQ2" s="5"/>
      <c r="PQR2" s="5"/>
      <c r="PQS2" s="5"/>
      <c r="PQT2" s="5"/>
      <c r="PQU2" s="5"/>
      <c r="PQV2" s="5"/>
      <c r="PQW2" s="5"/>
      <c r="PQX2" s="5"/>
      <c r="PQY2" s="5"/>
      <c r="PQZ2" s="5"/>
      <c r="PRA2" s="5"/>
      <c r="PRB2" s="5"/>
      <c r="PRC2" s="5"/>
      <c r="PRD2" s="5"/>
      <c r="PRE2" s="5"/>
      <c r="PRF2" s="5"/>
      <c r="PRG2" s="5"/>
      <c r="PRH2" s="5"/>
      <c r="PRI2" s="5"/>
      <c r="PRJ2" s="5"/>
      <c r="PRK2" s="5"/>
      <c r="PRL2" s="5"/>
      <c r="PRM2" s="5"/>
      <c r="PRN2" s="5"/>
      <c r="PRO2" s="5"/>
      <c r="PRP2" s="5"/>
      <c r="PRQ2" s="5"/>
      <c r="PRR2" s="5"/>
      <c r="PRS2" s="5"/>
      <c r="PRT2" s="5"/>
      <c r="PRU2" s="5"/>
      <c r="PRV2" s="5"/>
      <c r="PRW2" s="5"/>
      <c r="PRX2" s="5"/>
      <c r="PRY2" s="5"/>
      <c r="PRZ2" s="5"/>
      <c r="PSA2" s="5"/>
      <c r="PSB2" s="5"/>
      <c r="PSC2" s="5"/>
      <c r="PSD2" s="5"/>
      <c r="PSE2" s="5"/>
      <c r="PSF2" s="5"/>
      <c r="PSG2" s="5"/>
      <c r="PSH2" s="5"/>
      <c r="PSI2" s="5"/>
      <c r="PSJ2" s="5"/>
      <c r="PSK2" s="5"/>
      <c r="PSL2" s="5"/>
      <c r="PSM2" s="5"/>
      <c r="PSN2" s="5"/>
      <c r="PSO2" s="5"/>
      <c r="PSP2" s="5"/>
      <c r="PSQ2" s="5"/>
      <c r="PSR2" s="5"/>
      <c r="PSS2" s="5"/>
      <c r="PST2" s="5"/>
      <c r="PSU2" s="5"/>
      <c r="PSV2" s="5"/>
      <c r="PSW2" s="5"/>
      <c r="PSX2" s="5"/>
      <c r="PSY2" s="5"/>
      <c r="PSZ2" s="5"/>
      <c r="PTA2" s="5"/>
      <c r="PTB2" s="5"/>
      <c r="PTC2" s="5"/>
      <c r="PTD2" s="5"/>
      <c r="PTE2" s="5"/>
      <c r="PTF2" s="5"/>
      <c r="PTG2" s="5"/>
      <c r="PTH2" s="5"/>
      <c r="PTI2" s="5"/>
      <c r="PTJ2" s="5"/>
      <c r="PTK2" s="5"/>
      <c r="PTL2" s="5"/>
      <c r="PTM2" s="5"/>
      <c r="PTN2" s="5"/>
      <c r="PTO2" s="5"/>
      <c r="PTP2" s="5"/>
      <c r="PTQ2" s="5"/>
      <c r="PTR2" s="5"/>
      <c r="PTS2" s="5"/>
      <c r="PTT2" s="5"/>
      <c r="PTU2" s="5"/>
      <c r="PTV2" s="5"/>
      <c r="PTW2" s="5"/>
      <c r="PTX2" s="5"/>
      <c r="PTY2" s="5"/>
      <c r="PTZ2" s="5"/>
      <c r="PUA2" s="5"/>
      <c r="PUB2" s="5"/>
      <c r="PUC2" s="5"/>
      <c r="PUD2" s="5"/>
      <c r="PUE2" s="5"/>
      <c r="PUF2" s="5"/>
      <c r="PUG2" s="5"/>
      <c r="PUH2" s="5"/>
      <c r="PUI2" s="5"/>
      <c r="PUJ2" s="5"/>
      <c r="PUK2" s="5"/>
      <c r="PUL2" s="5"/>
      <c r="PUM2" s="5"/>
      <c r="PUN2" s="5"/>
      <c r="PUO2" s="5"/>
      <c r="PUP2" s="5"/>
      <c r="PUQ2" s="5"/>
      <c r="PUR2" s="5"/>
      <c r="PUS2" s="5"/>
      <c r="PUT2" s="5"/>
      <c r="PUU2" s="5"/>
      <c r="PUV2" s="5"/>
      <c r="PUW2" s="5"/>
      <c r="PUX2" s="5"/>
      <c r="PUY2" s="5"/>
      <c r="PUZ2" s="5"/>
      <c r="PVA2" s="5"/>
      <c r="PVB2" s="5"/>
      <c r="PVC2" s="5"/>
      <c r="PVD2" s="5"/>
      <c r="PVE2" s="5"/>
      <c r="PVF2" s="5"/>
      <c r="PVG2" s="5"/>
      <c r="PVH2" s="5"/>
      <c r="PVI2" s="5"/>
      <c r="PVJ2" s="5"/>
      <c r="PVK2" s="5"/>
      <c r="PVL2" s="5"/>
      <c r="PVM2" s="5"/>
      <c r="PVN2" s="5"/>
      <c r="PVO2" s="5"/>
      <c r="PVP2" s="5"/>
      <c r="PVQ2" s="5"/>
      <c r="PVR2" s="5"/>
      <c r="PVS2" s="5"/>
      <c r="PVT2" s="5"/>
      <c r="PVU2" s="5"/>
      <c r="PVV2" s="5"/>
      <c r="PVW2" s="5"/>
      <c r="PVX2" s="5"/>
      <c r="PVY2" s="5"/>
      <c r="PVZ2" s="5"/>
      <c r="PWA2" s="5"/>
      <c r="PWB2" s="5"/>
      <c r="PWC2" s="5"/>
      <c r="PWD2" s="5"/>
      <c r="PWE2" s="5"/>
      <c r="PWF2" s="5"/>
      <c r="PWG2" s="5"/>
      <c r="PWH2" s="5"/>
      <c r="PWI2" s="5"/>
      <c r="PWJ2" s="5"/>
      <c r="PWK2" s="5"/>
      <c r="PWL2" s="5"/>
      <c r="PWM2" s="5"/>
      <c r="PWN2" s="5"/>
      <c r="PWO2" s="5"/>
      <c r="PWP2" s="5"/>
      <c r="PWQ2" s="5"/>
      <c r="PWR2" s="5"/>
      <c r="PWS2" s="5"/>
      <c r="PWT2" s="5"/>
      <c r="PWU2" s="5"/>
      <c r="PWV2" s="5"/>
      <c r="PWW2" s="5"/>
      <c r="PWX2" s="5"/>
      <c r="PWY2" s="5"/>
      <c r="PWZ2" s="5"/>
      <c r="PXA2" s="5"/>
      <c r="PXB2" s="5"/>
      <c r="PXC2" s="5"/>
      <c r="PXD2" s="5"/>
      <c r="PXE2" s="5"/>
      <c r="PXF2" s="5"/>
      <c r="PXG2" s="5"/>
      <c r="PXH2" s="5"/>
      <c r="PXI2" s="5"/>
      <c r="PXJ2" s="5"/>
      <c r="PXK2" s="5"/>
      <c r="PXL2" s="5"/>
      <c r="PXM2" s="5"/>
      <c r="PXN2" s="5"/>
      <c r="PXO2" s="5"/>
      <c r="PXP2" s="5"/>
      <c r="PXQ2" s="5"/>
      <c r="PXR2" s="5"/>
      <c r="PXS2" s="5"/>
      <c r="PXT2" s="5"/>
      <c r="PXU2" s="5"/>
      <c r="PXV2" s="5"/>
      <c r="PXW2" s="5"/>
      <c r="PXX2" s="5"/>
      <c r="PXY2" s="5"/>
      <c r="PXZ2" s="5"/>
      <c r="PYA2" s="5"/>
      <c r="PYB2" s="5"/>
      <c r="PYC2" s="5"/>
      <c r="PYD2" s="5"/>
      <c r="PYE2" s="5"/>
      <c r="PYF2" s="5"/>
      <c r="PYG2" s="5"/>
      <c r="PYH2" s="5"/>
      <c r="PYI2" s="5"/>
      <c r="PYJ2" s="5"/>
      <c r="PYK2" s="5"/>
      <c r="PYL2" s="5"/>
      <c r="PYM2" s="5"/>
      <c r="PYN2" s="5"/>
      <c r="PYO2" s="5"/>
      <c r="PYP2" s="5"/>
      <c r="PYQ2" s="5"/>
      <c r="PYR2" s="5"/>
      <c r="PYS2" s="5"/>
      <c r="PYT2" s="5"/>
      <c r="PYU2" s="5"/>
      <c r="PYV2" s="5"/>
      <c r="PYW2" s="5"/>
      <c r="PYX2" s="5"/>
      <c r="PYY2" s="5"/>
      <c r="PYZ2" s="5"/>
      <c r="PZA2" s="5"/>
      <c r="PZB2" s="5"/>
      <c r="PZC2" s="5"/>
      <c r="PZD2" s="5"/>
      <c r="PZE2" s="5"/>
      <c r="PZF2" s="5"/>
      <c r="PZG2" s="5"/>
      <c r="PZH2" s="5"/>
      <c r="PZI2" s="5"/>
      <c r="PZJ2" s="5"/>
      <c r="PZK2" s="5"/>
      <c r="PZL2" s="5"/>
      <c r="PZM2" s="5"/>
      <c r="PZN2" s="5"/>
      <c r="PZO2" s="5"/>
      <c r="PZP2" s="5"/>
      <c r="PZQ2" s="5"/>
      <c r="PZR2" s="5"/>
      <c r="PZS2" s="5"/>
      <c r="PZT2" s="5"/>
      <c r="PZU2" s="5"/>
      <c r="PZV2" s="5"/>
      <c r="PZW2" s="5"/>
      <c r="PZX2" s="5"/>
      <c r="PZY2" s="5"/>
      <c r="PZZ2" s="5"/>
      <c r="QAA2" s="5"/>
      <c r="QAB2" s="5"/>
      <c r="QAC2" s="5"/>
      <c r="QAD2" s="5"/>
      <c r="QAE2" s="5"/>
      <c r="QAF2" s="5"/>
      <c r="QAG2" s="5"/>
      <c r="QAH2" s="5"/>
      <c r="QAI2" s="5"/>
      <c r="QAJ2" s="5"/>
      <c r="QAK2" s="5"/>
      <c r="QAL2" s="5"/>
      <c r="QAM2" s="5"/>
      <c r="QAN2" s="5"/>
      <c r="QAO2" s="5"/>
      <c r="QAP2" s="5"/>
      <c r="QAQ2" s="5"/>
      <c r="QAR2" s="5"/>
      <c r="QAS2" s="5"/>
      <c r="QAT2" s="5"/>
      <c r="QAU2" s="5"/>
      <c r="QAV2" s="5"/>
      <c r="QAW2" s="5"/>
      <c r="QAX2" s="5"/>
      <c r="QAY2" s="5"/>
      <c r="QAZ2" s="5"/>
      <c r="QBA2" s="5"/>
      <c r="QBB2" s="5"/>
      <c r="QBC2" s="5"/>
      <c r="QBD2" s="5"/>
      <c r="QBE2" s="5"/>
      <c r="QBF2" s="5"/>
      <c r="QBG2" s="5"/>
      <c r="QBH2" s="5"/>
      <c r="QBI2" s="5"/>
      <c r="QBJ2" s="5"/>
      <c r="QBK2" s="5"/>
      <c r="QBL2" s="5"/>
      <c r="QBM2" s="5"/>
      <c r="QBN2" s="5"/>
      <c r="QBO2" s="5"/>
      <c r="QBP2" s="5"/>
      <c r="QBQ2" s="5"/>
      <c r="QBR2" s="5"/>
      <c r="QBS2" s="5"/>
      <c r="QBT2" s="5"/>
      <c r="QBU2" s="5"/>
      <c r="QBV2" s="5"/>
      <c r="QBW2" s="5"/>
      <c r="QBX2" s="5"/>
      <c r="QBY2" s="5"/>
      <c r="QBZ2" s="5"/>
      <c r="QCA2" s="5"/>
      <c r="QCB2" s="5"/>
      <c r="QCC2" s="5"/>
      <c r="QCD2" s="5"/>
      <c r="QCE2" s="5"/>
      <c r="QCF2" s="5"/>
      <c r="QCG2" s="5"/>
      <c r="QCH2" s="5"/>
      <c r="QCI2" s="5"/>
      <c r="QCJ2" s="5"/>
      <c r="QCK2" s="5"/>
      <c r="QCL2" s="5"/>
      <c r="QCM2" s="5"/>
      <c r="QCN2" s="5"/>
      <c r="QCO2" s="5"/>
      <c r="QCP2" s="5"/>
      <c r="QCQ2" s="5"/>
      <c r="QCR2" s="5"/>
      <c r="QCS2" s="5"/>
      <c r="QCT2" s="5"/>
      <c r="QCU2" s="5"/>
      <c r="QCV2" s="5"/>
      <c r="QCW2" s="5"/>
      <c r="QCX2" s="5"/>
      <c r="QCY2" s="5"/>
      <c r="QCZ2" s="5"/>
      <c r="QDA2" s="5"/>
      <c r="QDB2" s="5"/>
      <c r="QDC2" s="5"/>
      <c r="QDD2" s="5"/>
      <c r="QDE2" s="5"/>
      <c r="QDF2" s="5"/>
      <c r="QDG2" s="5"/>
      <c r="QDH2" s="5"/>
      <c r="QDI2" s="5"/>
      <c r="QDJ2" s="5"/>
      <c r="QDK2" s="5"/>
      <c r="QDL2" s="5"/>
      <c r="QDM2" s="5"/>
      <c r="QDN2" s="5"/>
      <c r="QDO2" s="5"/>
      <c r="QDP2" s="5"/>
      <c r="QDQ2" s="5"/>
      <c r="QDR2" s="5"/>
      <c r="QDS2" s="5"/>
      <c r="QDT2" s="5"/>
      <c r="QDU2" s="5"/>
      <c r="QDV2" s="5"/>
      <c r="QDW2" s="5"/>
      <c r="QDX2" s="5"/>
      <c r="QDY2" s="5"/>
      <c r="QDZ2" s="5"/>
      <c r="QEA2" s="5"/>
      <c r="QEB2" s="5"/>
      <c r="QEC2" s="5"/>
      <c r="QED2" s="5"/>
      <c r="QEE2" s="5"/>
      <c r="QEF2" s="5"/>
      <c r="QEG2" s="5"/>
      <c r="QEH2" s="5"/>
      <c r="QEI2" s="5"/>
      <c r="QEJ2" s="5"/>
      <c r="QEK2" s="5"/>
      <c r="QEL2" s="5"/>
      <c r="QEM2" s="5"/>
      <c r="QEN2" s="5"/>
      <c r="QEO2" s="5"/>
      <c r="QEP2" s="5"/>
      <c r="QEQ2" s="5"/>
      <c r="QER2" s="5"/>
      <c r="QES2" s="5"/>
      <c r="QET2" s="5"/>
      <c r="QEU2" s="5"/>
      <c r="QEV2" s="5"/>
      <c r="QEW2" s="5"/>
      <c r="QEX2" s="5"/>
      <c r="QEY2" s="5"/>
      <c r="QEZ2" s="5"/>
      <c r="QFA2" s="5"/>
      <c r="QFB2" s="5"/>
      <c r="QFC2" s="5"/>
      <c r="QFD2" s="5"/>
      <c r="QFE2" s="5"/>
      <c r="QFF2" s="5"/>
      <c r="QFG2" s="5"/>
      <c r="QFH2" s="5"/>
      <c r="QFI2" s="5"/>
      <c r="QFJ2" s="5"/>
      <c r="QFK2" s="5"/>
      <c r="QFL2" s="5"/>
      <c r="QFM2" s="5"/>
      <c r="QFN2" s="5"/>
      <c r="QFO2" s="5"/>
      <c r="QFP2" s="5"/>
      <c r="QFQ2" s="5"/>
      <c r="QFR2" s="5"/>
      <c r="QFS2" s="5"/>
      <c r="QFT2" s="5"/>
      <c r="QFU2" s="5"/>
      <c r="QFV2" s="5"/>
      <c r="QFW2" s="5"/>
      <c r="QFX2" s="5"/>
      <c r="QFY2" s="5"/>
      <c r="QFZ2" s="5"/>
      <c r="QGA2" s="5"/>
      <c r="QGB2" s="5"/>
      <c r="QGC2" s="5"/>
      <c r="QGD2" s="5"/>
      <c r="QGE2" s="5"/>
      <c r="QGF2" s="5"/>
      <c r="QGG2" s="5"/>
      <c r="QGH2" s="5"/>
      <c r="QGI2" s="5"/>
      <c r="QGJ2" s="5"/>
      <c r="QGK2" s="5"/>
      <c r="QGL2" s="5"/>
      <c r="QGM2" s="5"/>
      <c r="QGN2" s="5"/>
      <c r="QGO2" s="5"/>
      <c r="QGP2" s="5"/>
      <c r="QGQ2" s="5"/>
      <c r="QGR2" s="5"/>
      <c r="QGS2" s="5"/>
      <c r="QGT2" s="5"/>
      <c r="QGU2" s="5"/>
      <c r="QGV2" s="5"/>
      <c r="QGW2" s="5"/>
      <c r="QGX2" s="5"/>
      <c r="QGY2" s="5"/>
      <c r="QGZ2" s="5"/>
      <c r="QHA2" s="5"/>
      <c r="QHB2" s="5"/>
      <c r="QHC2" s="5"/>
      <c r="QHD2" s="5"/>
      <c r="QHE2" s="5"/>
      <c r="QHF2" s="5"/>
      <c r="QHG2" s="5"/>
      <c r="QHH2" s="5"/>
      <c r="QHI2" s="5"/>
      <c r="QHJ2" s="5"/>
      <c r="QHK2" s="5"/>
      <c r="QHL2" s="5"/>
      <c r="QHM2" s="5"/>
      <c r="QHN2" s="5"/>
      <c r="QHO2" s="5"/>
      <c r="QHP2" s="5"/>
      <c r="QHQ2" s="5"/>
      <c r="QHR2" s="5"/>
      <c r="QHS2" s="5"/>
      <c r="QHT2" s="5"/>
      <c r="QHU2" s="5"/>
      <c r="QHV2" s="5"/>
      <c r="QHW2" s="5"/>
      <c r="QHX2" s="5"/>
      <c r="QHY2" s="5"/>
      <c r="QHZ2" s="5"/>
      <c r="QIA2" s="5"/>
      <c r="QIB2" s="5"/>
      <c r="QIC2" s="5"/>
      <c r="QID2" s="5"/>
      <c r="QIE2" s="5"/>
      <c r="QIF2" s="5"/>
      <c r="QIG2" s="5"/>
      <c r="QIH2" s="5"/>
      <c r="QII2" s="5"/>
      <c r="QIJ2" s="5"/>
      <c r="QIK2" s="5"/>
      <c r="QIL2" s="5"/>
      <c r="QIM2" s="5"/>
      <c r="QIN2" s="5"/>
      <c r="QIO2" s="5"/>
      <c r="QIP2" s="5"/>
      <c r="QIQ2" s="5"/>
      <c r="QIR2" s="5"/>
      <c r="QIS2" s="5"/>
      <c r="QIT2" s="5"/>
      <c r="QIU2" s="5"/>
      <c r="QIV2" s="5"/>
      <c r="QIW2" s="5"/>
      <c r="QIX2" s="5"/>
      <c r="QIY2" s="5"/>
      <c r="QIZ2" s="5"/>
      <c r="QJA2" s="5"/>
      <c r="QJB2" s="5"/>
      <c r="QJC2" s="5"/>
      <c r="QJD2" s="5"/>
      <c r="QJE2" s="5"/>
      <c r="QJF2" s="5"/>
      <c r="QJG2" s="5"/>
      <c r="QJH2" s="5"/>
      <c r="QJI2" s="5"/>
      <c r="QJJ2" s="5"/>
      <c r="QJK2" s="5"/>
      <c r="QJL2" s="5"/>
      <c r="QJM2" s="5"/>
      <c r="QJN2" s="5"/>
      <c r="QJO2" s="5"/>
      <c r="QJP2" s="5"/>
      <c r="QJQ2" s="5"/>
      <c r="QJR2" s="5"/>
      <c r="QJS2" s="5"/>
      <c r="QJT2" s="5"/>
      <c r="QJU2" s="5"/>
      <c r="QJV2" s="5"/>
      <c r="QJW2" s="5"/>
      <c r="QJX2" s="5"/>
      <c r="QJY2" s="5"/>
      <c r="QJZ2" s="5"/>
      <c r="QKA2" s="5"/>
      <c r="QKB2" s="5"/>
      <c r="QKC2" s="5"/>
      <c r="QKD2" s="5"/>
      <c r="QKE2" s="5"/>
      <c r="QKF2" s="5"/>
      <c r="QKG2" s="5"/>
      <c r="QKH2" s="5"/>
      <c r="QKI2" s="5"/>
      <c r="QKJ2" s="5"/>
      <c r="QKK2" s="5"/>
      <c r="QKL2" s="5"/>
      <c r="QKM2" s="5"/>
      <c r="QKN2" s="5"/>
      <c r="QKO2" s="5"/>
      <c r="QKP2" s="5"/>
      <c r="QKQ2" s="5"/>
      <c r="QKR2" s="5"/>
      <c r="QKS2" s="5"/>
      <c r="QKT2" s="5"/>
      <c r="QKU2" s="5"/>
      <c r="QKV2" s="5"/>
      <c r="QKW2" s="5"/>
      <c r="QKX2" s="5"/>
      <c r="QKY2" s="5"/>
      <c r="QKZ2" s="5"/>
      <c r="QLA2" s="5"/>
      <c r="QLB2" s="5"/>
      <c r="QLC2" s="5"/>
      <c r="QLD2" s="5"/>
      <c r="QLE2" s="5"/>
      <c r="QLF2" s="5"/>
      <c r="QLG2" s="5"/>
      <c r="QLH2" s="5"/>
      <c r="QLI2" s="5"/>
      <c r="QLJ2" s="5"/>
      <c r="QLK2" s="5"/>
      <c r="QLL2" s="5"/>
      <c r="QLM2" s="5"/>
      <c r="QLN2" s="5"/>
      <c r="QLO2" s="5"/>
      <c r="QLP2" s="5"/>
      <c r="QLQ2" s="5"/>
      <c r="QLR2" s="5"/>
      <c r="QLS2" s="5"/>
      <c r="QLT2" s="5"/>
      <c r="QLU2" s="5"/>
      <c r="QLV2" s="5"/>
      <c r="QLW2" s="5"/>
      <c r="QLX2" s="5"/>
      <c r="QLY2" s="5"/>
      <c r="QLZ2" s="5"/>
      <c r="QMA2" s="5"/>
      <c r="QMB2" s="5"/>
      <c r="QMC2" s="5"/>
      <c r="QMD2" s="5"/>
      <c r="QME2" s="5"/>
      <c r="QMF2" s="5"/>
      <c r="QMG2" s="5"/>
      <c r="QMH2" s="5"/>
      <c r="QMI2" s="5"/>
      <c r="QMJ2" s="5"/>
      <c r="QMK2" s="5"/>
      <c r="QML2" s="5"/>
      <c r="QMM2" s="5"/>
      <c r="QMN2" s="5"/>
      <c r="QMO2" s="5"/>
      <c r="QMP2" s="5"/>
      <c r="QMQ2" s="5"/>
      <c r="QMR2" s="5"/>
      <c r="QMS2" s="5"/>
      <c r="QMT2" s="5"/>
      <c r="QMU2" s="5"/>
      <c r="QMV2" s="5"/>
      <c r="QMW2" s="5"/>
      <c r="QMX2" s="5"/>
      <c r="QMY2" s="5"/>
      <c r="QMZ2" s="5"/>
      <c r="QNA2" s="5"/>
      <c r="QNB2" s="5"/>
      <c r="QNC2" s="5"/>
      <c r="QND2" s="5"/>
      <c r="QNE2" s="5"/>
      <c r="QNF2" s="5"/>
      <c r="QNG2" s="5"/>
      <c r="QNH2" s="5"/>
      <c r="QNI2" s="5"/>
      <c r="QNJ2" s="5"/>
      <c r="QNK2" s="5"/>
      <c r="QNL2" s="5"/>
      <c r="QNM2" s="5"/>
      <c r="QNN2" s="5"/>
      <c r="QNO2" s="5"/>
      <c r="QNP2" s="5"/>
      <c r="QNQ2" s="5"/>
      <c r="QNR2" s="5"/>
      <c r="QNS2" s="5"/>
      <c r="QNT2" s="5"/>
      <c r="QNU2" s="5"/>
      <c r="QNV2" s="5"/>
      <c r="QNW2" s="5"/>
      <c r="QNX2" s="5"/>
      <c r="QNY2" s="5"/>
      <c r="QNZ2" s="5"/>
      <c r="QOA2" s="5"/>
      <c r="QOB2" s="5"/>
      <c r="QOC2" s="5"/>
      <c r="QOD2" s="5"/>
      <c r="QOE2" s="5"/>
      <c r="QOF2" s="5"/>
      <c r="QOG2" s="5"/>
      <c r="QOH2" s="5"/>
      <c r="QOI2" s="5"/>
      <c r="QOJ2" s="5"/>
      <c r="QOK2" s="5"/>
      <c r="QOL2" s="5"/>
      <c r="QOM2" s="5"/>
      <c r="QON2" s="5"/>
      <c r="QOO2" s="5"/>
      <c r="QOP2" s="5"/>
      <c r="QOQ2" s="5"/>
      <c r="QOR2" s="5"/>
      <c r="QOS2" s="5"/>
      <c r="QOT2" s="5"/>
      <c r="QOU2" s="5"/>
      <c r="QOV2" s="5"/>
      <c r="QOW2" s="5"/>
      <c r="QOX2" s="5"/>
      <c r="QOY2" s="5"/>
      <c r="QOZ2" s="5"/>
      <c r="QPA2" s="5"/>
      <c r="QPB2" s="5"/>
      <c r="QPC2" s="5"/>
      <c r="QPD2" s="5"/>
      <c r="QPE2" s="5"/>
      <c r="QPF2" s="5"/>
      <c r="QPG2" s="5"/>
      <c r="QPH2" s="5"/>
      <c r="QPI2" s="5"/>
      <c r="QPJ2" s="5"/>
      <c r="QPK2" s="5"/>
      <c r="QPL2" s="5"/>
      <c r="QPM2" s="5"/>
      <c r="QPN2" s="5"/>
      <c r="QPO2" s="5"/>
      <c r="QPP2" s="5"/>
      <c r="QPQ2" s="5"/>
      <c r="QPR2" s="5"/>
      <c r="QPS2" s="5"/>
      <c r="QPT2" s="5"/>
      <c r="QPU2" s="5"/>
      <c r="QPV2" s="5"/>
      <c r="QPW2" s="5"/>
      <c r="QPX2" s="5"/>
      <c r="QPY2" s="5"/>
      <c r="QPZ2" s="5"/>
      <c r="QQA2" s="5"/>
      <c r="QQB2" s="5"/>
      <c r="QQC2" s="5"/>
      <c r="QQD2" s="5"/>
      <c r="QQE2" s="5"/>
      <c r="QQF2" s="5"/>
      <c r="QQG2" s="5"/>
      <c r="QQH2" s="5"/>
      <c r="QQI2" s="5"/>
      <c r="QQJ2" s="5"/>
      <c r="QQK2" s="5"/>
      <c r="QQL2" s="5"/>
      <c r="QQM2" s="5"/>
      <c r="QQN2" s="5"/>
      <c r="QQO2" s="5"/>
      <c r="QQP2" s="5"/>
      <c r="QQQ2" s="5"/>
      <c r="QQR2" s="5"/>
      <c r="QQS2" s="5"/>
      <c r="QQT2" s="5"/>
      <c r="QQU2" s="5"/>
      <c r="QQV2" s="5"/>
      <c r="QQW2" s="5"/>
      <c r="QQX2" s="5"/>
      <c r="QQY2" s="5"/>
      <c r="QQZ2" s="5"/>
      <c r="QRA2" s="5"/>
      <c r="QRB2" s="5"/>
      <c r="QRC2" s="5"/>
      <c r="QRD2" s="5"/>
      <c r="QRE2" s="5"/>
      <c r="QRF2" s="5"/>
      <c r="QRG2" s="5"/>
      <c r="QRH2" s="5"/>
      <c r="QRI2" s="5"/>
      <c r="QRJ2" s="5"/>
      <c r="QRK2" s="5"/>
      <c r="QRL2" s="5"/>
      <c r="QRM2" s="5"/>
      <c r="QRN2" s="5"/>
      <c r="QRO2" s="5"/>
      <c r="QRP2" s="5"/>
      <c r="QRQ2" s="5"/>
      <c r="QRR2" s="5"/>
      <c r="QRS2" s="5"/>
      <c r="QRT2" s="5"/>
      <c r="QRU2" s="5"/>
      <c r="QRV2" s="5"/>
      <c r="QRW2" s="5"/>
      <c r="QRX2" s="5"/>
      <c r="QRY2" s="5"/>
      <c r="QRZ2" s="5"/>
      <c r="QSA2" s="5"/>
      <c r="QSB2" s="5"/>
      <c r="QSC2" s="5"/>
      <c r="QSD2" s="5"/>
      <c r="QSE2" s="5"/>
      <c r="QSF2" s="5"/>
      <c r="QSG2" s="5"/>
      <c r="QSH2" s="5"/>
      <c r="QSI2" s="5"/>
      <c r="QSJ2" s="5"/>
      <c r="QSK2" s="5"/>
      <c r="QSL2" s="5"/>
      <c r="QSM2" s="5"/>
      <c r="QSN2" s="5"/>
      <c r="QSO2" s="5"/>
      <c r="QSP2" s="5"/>
      <c r="QSQ2" s="5"/>
      <c r="QSR2" s="5"/>
      <c r="QSS2" s="5"/>
      <c r="QST2" s="5"/>
      <c r="QSU2" s="5"/>
      <c r="QSV2" s="5"/>
      <c r="QSW2" s="5"/>
      <c r="QSX2" s="5"/>
      <c r="QSY2" s="5"/>
      <c r="QSZ2" s="5"/>
      <c r="QTA2" s="5"/>
      <c r="QTB2" s="5"/>
      <c r="QTC2" s="5"/>
      <c r="QTD2" s="5"/>
      <c r="QTE2" s="5"/>
      <c r="QTF2" s="5"/>
      <c r="QTG2" s="5"/>
      <c r="QTH2" s="5"/>
      <c r="QTI2" s="5"/>
      <c r="QTJ2" s="5"/>
      <c r="QTK2" s="5"/>
      <c r="QTL2" s="5"/>
      <c r="QTM2" s="5"/>
      <c r="QTN2" s="5"/>
      <c r="QTO2" s="5"/>
      <c r="QTP2" s="5"/>
      <c r="QTQ2" s="5"/>
      <c r="QTR2" s="5"/>
      <c r="QTS2" s="5"/>
      <c r="QTT2" s="5"/>
      <c r="QTU2" s="5"/>
      <c r="QTV2" s="5"/>
      <c r="QTW2" s="5"/>
      <c r="QTX2" s="5"/>
      <c r="QTY2" s="5"/>
      <c r="QTZ2" s="5"/>
      <c r="QUA2" s="5"/>
      <c r="QUB2" s="5"/>
      <c r="QUC2" s="5"/>
      <c r="QUD2" s="5"/>
      <c r="QUE2" s="5"/>
      <c r="QUF2" s="5"/>
      <c r="QUG2" s="5"/>
      <c r="QUH2" s="5"/>
      <c r="QUI2" s="5"/>
      <c r="QUJ2" s="5"/>
      <c r="QUK2" s="5"/>
      <c r="QUL2" s="5"/>
      <c r="QUM2" s="5"/>
      <c r="QUN2" s="5"/>
      <c r="QUO2" s="5"/>
      <c r="QUP2" s="5"/>
      <c r="QUQ2" s="5"/>
      <c r="QUR2" s="5"/>
      <c r="QUS2" s="5"/>
      <c r="QUT2" s="5"/>
      <c r="QUU2" s="5"/>
      <c r="QUV2" s="5"/>
      <c r="QUW2" s="5"/>
      <c r="QUX2" s="5"/>
      <c r="QUY2" s="5"/>
      <c r="QUZ2" s="5"/>
      <c r="QVA2" s="5"/>
      <c r="QVB2" s="5"/>
      <c r="QVC2" s="5"/>
      <c r="QVD2" s="5"/>
      <c r="QVE2" s="5"/>
      <c r="QVF2" s="5"/>
      <c r="QVG2" s="5"/>
      <c r="QVH2" s="5"/>
      <c r="QVI2" s="5"/>
      <c r="QVJ2" s="5"/>
      <c r="QVK2" s="5"/>
      <c r="QVL2" s="5"/>
      <c r="QVM2" s="5"/>
      <c r="QVN2" s="5"/>
      <c r="QVO2" s="5"/>
      <c r="QVP2" s="5"/>
      <c r="QVQ2" s="5"/>
      <c r="QVR2" s="5"/>
      <c r="QVS2" s="5"/>
      <c r="QVT2" s="5"/>
      <c r="QVU2" s="5"/>
      <c r="QVV2" s="5"/>
      <c r="QVW2" s="5"/>
      <c r="QVX2" s="5"/>
      <c r="QVY2" s="5"/>
      <c r="QVZ2" s="5"/>
      <c r="QWA2" s="5"/>
      <c r="QWB2" s="5"/>
      <c r="QWC2" s="5"/>
      <c r="QWD2" s="5"/>
      <c r="QWE2" s="5"/>
      <c r="QWF2" s="5"/>
      <c r="QWG2" s="5"/>
      <c r="QWH2" s="5"/>
      <c r="QWI2" s="5"/>
      <c r="QWJ2" s="5"/>
      <c r="QWK2" s="5"/>
      <c r="QWL2" s="5"/>
      <c r="QWM2" s="5"/>
      <c r="QWN2" s="5"/>
      <c r="QWO2" s="5"/>
      <c r="QWP2" s="5"/>
      <c r="QWQ2" s="5"/>
      <c r="QWR2" s="5"/>
      <c r="QWS2" s="5"/>
      <c r="QWT2" s="5"/>
      <c r="QWU2" s="5"/>
      <c r="QWV2" s="5"/>
      <c r="QWW2" s="5"/>
      <c r="QWX2" s="5"/>
      <c r="QWY2" s="5"/>
      <c r="QWZ2" s="5"/>
      <c r="QXA2" s="5"/>
      <c r="QXB2" s="5"/>
      <c r="QXC2" s="5"/>
      <c r="QXD2" s="5"/>
      <c r="QXE2" s="5"/>
      <c r="QXF2" s="5"/>
      <c r="QXG2" s="5"/>
      <c r="QXH2" s="5"/>
      <c r="QXI2" s="5"/>
      <c r="QXJ2" s="5"/>
      <c r="QXK2" s="5"/>
      <c r="QXL2" s="5"/>
      <c r="QXM2" s="5"/>
      <c r="QXN2" s="5"/>
      <c r="QXO2" s="5"/>
      <c r="QXP2" s="5"/>
      <c r="QXQ2" s="5"/>
      <c r="QXR2" s="5"/>
      <c r="QXS2" s="5"/>
      <c r="QXT2" s="5"/>
      <c r="QXU2" s="5"/>
      <c r="QXV2" s="5"/>
      <c r="QXW2" s="5"/>
      <c r="QXX2" s="5"/>
      <c r="QXY2" s="5"/>
      <c r="QXZ2" s="5"/>
      <c r="QYA2" s="5"/>
      <c r="QYB2" s="5"/>
      <c r="QYC2" s="5"/>
      <c r="QYD2" s="5"/>
      <c r="QYE2" s="5"/>
      <c r="QYF2" s="5"/>
      <c r="QYG2" s="5"/>
      <c r="QYH2" s="5"/>
      <c r="QYI2" s="5"/>
      <c r="QYJ2" s="5"/>
      <c r="QYK2" s="5"/>
      <c r="QYL2" s="5"/>
      <c r="QYM2" s="5"/>
      <c r="QYN2" s="5"/>
      <c r="QYO2" s="5"/>
      <c r="QYP2" s="5"/>
      <c r="QYQ2" s="5"/>
      <c r="QYR2" s="5"/>
      <c r="QYS2" s="5"/>
      <c r="QYT2" s="5"/>
      <c r="QYU2" s="5"/>
      <c r="QYV2" s="5"/>
      <c r="QYW2" s="5"/>
      <c r="QYX2" s="5"/>
      <c r="QYY2" s="5"/>
      <c r="QYZ2" s="5"/>
      <c r="QZA2" s="5"/>
      <c r="QZB2" s="5"/>
      <c r="QZC2" s="5"/>
      <c r="QZD2" s="5"/>
      <c r="QZE2" s="5"/>
      <c r="QZF2" s="5"/>
      <c r="QZG2" s="5"/>
      <c r="QZH2" s="5"/>
      <c r="QZI2" s="5"/>
      <c r="QZJ2" s="5"/>
      <c r="QZK2" s="5"/>
      <c r="QZL2" s="5"/>
      <c r="QZM2" s="5"/>
      <c r="QZN2" s="5"/>
      <c r="QZO2" s="5"/>
      <c r="QZP2" s="5"/>
      <c r="QZQ2" s="5"/>
      <c r="QZR2" s="5"/>
      <c r="QZS2" s="5"/>
      <c r="QZT2" s="5"/>
      <c r="QZU2" s="5"/>
      <c r="QZV2" s="5"/>
      <c r="QZW2" s="5"/>
      <c r="QZX2" s="5"/>
      <c r="QZY2" s="5"/>
      <c r="QZZ2" s="5"/>
      <c r="RAA2" s="5"/>
      <c r="RAB2" s="5"/>
      <c r="RAC2" s="5"/>
      <c r="RAD2" s="5"/>
      <c r="RAE2" s="5"/>
      <c r="RAF2" s="5"/>
      <c r="RAG2" s="5"/>
      <c r="RAH2" s="5"/>
      <c r="RAI2" s="5"/>
      <c r="RAJ2" s="5"/>
      <c r="RAK2" s="5"/>
      <c r="RAL2" s="5"/>
      <c r="RAM2" s="5"/>
      <c r="RAN2" s="5"/>
      <c r="RAO2" s="5"/>
      <c r="RAP2" s="5"/>
      <c r="RAQ2" s="5"/>
      <c r="RAR2" s="5"/>
      <c r="RAS2" s="5"/>
      <c r="RAT2" s="5"/>
      <c r="RAU2" s="5"/>
      <c r="RAV2" s="5"/>
      <c r="RAW2" s="5"/>
      <c r="RAX2" s="5"/>
      <c r="RAY2" s="5"/>
      <c r="RAZ2" s="5"/>
      <c r="RBA2" s="5"/>
      <c r="RBB2" s="5"/>
      <c r="RBC2" s="5"/>
      <c r="RBD2" s="5"/>
      <c r="RBE2" s="5"/>
      <c r="RBF2" s="5"/>
      <c r="RBG2" s="5"/>
      <c r="RBH2" s="5"/>
      <c r="RBI2" s="5"/>
      <c r="RBJ2" s="5"/>
      <c r="RBK2" s="5"/>
      <c r="RBL2" s="5"/>
      <c r="RBM2" s="5"/>
      <c r="RBN2" s="5"/>
      <c r="RBO2" s="5"/>
      <c r="RBP2" s="5"/>
      <c r="RBQ2" s="5"/>
      <c r="RBR2" s="5"/>
      <c r="RBS2" s="5"/>
      <c r="RBT2" s="5"/>
      <c r="RBU2" s="5"/>
      <c r="RBV2" s="5"/>
      <c r="RBW2" s="5"/>
      <c r="RBX2" s="5"/>
      <c r="RBY2" s="5"/>
      <c r="RBZ2" s="5"/>
      <c r="RCA2" s="5"/>
      <c r="RCB2" s="5"/>
      <c r="RCC2" s="5"/>
      <c r="RCD2" s="5"/>
      <c r="RCE2" s="5"/>
      <c r="RCF2" s="5"/>
      <c r="RCG2" s="5"/>
      <c r="RCH2" s="5"/>
      <c r="RCI2" s="5"/>
      <c r="RCJ2" s="5"/>
      <c r="RCK2" s="5"/>
      <c r="RCL2" s="5"/>
      <c r="RCM2" s="5"/>
      <c r="RCN2" s="5"/>
      <c r="RCO2" s="5"/>
      <c r="RCP2" s="5"/>
      <c r="RCQ2" s="5"/>
      <c r="RCR2" s="5"/>
      <c r="RCS2" s="5"/>
      <c r="RCT2" s="5"/>
      <c r="RCU2" s="5"/>
      <c r="RCV2" s="5"/>
      <c r="RCW2" s="5"/>
      <c r="RCX2" s="5"/>
      <c r="RCY2" s="5"/>
      <c r="RCZ2" s="5"/>
      <c r="RDA2" s="5"/>
      <c r="RDB2" s="5"/>
      <c r="RDC2" s="5"/>
      <c r="RDD2" s="5"/>
      <c r="RDE2" s="5"/>
      <c r="RDF2" s="5"/>
      <c r="RDG2" s="5"/>
      <c r="RDH2" s="5"/>
      <c r="RDI2" s="5"/>
      <c r="RDJ2" s="5"/>
      <c r="RDK2" s="5"/>
      <c r="RDL2" s="5"/>
      <c r="RDM2" s="5"/>
      <c r="RDN2" s="5"/>
      <c r="RDO2" s="5"/>
      <c r="RDP2" s="5"/>
      <c r="RDQ2" s="5"/>
      <c r="RDR2" s="5"/>
      <c r="RDS2" s="5"/>
      <c r="RDT2" s="5"/>
      <c r="RDU2" s="5"/>
      <c r="RDV2" s="5"/>
      <c r="RDW2" s="5"/>
      <c r="RDX2" s="5"/>
      <c r="RDY2" s="5"/>
      <c r="RDZ2" s="5"/>
      <c r="REA2" s="5"/>
      <c r="REB2" s="5"/>
      <c r="REC2" s="5"/>
      <c r="RED2" s="5"/>
      <c r="REE2" s="5"/>
      <c r="REF2" s="5"/>
      <c r="REG2" s="5"/>
      <c r="REH2" s="5"/>
      <c r="REI2" s="5"/>
      <c r="REJ2" s="5"/>
      <c r="REK2" s="5"/>
      <c r="REL2" s="5"/>
      <c r="REM2" s="5"/>
      <c r="REN2" s="5"/>
      <c r="REO2" s="5"/>
      <c r="REP2" s="5"/>
      <c r="REQ2" s="5"/>
      <c r="RER2" s="5"/>
      <c r="RES2" s="5"/>
      <c r="RET2" s="5"/>
      <c r="REU2" s="5"/>
      <c r="REV2" s="5"/>
      <c r="REW2" s="5"/>
      <c r="REX2" s="5"/>
      <c r="REY2" s="5"/>
      <c r="REZ2" s="5"/>
      <c r="RFA2" s="5"/>
      <c r="RFB2" s="5"/>
      <c r="RFC2" s="5"/>
      <c r="RFD2" s="5"/>
      <c r="RFE2" s="5"/>
      <c r="RFF2" s="5"/>
      <c r="RFG2" s="5"/>
      <c r="RFH2" s="5"/>
      <c r="RFI2" s="5"/>
      <c r="RFJ2" s="5"/>
      <c r="RFK2" s="5"/>
      <c r="RFL2" s="5"/>
      <c r="RFM2" s="5"/>
      <c r="RFN2" s="5"/>
      <c r="RFO2" s="5"/>
      <c r="RFP2" s="5"/>
      <c r="RFQ2" s="5"/>
      <c r="RFR2" s="5"/>
      <c r="RFS2" s="5"/>
      <c r="RFT2" s="5"/>
      <c r="RFU2" s="5"/>
      <c r="RFV2" s="5"/>
      <c r="RFW2" s="5"/>
      <c r="RFX2" s="5"/>
      <c r="RFY2" s="5"/>
      <c r="RFZ2" s="5"/>
      <c r="RGA2" s="5"/>
      <c r="RGB2" s="5"/>
      <c r="RGC2" s="5"/>
      <c r="RGD2" s="5"/>
      <c r="RGE2" s="5"/>
      <c r="RGF2" s="5"/>
      <c r="RGG2" s="5"/>
      <c r="RGH2" s="5"/>
      <c r="RGI2" s="5"/>
      <c r="RGJ2" s="5"/>
      <c r="RGK2" s="5"/>
      <c r="RGL2" s="5"/>
      <c r="RGM2" s="5"/>
      <c r="RGN2" s="5"/>
      <c r="RGO2" s="5"/>
      <c r="RGP2" s="5"/>
      <c r="RGQ2" s="5"/>
      <c r="RGR2" s="5"/>
      <c r="RGS2" s="5"/>
      <c r="RGT2" s="5"/>
      <c r="RGU2" s="5"/>
      <c r="RGV2" s="5"/>
      <c r="RGW2" s="5"/>
      <c r="RGX2" s="5"/>
      <c r="RGY2" s="5"/>
      <c r="RGZ2" s="5"/>
      <c r="RHA2" s="5"/>
      <c r="RHB2" s="5"/>
      <c r="RHC2" s="5"/>
      <c r="RHD2" s="5"/>
      <c r="RHE2" s="5"/>
      <c r="RHF2" s="5"/>
      <c r="RHG2" s="5"/>
      <c r="RHH2" s="5"/>
      <c r="RHI2" s="5"/>
      <c r="RHJ2" s="5"/>
      <c r="RHK2" s="5"/>
      <c r="RHL2" s="5"/>
      <c r="RHM2" s="5"/>
      <c r="RHN2" s="5"/>
      <c r="RHO2" s="5"/>
      <c r="RHP2" s="5"/>
      <c r="RHQ2" s="5"/>
      <c r="RHR2" s="5"/>
      <c r="RHS2" s="5"/>
      <c r="RHT2" s="5"/>
      <c r="RHU2" s="5"/>
      <c r="RHV2" s="5"/>
      <c r="RHW2" s="5"/>
      <c r="RHX2" s="5"/>
      <c r="RHY2" s="5"/>
      <c r="RHZ2" s="5"/>
      <c r="RIA2" s="5"/>
      <c r="RIB2" s="5"/>
      <c r="RIC2" s="5"/>
      <c r="RID2" s="5"/>
      <c r="RIE2" s="5"/>
      <c r="RIF2" s="5"/>
      <c r="RIG2" s="5"/>
      <c r="RIH2" s="5"/>
      <c r="RII2" s="5"/>
      <c r="RIJ2" s="5"/>
      <c r="RIK2" s="5"/>
      <c r="RIL2" s="5"/>
      <c r="RIM2" s="5"/>
      <c r="RIN2" s="5"/>
      <c r="RIO2" s="5"/>
      <c r="RIP2" s="5"/>
      <c r="RIQ2" s="5"/>
      <c r="RIR2" s="5"/>
      <c r="RIS2" s="5"/>
      <c r="RIT2" s="5"/>
      <c r="RIU2" s="5"/>
      <c r="RIV2" s="5"/>
      <c r="RIW2" s="5"/>
      <c r="RIX2" s="5"/>
      <c r="RIY2" s="5"/>
      <c r="RIZ2" s="5"/>
      <c r="RJA2" s="5"/>
      <c r="RJB2" s="5"/>
      <c r="RJC2" s="5"/>
      <c r="RJD2" s="5"/>
      <c r="RJE2" s="5"/>
      <c r="RJF2" s="5"/>
      <c r="RJG2" s="5"/>
      <c r="RJH2" s="5"/>
      <c r="RJI2" s="5"/>
      <c r="RJJ2" s="5"/>
      <c r="RJK2" s="5"/>
      <c r="RJL2" s="5"/>
      <c r="RJM2" s="5"/>
      <c r="RJN2" s="5"/>
      <c r="RJO2" s="5"/>
      <c r="RJP2" s="5"/>
      <c r="RJQ2" s="5"/>
      <c r="RJR2" s="5"/>
      <c r="RJS2" s="5"/>
      <c r="RJT2" s="5"/>
      <c r="RJU2" s="5"/>
      <c r="RJV2" s="5"/>
      <c r="RJW2" s="5"/>
      <c r="RJX2" s="5"/>
      <c r="RJY2" s="5"/>
      <c r="RJZ2" s="5"/>
      <c r="RKA2" s="5"/>
      <c r="RKB2" s="5"/>
      <c r="RKC2" s="5"/>
      <c r="RKD2" s="5"/>
      <c r="RKE2" s="5"/>
      <c r="RKF2" s="5"/>
      <c r="RKG2" s="5"/>
      <c r="RKH2" s="5"/>
      <c r="RKI2" s="5"/>
      <c r="RKJ2" s="5"/>
      <c r="RKK2" s="5"/>
      <c r="RKL2" s="5"/>
      <c r="RKM2" s="5"/>
      <c r="RKN2" s="5"/>
      <c r="RKO2" s="5"/>
      <c r="RKP2" s="5"/>
      <c r="RKQ2" s="5"/>
      <c r="RKR2" s="5"/>
      <c r="RKS2" s="5"/>
      <c r="RKT2" s="5"/>
      <c r="RKU2" s="5"/>
      <c r="RKV2" s="5"/>
      <c r="RKW2" s="5"/>
      <c r="RKX2" s="5"/>
      <c r="RKY2" s="5"/>
      <c r="RKZ2" s="5"/>
      <c r="RLA2" s="5"/>
      <c r="RLB2" s="5"/>
      <c r="RLC2" s="5"/>
      <c r="RLD2" s="5"/>
      <c r="RLE2" s="5"/>
      <c r="RLF2" s="5"/>
      <c r="RLG2" s="5"/>
      <c r="RLH2" s="5"/>
      <c r="RLI2" s="5"/>
      <c r="RLJ2" s="5"/>
      <c r="RLK2" s="5"/>
      <c r="RLL2" s="5"/>
      <c r="RLM2" s="5"/>
      <c r="RLN2" s="5"/>
      <c r="RLO2" s="5"/>
      <c r="RLP2" s="5"/>
      <c r="RLQ2" s="5"/>
      <c r="RLR2" s="5"/>
      <c r="RLS2" s="5"/>
      <c r="RLT2" s="5"/>
      <c r="RLU2" s="5"/>
      <c r="RLV2" s="5"/>
      <c r="RLW2" s="5"/>
      <c r="RLX2" s="5"/>
      <c r="RLY2" s="5"/>
      <c r="RLZ2" s="5"/>
      <c r="RMA2" s="5"/>
      <c r="RMB2" s="5"/>
      <c r="RMC2" s="5"/>
      <c r="RMD2" s="5"/>
      <c r="RME2" s="5"/>
      <c r="RMF2" s="5"/>
      <c r="RMG2" s="5"/>
      <c r="RMH2" s="5"/>
      <c r="RMI2" s="5"/>
      <c r="RMJ2" s="5"/>
      <c r="RMK2" s="5"/>
      <c r="RML2" s="5"/>
      <c r="RMM2" s="5"/>
      <c r="RMN2" s="5"/>
      <c r="RMO2" s="5"/>
      <c r="RMP2" s="5"/>
      <c r="RMQ2" s="5"/>
      <c r="RMR2" s="5"/>
      <c r="RMS2" s="5"/>
      <c r="RMT2" s="5"/>
      <c r="RMU2" s="5"/>
      <c r="RMV2" s="5"/>
      <c r="RMW2" s="5"/>
      <c r="RMX2" s="5"/>
      <c r="RMY2" s="5"/>
      <c r="RMZ2" s="5"/>
      <c r="RNA2" s="5"/>
      <c r="RNB2" s="5"/>
      <c r="RNC2" s="5"/>
      <c r="RND2" s="5"/>
      <c r="RNE2" s="5"/>
      <c r="RNF2" s="5"/>
      <c r="RNG2" s="5"/>
      <c r="RNH2" s="5"/>
      <c r="RNI2" s="5"/>
      <c r="RNJ2" s="5"/>
      <c r="RNK2" s="5"/>
      <c r="RNL2" s="5"/>
      <c r="RNM2" s="5"/>
      <c r="RNN2" s="5"/>
      <c r="RNO2" s="5"/>
      <c r="RNP2" s="5"/>
      <c r="RNQ2" s="5"/>
      <c r="RNR2" s="5"/>
      <c r="RNS2" s="5"/>
      <c r="RNT2" s="5"/>
      <c r="RNU2" s="5"/>
      <c r="RNV2" s="5"/>
      <c r="RNW2" s="5"/>
      <c r="RNX2" s="5"/>
      <c r="RNY2" s="5"/>
      <c r="RNZ2" s="5"/>
      <c r="ROA2" s="5"/>
      <c r="ROB2" s="5"/>
      <c r="ROC2" s="5"/>
      <c r="ROD2" s="5"/>
      <c r="ROE2" s="5"/>
      <c r="ROF2" s="5"/>
      <c r="ROG2" s="5"/>
      <c r="ROH2" s="5"/>
      <c r="ROI2" s="5"/>
      <c r="ROJ2" s="5"/>
      <c r="ROK2" s="5"/>
      <c r="ROL2" s="5"/>
      <c r="ROM2" s="5"/>
      <c r="RON2" s="5"/>
      <c r="ROO2" s="5"/>
      <c r="ROP2" s="5"/>
      <c r="ROQ2" s="5"/>
      <c r="ROR2" s="5"/>
      <c r="ROS2" s="5"/>
      <c r="ROT2" s="5"/>
      <c r="ROU2" s="5"/>
      <c r="ROV2" s="5"/>
      <c r="ROW2" s="5"/>
      <c r="ROX2" s="5"/>
      <c r="ROY2" s="5"/>
      <c r="ROZ2" s="5"/>
      <c r="RPA2" s="5"/>
      <c r="RPB2" s="5"/>
      <c r="RPC2" s="5"/>
      <c r="RPD2" s="5"/>
      <c r="RPE2" s="5"/>
      <c r="RPF2" s="5"/>
      <c r="RPG2" s="5"/>
      <c r="RPH2" s="5"/>
      <c r="RPI2" s="5"/>
      <c r="RPJ2" s="5"/>
      <c r="RPK2" s="5"/>
      <c r="RPL2" s="5"/>
      <c r="RPM2" s="5"/>
      <c r="RPN2" s="5"/>
      <c r="RPO2" s="5"/>
      <c r="RPP2" s="5"/>
      <c r="RPQ2" s="5"/>
      <c r="RPR2" s="5"/>
      <c r="RPS2" s="5"/>
      <c r="RPT2" s="5"/>
      <c r="RPU2" s="5"/>
      <c r="RPV2" s="5"/>
      <c r="RPW2" s="5"/>
      <c r="RPX2" s="5"/>
      <c r="RPY2" s="5"/>
      <c r="RPZ2" s="5"/>
      <c r="RQA2" s="5"/>
      <c r="RQB2" s="5"/>
      <c r="RQC2" s="5"/>
      <c r="RQD2" s="5"/>
      <c r="RQE2" s="5"/>
      <c r="RQF2" s="5"/>
      <c r="RQG2" s="5"/>
      <c r="RQH2" s="5"/>
      <c r="RQI2" s="5"/>
      <c r="RQJ2" s="5"/>
      <c r="RQK2" s="5"/>
      <c r="RQL2" s="5"/>
      <c r="RQM2" s="5"/>
      <c r="RQN2" s="5"/>
      <c r="RQO2" s="5"/>
      <c r="RQP2" s="5"/>
      <c r="RQQ2" s="5"/>
      <c r="RQR2" s="5"/>
      <c r="RQS2" s="5"/>
      <c r="RQT2" s="5"/>
      <c r="RQU2" s="5"/>
      <c r="RQV2" s="5"/>
      <c r="RQW2" s="5"/>
      <c r="RQX2" s="5"/>
      <c r="RQY2" s="5"/>
      <c r="RQZ2" s="5"/>
      <c r="RRA2" s="5"/>
      <c r="RRB2" s="5"/>
      <c r="RRC2" s="5"/>
      <c r="RRD2" s="5"/>
      <c r="RRE2" s="5"/>
      <c r="RRF2" s="5"/>
      <c r="RRG2" s="5"/>
      <c r="RRH2" s="5"/>
      <c r="RRI2" s="5"/>
      <c r="RRJ2" s="5"/>
      <c r="RRK2" s="5"/>
      <c r="RRL2" s="5"/>
      <c r="RRM2" s="5"/>
      <c r="RRN2" s="5"/>
      <c r="RRO2" s="5"/>
      <c r="RRP2" s="5"/>
      <c r="RRQ2" s="5"/>
      <c r="RRR2" s="5"/>
      <c r="RRS2" s="5"/>
      <c r="RRT2" s="5"/>
      <c r="RRU2" s="5"/>
      <c r="RRV2" s="5"/>
      <c r="RRW2" s="5"/>
      <c r="RRX2" s="5"/>
      <c r="RRY2" s="5"/>
      <c r="RRZ2" s="5"/>
      <c r="RSA2" s="5"/>
      <c r="RSB2" s="5"/>
      <c r="RSC2" s="5"/>
      <c r="RSD2" s="5"/>
      <c r="RSE2" s="5"/>
      <c r="RSF2" s="5"/>
      <c r="RSG2" s="5"/>
      <c r="RSH2" s="5"/>
      <c r="RSI2" s="5"/>
      <c r="RSJ2" s="5"/>
      <c r="RSK2" s="5"/>
      <c r="RSL2" s="5"/>
      <c r="RSM2" s="5"/>
      <c r="RSN2" s="5"/>
      <c r="RSO2" s="5"/>
      <c r="RSP2" s="5"/>
      <c r="RSQ2" s="5"/>
      <c r="RSR2" s="5"/>
      <c r="RSS2" s="5"/>
      <c r="RST2" s="5"/>
      <c r="RSU2" s="5"/>
      <c r="RSV2" s="5"/>
      <c r="RSW2" s="5"/>
      <c r="RSX2" s="5"/>
      <c r="RSY2" s="5"/>
      <c r="RSZ2" s="5"/>
      <c r="RTA2" s="5"/>
      <c r="RTB2" s="5"/>
      <c r="RTC2" s="5"/>
      <c r="RTD2" s="5"/>
      <c r="RTE2" s="5"/>
      <c r="RTF2" s="5"/>
      <c r="RTG2" s="5"/>
      <c r="RTH2" s="5"/>
      <c r="RTI2" s="5"/>
      <c r="RTJ2" s="5"/>
      <c r="RTK2" s="5"/>
      <c r="RTL2" s="5"/>
      <c r="RTM2" s="5"/>
      <c r="RTN2" s="5"/>
      <c r="RTO2" s="5"/>
      <c r="RTP2" s="5"/>
      <c r="RTQ2" s="5"/>
      <c r="RTR2" s="5"/>
      <c r="RTS2" s="5"/>
      <c r="RTT2" s="5"/>
      <c r="RTU2" s="5"/>
      <c r="RTV2" s="5"/>
      <c r="RTW2" s="5"/>
      <c r="RTX2" s="5"/>
      <c r="RTY2" s="5"/>
      <c r="RTZ2" s="5"/>
      <c r="RUA2" s="5"/>
      <c r="RUB2" s="5"/>
      <c r="RUC2" s="5"/>
      <c r="RUD2" s="5"/>
      <c r="RUE2" s="5"/>
      <c r="RUF2" s="5"/>
      <c r="RUG2" s="5"/>
      <c r="RUH2" s="5"/>
      <c r="RUI2" s="5"/>
      <c r="RUJ2" s="5"/>
      <c r="RUK2" s="5"/>
      <c r="RUL2" s="5"/>
      <c r="RUM2" s="5"/>
      <c r="RUN2" s="5"/>
      <c r="RUO2" s="5"/>
      <c r="RUP2" s="5"/>
      <c r="RUQ2" s="5"/>
      <c r="RUR2" s="5"/>
      <c r="RUS2" s="5"/>
      <c r="RUT2" s="5"/>
      <c r="RUU2" s="5"/>
      <c r="RUV2" s="5"/>
      <c r="RUW2" s="5"/>
      <c r="RUX2" s="5"/>
      <c r="RUY2" s="5"/>
      <c r="RUZ2" s="5"/>
      <c r="RVA2" s="5"/>
      <c r="RVB2" s="5"/>
      <c r="RVC2" s="5"/>
      <c r="RVD2" s="5"/>
      <c r="RVE2" s="5"/>
      <c r="RVF2" s="5"/>
      <c r="RVG2" s="5"/>
      <c r="RVH2" s="5"/>
      <c r="RVI2" s="5"/>
      <c r="RVJ2" s="5"/>
      <c r="RVK2" s="5"/>
      <c r="RVL2" s="5"/>
      <c r="RVM2" s="5"/>
      <c r="RVN2" s="5"/>
      <c r="RVO2" s="5"/>
      <c r="RVP2" s="5"/>
      <c r="RVQ2" s="5"/>
      <c r="RVR2" s="5"/>
      <c r="RVS2" s="5"/>
      <c r="RVT2" s="5"/>
      <c r="RVU2" s="5"/>
      <c r="RVV2" s="5"/>
      <c r="RVW2" s="5"/>
      <c r="RVX2" s="5"/>
      <c r="RVY2" s="5"/>
      <c r="RVZ2" s="5"/>
      <c r="RWA2" s="5"/>
      <c r="RWB2" s="5"/>
      <c r="RWC2" s="5"/>
      <c r="RWD2" s="5"/>
      <c r="RWE2" s="5"/>
      <c r="RWF2" s="5"/>
      <c r="RWG2" s="5"/>
      <c r="RWH2" s="5"/>
      <c r="RWI2" s="5"/>
      <c r="RWJ2" s="5"/>
      <c r="RWK2" s="5"/>
      <c r="RWL2" s="5"/>
      <c r="RWM2" s="5"/>
      <c r="RWN2" s="5"/>
      <c r="RWO2" s="5"/>
      <c r="RWP2" s="5"/>
      <c r="RWQ2" s="5"/>
      <c r="RWR2" s="5"/>
      <c r="RWS2" s="5"/>
      <c r="RWT2" s="5"/>
      <c r="RWU2" s="5"/>
      <c r="RWV2" s="5"/>
      <c r="RWW2" s="5"/>
      <c r="RWX2" s="5"/>
      <c r="RWY2" s="5"/>
      <c r="RWZ2" s="5"/>
      <c r="RXA2" s="5"/>
      <c r="RXB2" s="5"/>
      <c r="RXC2" s="5"/>
      <c r="RXD2" s="5"/>
      <c r="RXE2" s="5"/>
      <c r="RXF2" s="5"/>
      <c r="RXG2" s="5"/>
      <c r="RXH2" s="5"/>
      <c r="RXI2" s="5"/>
      <c r="RXJ2" s="5"/>
      <c r="RXK2" s="5"/>
      <c r="RXL2" s="5"/>
      <c r="RXM2" s="5"/>
      <c r="RXN2" s="5"/>
      <c r="RXO2" s="5"/>
      <c r="RXP2" s="5"/>
      <c r="RXQ2" s="5"/>
      <c r="RXR2" s="5"/>
      <c r="RXS2" s="5"/>
      <c r="RXT2" s="5"/>
      <c r="RXU2" s="5"/>
      <c r="RXV2" s="5"/>
      <c r="RXW2" s="5"/>
      <c r="RXX2" s="5"/>
      <c r="RXY2" s="5"/>
      <c r="RXZ2" s="5"/>
      <c r="RYA2" s="5"/>
      <c r="RYB2" s="5"/>
      <c r="RYC2" s="5"/>
      <c r="RYD2" s="5"/>
      <c r="RYE2" s="5"/>
      <c r="RYF2" s="5"/>
      <c r="RYG2" s="5"/>
      <c r="RYH2" s="5"/>
      <c r="RYI2" s="5"/>
      <c r="RYJ2" s="5"/>
      <c r="RYK2" s="5"/>
      <c r="RYL2" s="5"/>
      <c r="RYM2" s="5"/>
      <c r="RYN2" s="5"/>
      <c r="RYO2" s="5"/>
      <c r="RYP2" s="5"/>
      <c r="RYQ2" s="5"/>
      <c r="RYR2" s="5"/>
      <c r="RYS2" s="5"/>
      <c r="RYT2" s="5"/>
      <c r="RYU2" s="5"/>
      <c r="RYV2" s="5"/>
      <c r="RYW2" s="5"/>
      <c r="RYX2" s="5"/>
      <c r="RYY2" s="5"/>
      <c r="RYZ2" s="5"/>
      <c r="RZA2" s="5"/>
      <c r="RZB2" s="5"/>
      <c r="RZC2" s="5"/>
      <c r="RZD2" s="5"/>
      <c r="RZE2" s="5"/>
      <c r="RZF2" s="5"/>
      <c r="RZG2" s="5"/>
      <c r="RZH2" s="5"/>
      <c r="RZI2" s="5"/>
      <c r="RZJ2" s="5"/>
      <c r="RZK2" s="5"/>
      <c r="RZL2" s="5"/>
      <c r="RZM2" s="5"/>
      <c r="RZN2" s="5"/>
      <c r="RZO2" s="5"/>
      <c r="RZP2" s="5"/>
      <c r="RZQ2" s="5"/>
      <c r="RZR2" s="5"/>
      <c r="RZS2" s="5"/>
      <c r="RZT2" s="5"/>
      <c r="RZU2" s="5"/>
      <c r="RZV2" s="5"/>
      <c r="RZW2" s="5"/>
      <c r="RZX2" s="5"/>
      <c r="RZY2" s="5"/>
      <c r="RZZ2" s="5"/>
      <c r="SAA2" s="5"/>
      <c r="SAB2" s="5"/>
      <c r="SAC2" s="5"/>
      <c r="SAD2" s="5"/>
      <c r="SAE2" s="5"/>
      <c r="SAF2" s="5"/>
      <c r="SAG2" s="5"/>
      <c r="SAH2" s="5"/>
      <c r="SAI2" s="5"/>
      <c r="SAJ2" s="5"/>
      <c r="SAK2" s="5"/>
      <c r="SAL2" s="5"/>
      <c r="SAM2" s="5"/>
      <c r="SAN2" s="5"/>
      <c r="SAO2" s="5"/>
      <c r="SAP2" s="5"/>
      <c r="SAQ2" s="5"/>
      <c r="SAR2" s="5"/>
      <c r="SAS2" s="5"/>
      <c r="SAT2" s="5"/>
      <c r="SAU2" s="5"/>
      <c r="SAV2" s="5"/>
      <c r="SAW2" s="5"/>
      <c r="SAX2" s="5"/>
      <c r="SAY2" s="5"/>
      <c r="SAZ2" s="5"/>
      <c r="SBA2" s="5"/>
      <c r="SBB2" s="5"/>
      <c r="SBC2" s="5"/>
      <c r="SBD2" s="5"/>
      <c r="SBE2" s="5"/>
      <c r="SBF2" s="5"/>
      <c r="SBG2" s="5"/>
      <c r="SBH2" s="5"/>
      <c r="SBI2" s="5"/>
      <c r="SBJ2" s="5"/>
      <c r="SBK2" s="5"/>
      <c r="SBL2" s="5"/>
      <c r="SBM2" s="5"/>
      <c r="SBN2" s="5"/>
      <c r="SBO2" s="5"/>
      <c r="SBP2" s="5"/>
      <c r="SBQ2" s="5"/>
      <c r="SBR2" s="5"/>
      <c r="SBS2" s="5"/>
      <c r="SBT2" s="5"/>
      <c r="SBU2" s="5"/>
      <c r="SBV2" s="5"/>
      <c r="SBW2" s="5"/>
      <c r="SBX2" s="5"/>
      <c r="SBY2" s="5"/>
      <c r="SBZ2" s="5"/>
      <c r="SCA2" s="5"/>
      <c r="SCB2" s="5"/>
      <c r="SCC2" s="5"/>
      <c r="SCD2" s="5"/>
      <c r="SCE2" s="5"/>
      <c r="SCF2" s="5"/>
      <c r="SCG2" s="5"/>
      <c r="SCH2" s="5"/>
      <c r="SCI2" s="5"/>
      <c r="SCJ2" s="5"/>
      <c r="SCK2" s="5"/>
      <c r="SCL2" s="5"/>
      <c r="SCM2" s="5"/>
      <c r="SCN2" s="5"/>
      <c r="SCO2" s="5"/>
      <c r="SCP2" s="5"/>
      <c r="SCQ2" s="5"/>
      <c r="SCR2" s="5"/>
      <c r="SCS2" s="5"/>
      <c r="SCT2" s="5"/>
      <c r="SCU2" s="5"/>
      <c r="SCV2" s="5"/>
      <c r="SCW2" s="5"/>
      <c r="SCX2" s="5"/>
      <c r="SCY2" s="5"/>
      <c r="SCZ2" s="5"/>
      <c r="SDA2" s="5"/>
      <c r="SDB2" s="5"/>
      <c r="SDC2" s="5"/>
      <c r="SDD2" s="5"/>
      <c r="SDE2" s="5"/>
      <c r="SDF2" s="5"/>
      <c r="SDG2" s="5"/>
      <c r="SDH2" s="5"/>
      <c r="SDI2" s="5"/>
      <c r="SDJ2" s="5"/>
      <c r="SDK2" s="5"/>
      <c r="SDL2" s="5"/>
      <c r="SDM2" s="5"/>
      <c r="SDN2" s="5"/>
      <c r="SDO2" s="5"/>
      <c r="SDP2" s="5"/>
      <c r="SDQ2" s="5"/>
      <c r="SDR2" s="5"/>
      <c r="SDS2" s="5"/>
      <c r="SDT2" s="5"/>
      <c r="SDU2" s="5"/>
      <c r="SDV2" s="5"/>
      <c r="SDW2" s="5"/>
      <c r="SDX2" s="5"/>
      <c r="SDY2" s="5"/>
      <c r="SDZ2" s="5"/>
      <c r="SEA2" s="5"/>
      <c r="SEB2" s="5"/>
      <c r="SEC2" s="5"/>
      <c r="SED2" s="5"/>
      <c r="SEE2" s="5"/>
      <c r="SEF2" s="5"/>
      <c r="SEG2" s="5"/>
      <c r="SEH2" s="5"/>
      <c r="SEI2" s="5"/>
      <c r="SEJ2" s="5"/>
      <c r="SEK2" s="5"/>
      <c r="SEL2" s="5"/>
      <c r="SEM2" s="5"/>
      <c r="SEN2" s="5"/>
      <c r="SEO2" s="5"/>
      <c r="SEP2" s="5"/>
      <c r="SEQ2" s="5"/>
      <c r="SER2" s="5"/>
      <c r="SES2" s="5"/>
      <c r="SET2" s="5"/>
      <c r="SEU2" s="5"/>
      <c r="SEV2" s="5"/>
      <c r="SEW2" s="5"/>
      <c r="SEX2" s="5"/>
      <c r="SEY2" s="5"/>
      <c r="SEZ2" s="5"/>
      <c r="SFA2" s="5"/>
      <c r="SFB2" s="5"/>
      <c r="SFC2" s="5"/>
      <c r="SFD2" s="5"/>
      <c r="SFE2" s="5"/>
      <c r="SFF2" s="5"/>
      <c r="SFG2" s="5"/>
      <c r="SFH2" s="5"/>
      <c r="SFI2" s="5"/>
      <c r="SFJ2" s="5"/>
      <c r="SFK2" s="5"/>
      <c r="SFL2" s="5"/>
      <c r="SFM2" s="5"/>
      <c r="SFN2" s="5"/>
      <c r="SFO2" s="5"/>
      <c r="SFP2" s="5"/>
      <c r="SFQ2" s="5"/>
      <c r="SFR2" s="5"/>
      <c r="SFS2" s="5"/>
      <c r="SFT2" s="5"/>
      <c r="SFU2" s="5"/>
      <c r="SFV2" s="5"/>
      <c r="SFW2" s="5"/>
      <c r="SFX2" s="5"/>
      <c r="SFY2" s="5"/>
      <c r="SFZ2" s="5"/>
      <c r="SGA2" s="5"/>
      <c r="SGB2" s="5"/>
      <c r="SGC2" s="5"/>
      <c r="SGD2" s="5"/>
      <c r="SGE2" s="5"/>
      <c r="SGF2" s="5"/>
      <c r="SGG2" s="5"/>
      <c r="SGH2" s="5"/>
      <c r="SGI2" s="5"/>
      <c r="SGJ2" s="5"/>
      <c r="SGK2" s="5"/>
      <c r="SGL2" s="5"/>
      <c r="SGM2" s="5"/>
      <c r="SGN2" s="5"/>
      <c r="SGO2" s="5"/>
      <c r="SGP2" s="5"/>
      <c r="SGQ2" s="5"/>
      <c r="SGR2" s="5"/>
      <c r="SGS2" s="5"/>
      <c r="SGT2" s="5"/>
      <c r="SGU2" s="5"/>
      <c r="SGV2" s="5"/>
      <c r="SGW2" s="5"/>
      <c r="SGX2" s="5"/>
      <c r="SGY2" s="5"/>
      <c r="SGZ2" s="5"/>
      <c r="SHA2" s="5"/>
      <c r="SHB2" s="5"/>
      <c r="SHC2" s="5"/>
      <c r="SHD2" s="5"/>
      <c r="SHE2" s="5"/>
      <c r="SHF2" s="5"/>
      <c r="SHG2" s="5"/>
      <c r="SHH2" s="5"/>
      <c r="SHI2" s="5"/>
      <c r="SHJ2" s="5"/>
      <c r="SHK2" s="5"/>
      <c r="SHL2" s="5"/>
      <c r="SHM2" s="5"/>
      <c r="SHN2" s="5"/>
      <c r="SHO2" s="5"/>
      <c r="SHP2" s="5"/>
      <c r="SHQ2" s="5"/>
      <c r="SHR2" s="5"/>
      <c r="SHS2" s="5"/>
      <c r="SHT2" s="5"/>
      <c r="SHU2" s="5"/>
      <c r="SHV2" s="5"/>
      <c r="SHW2" s="5"/>
      <c r="SHX2" s="5"/>
      <c r="SHY2" s="5"/>
      <c r="SHZ2" s="5"/>
      <c r="SIA2" s="5"/>
      <c r="SIB2" s="5"/>
      <c r="SIC2" s="5"/>
      <c r="SID2" s="5"/>
      <c r="SIE2" s="5"/>
      <c r="SIF2" s="5"/>
      <c r="SIG2" s="5"/>
      <c r="SIH2" s="5"/>
      <c r="SII2" s="5"/>
      <c r="SIJ2" s="5"/>
      <c r="SIK2" s="5"/>
      <c r="SIL2" s="5"/>
      <c r="SIM2" s="5"/>
      <c r="SIN2" s="5"/>
      <c r="SIO2" s="5"/>
      <c r="SIP2" s="5"/>
      <c r="SIQ2" s="5"/>
      <c r="SIR2" s="5"/>
      <c r="SIS2" s="5"/>
      <c r="SIT2" s="5"/>
      <c r="SIU2" s="5"/>
      <c r="SIV2" s="5"/>
      <c r="SIW2" s="5"/>
      <c r="SIX2" s="5"/>
      <c r="SIY2" s="5"/>
      <c r="SIZ2" s="5"/>
      <c r="SJA2" s="5"/>
      <c r="SJB2" s="5"/>
      <c r="SJC2" s="5"/>
      <c r="SJD2" s="5"/>
      <c r="SJE2" s="5"/>
      <c r="SJF2" s="5"/>
      <c r="SJG2" s="5"/>
      <c r="SJH2" s="5"/>
      <c r="SJI2" s="5"/>
      <c r="SJJ2" s="5"/>
      <c r="SJK2" s="5"/>
      <c r="SJL2" s="5"/>
      <c r="SJM2" s="5"/>
      <c r="SJN2" s="5"/>
      <c r="SJO2" s="5"/>
      <c r="SJP2" s="5"/>
      <c r="SJQ2" s="5"/>
      <c r="SJR2" s="5"/>
      <c r="SJS2" s="5"/>
      <c r="SJT2" s="5"/>
      <c r="SJU2" s="5"/>
      <c r="SJV2" s="5"/>
      <c r="SJW2" s="5"/>
      <c r="SJX2" s="5"/>
      <c r="SJY2" s="5"/>
      <c r="SJZ2" s="5"/>
      <c r="SKA2" s="5"/>
      <c r="SKB2" s="5"/>
      <c r="SKC2" s="5"/>
      <c r="SKD2" s="5"/>
      <c r="SKE2" s="5"/>
      <c r="SKF2" s="5"/>
      <c r="SKG2" s="5"/>
      <c r="SKH2" s="5"/>
      <c r="SKI2" s="5"/>
      <c r="SKJ2" s="5"/>
      <c r="SKK2" s="5"/>
      <c r="SKL2" s="5"/>
      <c r="SKM2" s="5"/>
      <c r="SKN2" s="5"/>
      <c r="SKO2" s="5"/>
      <c r="SKP2" s="5"/>
      <c r="SKQ2" s="5"/>
      <c r="SKR2" s="5"/>
      <c r="SKS2" s="5"/>
      <c r="SKT2" s="5"/>
      <c r="SKU2" s="5"/>
      <c r="SKV2" s="5"/>
      <c r="SKW2" s="5"/>
      <c r="SKX2" s="5"/>
      <c r="SKY2" s="5"/>
      <c r="SKZ2" s="5"/>
      <c r="SLA2" s="5"/>
      <c r="SLB2" s="5"/>
      <c r="SLC2" s="5"/>
      <c r="SLD2" s="5"/>
      <c r="SLE2" s="5"/>
      <c r="SLF2" s="5"/>
      <c r="SLG2" s="5"/>
      <c r="SLH2" s="5"/>
      <c r="SLI2" s="5"/>
      <c r="SLJ2" s="5"/>
      <c r="SLK2" s="5"/>
      <c r="SLL2" s="5"/>
      <c r="SLM2" s="5"/>
      <c r="SLN2" s="5"/>
      <c r="SLO2" s="5"/>
      <c r="SLP2" s="5"/>
      <c r="SLQ2" s="5"/>
      <c r="SLR2" s="5"/>
      <c r="SLS2" s="5"/>
      <c r="SLT2" s="5"/>
      <c r="SLU2" s="5"/>
      <c r="SLV2" s="5"/>
      <c r="SLW2" s="5"/>
      <c r="SLX2" s="5"/>
      <c r="SLY2" s="5"/>
      <c r="SLZ2" s="5"/>
      <c r="SMA2" s="5"/>
      <c r="SMB2" s="5"/>
      <c r="SMC2" s="5"/>
      <c r="SMD2" s="5"/>
      <c r="SME2" s="5"/>
      <c r="SMF2" s="5"/>
      <c r="SMG2" s="5"/>
      <c r="SMH2" s="5"/>
      <c r="SMI2" s="5"/>
      <c r="SMJ2" s="5"/>
      <c r="SMK2" s="5"/>
      <c r="SML2" s="5"/>
      <c r="SMM2" s="5"/>
      <c r="SMN2" s="5"/>
      <c r="SMO2" s="5"/>
      <c r="SMP2" s="5"/>
      <c r="SMQ2" s="5"/>
      <c r="SMR2" s="5"/>
      <c r="SMS2" s="5"/>
      <c r="SMT2" s="5"/>
      <c r="SMU2" s="5"/>
      <c r="SMV2" s="5"/>
      <c r="SMW2" s="5"/>
      <c r="SMX2" s="5"/>
      <c r="SMY2" s="5"/>
      <c r="SMZ2" s="5"/>
      <c r="SNA2" s="5"/>
      <c r="SNB2" s="5"/>
      <c r="SNC2" s="5"/>
      <c r="SND2" s="5"/>
      <c r="SNE2" s="5"/>
      <c r="SNF2" s="5"/>
      <c r="SNG2" s="5"/>
      <c r="SNH2" s="5"/>
      <c r="SNI2" s="5"/>
      <c r="SNJ2" s="5"/>
      <c r="SNK2" s="5"/>
      <c r="SNL2" s="5"/>
      <c r="SNM2" s="5"/>
      <c r="SNN2" s="5"/>
      <c r="SNO2" s="5"/>
      <c r="SNP2" s="5"/>
      <c r="SNQ2" s="5"/>
      <c r="SNR2" s="5"/>
      <c r="SNS2" s="5"/>
      <c r="SNT2" s="5"/>
      <c r="SNU2" s="5"/>
      <c r="SNV2" s="5"/>
      <c r="SNW2" s="5"/>
      <c r="SNX2" s="5"/>
      <c r="SNY2" s="5"/>
      <c r="SNZ2" s="5"/>
      <c r="SOA2" s="5"/>
      <c r="SOB2" s="5"/>
      <c r="SOC2" s="5"/>
      <c r="SOD2" s="5"/>
      <c r="SOE2" s="5"/>
      <c r="SOF2" s="5"/>
      <c r="SOG2" s="5"/>
      <c r="SOH2" s="5"/>
      <c r="SOI2" s="5"/>
      <c r="SOJ2" s="5"/>
      <c r="SOK2" s="5"/>
      <c r="SOL2" s="5"/>
      <c r="SOM2" s="5"/>
      <c r="SON2" s="5"/>
      <c r="SOO2" s="5"/>
      <c r="SOP2" s="5"/>
      <c r="SOQ2" s="5"/>
      <c r="SOR2" s="5"/>
      <c r="SOS2" s="5"/>
      <c r="SOT2" s="5"/>
      <c r="SOU2" s="5"/>
      <c r="SOV2" s="5"/>
      <c r="SOW2" s="5"/>
      <c r="SOX2" s="5"/>
      <c r="SOY2" s="5"/>
      <c r="SOZ2" s="5"/>
      <c r="SPA2" s="5"/>
      <c r="SPB2" s="5"/>
      <c r="SPC2" s="5"/>
      <c r="SPD2" s="5"/>
      <c r="SPE2" s="5"/>
      <c r="SPF2" s="5"/>
      <c r="SPG2" s="5"/>
      <c r="SPH2" s="5"/>
      <c r="SPI2" s="5"/>
      <c r="SPJ2" s="5"/>
      <c r="SPK2" s="5"/>
      <c r="SPL2" s="5"/>
      <c r="SPM2" s="5"/>
      <c r="SPN2" s="5"/>
      <c r="SPO2" s="5"/>
      <c r="SPP2" s="5"/>
      <c r="SPQ2" s="5"/>
      <c r="SPR2" s="5"/>
      <c r="SPS2" s="5"/>
      <c r="SPT2" s="5"/>
      <c r="SPU2" s="5"/>
      <c r="SPV2" s="5"/>
      <c r="SPW2" s="5"/>
      <c r="SPX2" s="5"/>
      <c r="SPY2" s="5"/>
      <c r="SPZ2" s="5"/>
      <c r="SQA2" s="5"/>
      <c r="SQB2" s="5"/>
      <c r="SQC2" s="5"/>
      <c r="SQD2" s="5"/>
      <c r="SQE2" s="5"/>
      <c r="SQF2" s="5"/>
      <c r="SQG2" s="5"/>
      <c r="SQH2" s="5"/>
      <c r="SQI2" s="5"/>
      <c r="SQJ2" s="5"/>
      <c r="SQK2" s="5"/>
      <c r="SQL2" s="5"/>
      <c r="SQM2" s="5"/>
      <c r="SQN2" s="5"/>
      <c r="SQO2" s="5"/>
      <c r="SQP2" s="5"/>
      <c r="SQQ2" s="5"/>
      <c r="SQR2" s="5"/>
      <c r="SQS2" s="5"/>
      <c r="SQT2" s="5"/>
      <c r="SQU2" s="5"/>
      <c r="SQV2" s="5"/>
      <c r="SQW2" s="5"/>
      <c r="SQX2" s="5"/>
      <c r="SQY2" s="5"/>
      <c r="SQZ2" s="5"/>
      <c r="SRA2" s="5"/>
      <c r="SRB2" s="5"/>
      <c r="SRC2" s="5"/>
      <c r="SRD2" s="5"/>
      <c r="SRE2" s="5"/>
      <c r="SRF2" s="5"/>
      <c r="SRG2" s="5"/>
      <c r="SRH2" s="5"/>
      <c r="SRI2" s="5"/>
      <c r="SRJ2" s="5"/>
      <c r="SRK2" s="5"/>
      <c r="SRL2" s="5"/>
      <c r="SRM2" s="5"/>
      <c r="SRN2" s="5"/>
      <c r="SRO2" s="5"/>
      <c r="SRP2" s="5"/>
      <c r="SRQ2" s="5"/>
      <c r="SRR2" s="5"/>
      <c r="SRS2" s="5"/>
      <c r="SRT2" s="5"/>
      <c r="SRU2" s="5"/>
      <c r="SRV2" s="5"/>
      <c r="SRW2" s="5"/>
      <c r="SRX2" s="5"/>
      <c r="SRY2" s="5"/>
      <c r="SRZ2" s="5"/>
      <c r="SSA2" s="5"/>
      <c r="SSB2" s="5"/>
      <c r="SSC2" s="5"/>
      <c r="SSD2" s="5"/>
      <c r="SSE2" s="5"/>
      <c r="SSF2" s="5"/>
      <c r="SSG2" s="5"/>
      <c r="SSH2" s="5"/>
      <c r="SSI2" s="5"/>
      <c r="SSJ2" s="5"/>
      <c r="SSK2" s="5"/>
      <c r="SSL2" s="5"/>
      <c r="SSM2" s="5"/>
      <c r="SSN2" s="5"/>
      <c r="SSO2" s="5"/>
      <c r="SSP2" s="5"/>
      <c r="SSQ2" s="5"/>
      <c r="SSR2" s="5"/>
      <c r="SSS2" s="5"/>
      <c r="SST2" s="5"/>
      <c r="SSU2" s="5"/>
      <c r="SSV2" s="5"/>
      <c r="SSW2" s="5"/>
      <c r="SSX2" s="5"/>
      <c r="SSY2" s="5"/>
      <c r="SSZ2" s="5"/>
      <c r="STA2" s="5"/>
      <c r="STB2" s="5"/>
      <c r="STC2" s="5"/>
      <c r="STD2" s="5"/>
      <c r="STE2" s="5"/>
      <c r="STF2" s="5"/>
      <c r="STG2" s="5"/>
      <c r="STH2" s="5"/>
      <c r="STI2" s="5"/>
      <c r="STJ2" s="5"/>
      <c r="STK2" s="5"/>
      <c r="STL2" s="5"/>
      <c r="STM2" s="5"/>
      <c r="STN2" s="5"/>
      <c r="STO2" s="5"/>
      <c r="STP2" s="5"/>
      <c r="STQ2" s="5"/>
      <c r="STR2" s="5"/>
      <c r="STS2" s="5"/>
      <c r="STT2" s="5"/>
      <c r="STU2" s="5"/>
      <c r="STV2" s="5"/>
      <c r="STW2" s="5"/>
      <c r="STX2" s="5"/>
      <c r="STY2" s="5"/>
      <c r="STZ2" s="5"/>
      <c r="SUA2" s="5"/>
      <c r="SUB2" s="5"/>
      <c r="SUC2" s="5"/>
      <c r="SUD2" s="5"/>
      <c r="SUE2" s="5"/>
      <c r="SUF2" s="5"/>
      <c r="SUG2" s="5"/>
      <c r="SUH2" s="5"/>
      <c r="SUI2" s="5"/>
      <c r="SUJ2" s="5"/>
      <c r="SUK2" s="5"/>
      <c r="SUL2" s="5"/>
      <c r="SUM2" s="5"/>
      <c r="SUN2" s="5"/>
      <c r="SUO2" s="5"/>
      <c r="SUP2" s="5"/>
      <c r="SUQ2" s="5"/>
      <c r="SUR2" s="5"/>
      <c r="SUS2" s="5"/>
      <c r="SUT2" s="5"/>
      <c r="SUU2" s="5"/>
      <c r="SUV2" s="5"/>
      <c r="SUW2" s="5"/>
      <c r="SUX2" s="5"/>
      <c r="SUY2" s="5"/>
      <c r="SUZ2" s="5"/>
      <c r="SVA2" s="5"/>
      <c r="SVB2" s="5"/>
      <c r="SVC2" s="5"/>
      <c r="SVD2" s="5"/>
      <c r="SVE2" s="5"/>
      <c r="SVF2" s="5"/>
      <c r="SVG2" s="5"/>
      <c r="SVH2" s="5"/>
      <c r="SVI2" s="5"/>
      <c r="SVJ2" s="5"/>
      <c r="SVK2" s="5"/>
      <c r="SVL2" s="5"/>
      <c r="SVM2" s="5"/>
      <c r="SVN2" s="5"/>
      <c r="SVO2" s="5"/>
      <c r="SVP2" s="5"/>
      <c r="SVQ2" s="5"/>
      <c r="SVR2" s="5"/>
      <c r="SVS2" s="5"/>
      <c r="SVT2" s="5"/>
      <c r="SVU2" s="5"/>
      <c r="SVV2" s="5"/>
      <c r="SVW2" s="5"/>
      <c r="SVX2" s="5"/>
      <c r="SVY2" s="5"/>
      <c r="SVZ2" s="5"/>
      <c r="SWA2" s="5"/>
      <c r="SWB2" s="5"/>
      <c r="SWC2" s="5"/>
      <c r="SWD2" s="5"/>
      <c r="SWE2" s="5"/>
      <c r="SWF2" s="5"/>
      <c r="SWG2" s="5"/>
      <c r="SWH2" s="5"/>
      <c r="SWI2" s="5"/>
      <c r="SWJ2" s="5"/>
      <c r="SWK2" s="5"/>
      <c r="SWL2" s="5"/>
      <c r="SWM2" s="5"/>
      <c r="SWN2" s="5"/>
      <c r="SWO2" s="5"/>
      <c r="SWP2" s="5"/>
      <c r="SWQ2" s="5"/>
      <c r="SWR2" s="5"/>
      <c r="SWS2" s="5"/>
      <c r="SWT2" s="5"/>
      <c r="SWU2" s="5"/>
      <c r="SWV2" s="5"/>
      <c r="SWW2" s="5"/>
      <c r="SWX2" s="5"/>
      <c r="SWY2" s="5"/>
      <c r="SWZ2" s="5"/>
      <c r="SXA2" s="5"/>
      <c r="SXB2" s="5"/>
      <c r="SXC2" s="5"/>
      <c r="SXD2" s="5"/>
      <c r="SXE2" s="5"/>
      <c r="SXF2" s="5"/>
      <c r="SXG2" s="5"/>
      <c r="SXH2" s="5"/>
      <c r="SXI2" s="5"/>
      <c r="SXJ2" s="5"/>
      <c r="SXK2" s="5"/>
      <c r="SXL2" s="5"/>
      <c r="SXM2" s="5"/>
      <c r="SXN2" s="5"/>
      <c r="SXO2" s="5"/>
      <c r="SXP2" s="5"/>
      <c r="SXQ2" s="5"/>
      <c r="SXR2" s="5"/>
      <c r="SXS2" s="5"/>
      <c r="SXT2" s="5"/>
      <c r="SXU2" s="5"/>
      <c r="SXV2" s="5"/>
      <c r="SXW2" s="5"/>
      <c r="SXX2" s="5"/>
      <c r="SXY2" s="5"/>
      <c r="SXZ2" s="5"/>
      <c r="SYA2" s="5"/>
      <c r="SYB2" s="5"/>
      <c r="SYC2" s="5"/>
      <c r="SYD2" s="5"/>
      <c r="SYE2" s="5"/>
      <c r="SYF2" s="5"/>
      <c r="SYG2" s="5"/>
      <c r="SYH2" s="5"/>
      <c r="SYI2" s="5"/>
      <c r="SYJ2" s="5"/>
      <c r="SYK2" s="5"/>
      <c r="SYL2" s="5"/>
      <c r="SYM2" s="5"/>
      <c r="SYN2" s="5"/>
      <c r="SYO2" s="5"/>
      <c r="SYP2" s="5"/>
      <c r="SYQ2" s="5"/>
      <c r="SYR2" s="5"/>
      <c r="SYS2" s="5"/>
      <c r="SYT2" s="5"/>
      <c r="SYU2" s="5"/>
      <c r="SYV2" s="5"/>
      <c r="SYW2" s="5"/>
      <c r="SYX2" s="5"/>
      <c r="SYY2" s="5"/>
      <c r="SYZ2" s="5"/>
      <c r="SZA2" s="5"/>
      <c r="SZB2" s="5"/>
      <c r="SZC2" s="5"/>
      <c r="SZD2" s="5"/>
      <c r="SZE2" s="5"/>
      <c r="SZF2" s="5"/>
      <c r="SZG2" s="5"/>
      <c r="SZH2" s="5"/>
      <c r="SZI2" s="5"/>
      <c r="SZJ2" s="5"/>
      <c r="SZK2" s="5"/>
      <c r="SZL2" s="5"/>
      <c r="SZM2" s="5"/>
      <c r="SZN2" s="5"/>
      <c r="SZO2" s="5"/>
      <c r="SZP2" s="5"/>
      <c r="SZQ2" s="5"/>
      <c r="SZR2" s="5"/>
      <c r="SZS2" s="5"/>
      <c r="SZT2" s="5"/>
      <c r="SZU2" s="5"/>
      <c r="SZV2" s="5"/>
      <c r="SZW2" s="5"/>
      <c r="SZX2" s="5"/>
      <c r="SZY2" s="5"/>
      <c r="SZZ2" s="5"/>
      <c r="TAA2" s="5"/>
      <c r="TAB2" s="5"/>
      <c r="TAC2" s="5"/>
      <c r="TAD2" s="5"/>
      <c r="TAE2" s="5"/>
      <c r="TAF2" s="5"/>
      <c r="TAG2" s="5"/>
      <c r="TAH2" s="5"/>
      <c r="TAI2" s="5"/>
      <c r="TAJ2" s="5"/>
      <c r="TAK2" s="5"/>
      <c r="TAL2" s="5"/>
      <c r="TAM2" s="5"/>
      <c r="TAN2" s="5"/>
      <c r="TAO2" s="5"/>
      <c r="TAP2" s="5"/>
      <c r="TAQ2" s="5"/>
      <c r="TAR2" s="5"/>
      <c r="TAS2" s="5"/>
      <c r="TAT2" s="5"/>
      <c r="TAU2" s="5"/>
      <c r="TAV2" s="5"/>
      <c r="TAW2" s="5"/>
      <c r="TAX2" s="5"/>
      <c r="TAY2" s="5"/>
      <c r="TAZ2" s="5"/>
      <c r="TBA2" s="5"/>
      <c r="TBB2" s="5"/>
      <c r="TBC2" s="5"/>
      <c r="TBD2" s="5"/>
      <c r="TBE2" s="5"/>
      <c r="TBF2" s="5"/>
      <c r="TBG2" s="5"/>
      <c r="TBH2" s="5"/>
      <c r="TBI2" s="5"/>
      <c r="TBJ2" s="5"/>
      <c r="TBK2" s="5"/>
      <c r="TBL2" s="5"/>
      <c r="TBM2" s="5"/>
      <c r="TBN2" s="5"/>
      <c r="TBO2" s="5"/>
      <c r="TBP2" s="5"/>
      <c r="TBQ2" s="5"/>
      <c r="TBR2" s="5"/>
      <c r="TBS2" s="5"/>
      <c r="TBT2" s="5"/>
      <c r="TBU2" s="5"/>
      <c r="TBV2" s="5"/>
      <c r="TBW2" s="5"/>
      <c r="TBX2" s="5"/>
      <c r="TBY2" s="5"/>
      <c r="TBZ2" s="5"/>
      <c r="TCA2" s="5"/>
      <c r="TCB2" s="5"/>
      <c r="TCC2" s="5"/>
      <c r="TCD2" s="5"/>
      <c r="TCE2" s="5"/>
      <c r="TCF2" s="5"/>
      <c r="TCG2" s="5"/>
      <c r="TCH2" s="5"/>
      <c r="TCI2" s="5"/>
      <c r="TCJ2" s="5"/>
      <c r="TCK2" s="5"/>
      <c r="TCL2" s="5"/>
      <c r="TCM2" s="5"/>
      <c r="TCN2" s="5"/>
      <c r="TCO2" s="5"/>
      <c r="TCP2" s="5"/>
      <c r="TCQ2" s="5"/>
      <c r="TCR2" s="5"/>
      <c r="TCS2" s="5"/>
      <c r="TCT2" s="5"/>
      <c r="TCU2" s="5"/>
      <c r="TCV2" s="5"/>
      <c r="TCW2" s="5"/>
      <c r="TCX2" s="5"/>
      <c r="TCY2" s="5"/>
      <c r="TCZ2" s="5"/>
      <c r="TDA2" s="5"/>
      <c r="TDB2" s="5"/>
      <c r="TDC2" s="5"/>
      <c r="TDD2" s="5"/>
      <c r="TDE2" s="5"/>
      <c r="TDF2" s="5"/>
      <c r="TDG2" s="5"/>
      <c r="TDH2" s="5"/>
      <c r="TDI2" s="5"/>
      <c r="TDJ2" s="5"/>
      <c r="TDK2" s="5"/>
      <c r="TDL2" s="5"/>
      <c r="TDM2" s="5"/>
      <c r="TDN2" s="5"/>
      <c r="TDO2" s="5"/>
      <c r="TDP2" s="5"/>
      <c r="TDQ2" s="5"/>
      <c r="TDR2" s="5"/>
      <c r="TDS2" s="5"/>
      <c r="TDT2" s="5"/>
      <c r="TDU2" s="5"/>
      <c r="TDV2" s="5"/>
      <c r="TDW2" s="5"/>
      <c r="TDX2" s="5"/>
      <c r="TDY2" s="5"/>
      <c r="TDZ2" s="5"/>
      <c r="TEA2" s="5"/>
      <c r="TEB2" s="5"/>
      <c r="TEC2" s="5"/>
      <c r="TED2" s="5"/>
      <c r="TEE2" s="5"/>
      <c r="TEF2" s="5"/>
      <c r="TEG2" s="5"/>
      <c r="TEH2" s="5"/>
      <c r="TEI2" s="5"/>
      <c r="TEJ2" s="5"/>
      <c r="TEK2" s="5"/>
      <c r="TEL2" s="5"/>
      <c r="TEM2" s="5"/>
      <c r="TEN2" s="5"/>
      <c r="TEO2" s="5"/>
      <c r="TEP2" s="5"/>
      <c r="TEQ2" s="5"/>
      <c r="TER2" s="5"/>
      <c r="TES2" s="5"/>
      <c r="TET2" s="5"/>
      <c r="TEU2" s="5"/>
      <c r="TEV2" s="5"/>
      <c r="TEW2" s="5"/>
      <c r="TEX2" s="5"/>
      <c r="TEY2" s="5"/>
      <c r="TEZ2" s="5"/>
      <c r="TFA2" s="5"/>
      <c r="TFB2" s="5"/>
      <c r="TFC2" s="5"/>
      <c r="TFD2" s="5"/>
      <c r="TFE2" s="5"/>
      <c r="TFF2" s="5"/>
      <c r="TFG2" s="5"/>
      <c r="TFH2" s="5"/>
      <c r="TFI2" s="5"/>
      <c r="TFJ2" s="5"/>
      <c r="TFK2" s="5"/>
      <c r="TFL2" s="5"/>
      <c r="TFM2" s="5"/>
      <c r="TFN2" s="5"/>
      <c r="TFO2" s="5"/>
      <c r="TFP2" s="5"/>
      <c r="TFQ2" s="5"/>
      <c r="TFR2" s="5"/>
      <c r="TFS2" s="5"/>
      <c r="TFT2" s="5"/>
      <c r="TFU2" s="5"/>
      <c r="TFV2" s="5"/>
      <c r="TFW2" s="5"/>
      <c r="TFX2" s="5"/>
      <c r="TFY2" s="5"/>
      <c r="TFZ2" s="5"/>
      <c r="TGA2" s="5"/>
      <c r="TGB2" s="5"/>
      <c r="TGC2" s="5"/>
      <c r="TGD2" s="5"/>
      <c r="TGE2" s="5"/>
      <c r="TGF2" s="5"/>
      <c r="TGG2" s="5"/>
      <c r="TGH2" s="5"/>
      <c r="TGI2" s="5"/>
      <c r="TGJ2" s="5"/>
      <c r="TGK2" s="5"/>
      <c r="TGL2" s="5"/>
      <c r="TGM2" s="5"/>
      <c r="TGN2" s="5"/>
      <c r="TGO2" s="5"/>
      <c r="TGP2" s="5"/>
      <c r="TGQ2" s="5"/>
      <c r="TGR2" s="5"/>
      <c r="TGS2" s="5"/>
      <c r="TGT2" s="5"/>
      <c r="TGU2" s="5"/>
      <c r="TGV2" s="5"/>
      <c r="TGW2" s="5"/>
      <c r="TGX2" s="5"/>
      <c r="TGY2" s="5"/>
      <c r="TGZ2" s="5"/>
      <c r="THA2" s="5"/>
      <c r="THB2" s="5"/>
      <c r="THC2" s="5"/>
      <c r="THD2" s="5"/>
      <c r="THE2" s="5"/>
      <c r="THF2" s="5"/>
      <c r="THG2" s="5"/>
      <c r="THH2" s="5"/>
      <c r="THI2" s="5"/>
      <c r="THJ2" s="5"/>
      <c r="THK2" s="5"/>
      <c r="THL2" s="5"/>
      <c r="THM2" s="5"/>
      <c r="THN2" s="5"/>
      <c r="THO2" s="5"/>
      <c r="THP2" s="5"/>
      <c r="THQ2" s="5"/>
      <c r="THR2" s="5"/>
      <c r="THS2" s="5"/>
      <c r="THT2" s="5"/>
      <c r="THU2" s="5"/>
      <c r="THV2" s="5"/>
      <c r="THW2" s="5"/>
      <c r="THX2" s="5"/>
      <c r="THY2" s="5"/>
      <c r="THZ2" s="5"/>
      <c r="TIA2" s="5"/>
      <c r="TIB2" s="5"/>
      <c r="TIC2" s="5"/>
      <c r="TID2" s="5"/>
      <c r="TIE2" s="5"/>
      <c r="TIF2" s="5"/>
      <c r="TIG2" s="5"/>
      <c r="TIH2" s="5"/>
      <c r="TII2" s="5"/>
      <c r="TIJ2" s="5"/>
      <c r="TIK2" s="5"/>
      <c r="TIL2" s="5"/>
      <c r="TIM2" s="5"/>
      <c r="TIN2" s="5"/>
      <c r="TIO2" s="5"/>
      <c r="TIP2" s="5"/>
      <c r="TIQ2" s="5"/>
      <c r="TIR2" s="5"/>
      <c r="TIS2" s="5"/>
      <c r="TIT2" s="5"/>
      <c r="TIU2" s="5"/>
      <c r="TIV2" s="5"/>
      <c r="TIW2" s="5"/>
      <c r="TIX2" s="5"/>
      <c r="TIY2" s="5"/>
      <c r="TIZ2" s="5"/>
      <c r="TJA2" s="5"/>
      <c r="TJB2" s="5"/>
      <c r="TJC2" s="5"/>
      <c r="TJD2" s="5"/>
      <c r="TJE2" s="5"/>
      <c r="TJF2" s="5"/>
      <c r="TJG2" s="5"/>
      <c r="TJH2" s="5"/>
      <c r="TJI2" s="5"/>
      <c r="TJJ2" s="5"/>
      <c r="TJK2" s="5"/>
      <c r="TJL2" s="5"/>
      <c r="TJM2" s="5"/>
      <c r="TJN2" s="5"/>
      <c r="TJO2" s="5"/>
      <c r="TJP2" s="5"/>
      <c r="TJQ2" s="5"/>
      <c r="TJR2" s="5"/>
      <c r="TJS2" s="5"/>
      <c r="TJT2" s="5"/>
      <c r="TJU2" s="5"/>
      <c r="TJV2" s="5"/>
      <c r="TJW2" s="5"/>
      <c r="TJX2" s="5"/>
      <c r="TJY2" s="5"/>
      <c r="TJZ2" s="5"/>
      <c r="TKA2" s="5"/>
      <c r="TKB2" s="5"/>
      <c r="TKC2" s="5"/>
      <c r="TKD2" s="5"/>
      <c r="TKE2" s="5"/>
      <c r="TKF2" s="5"/>
      <c r="TKG2" s="5"/>
      <c r="TKH2" s="5"/>
      <c r="TKI2" s="5"/>
      <c r="TKJ2" s="5"/>
      <c r="TKK2" s="5"/>
      <c r="TKL2" s="5"/>
      <c r="TKM2" s="5"/>
      <c r="TKN2" s="5"/>
      <c r="TKO2" s="5"/>
      <c r="TKP2" s="5"/>
      <c r="TKQ2" s="5"/>
      <c r="TKR2" s="5"/>
      <c r="TKS2" s="5"/>
      <c r="TKT2" s="5"/>
      <c r="TKU2" s="5"/>
      <c r="TKV2" s="5"/>
      <c r="TKW2" s="5"/>
      <c r="TKX2" s="5"/>
      <c r="TKY2" s="5"/>
      <c r="TKZ2" s="5"/>
      <c r="TLA2" s="5"/>
      <c r="TLB2" s="5"/>
      <c r="TLC2" s="5"/>
      <c r="TLD2" s="5"/>
      <c r="TLE2" s="5"/>
      <c r="TLF2" s="5"/>
      <c r="TLG2" s="5"/>
      <c r="TLH2" s="5"/>
      <c r="TLI2" s="5"/>
      <c r="TLJ2" s="5"/>
      <c r="TLK2" s="5"/>
      <c r="TLL2" s="5"/>
      <c r="TLM2" s="5"/>
      <c r="TLN2" s="5"/>
      <c r="TLO2" s="5"/>
      <c r="TLP2" s="5"/>
      <c r="TLQ2" s="5"/>
      <c r="TLR2" s="5"/>
      <c r="TLS2" s="5"/>
      <c r="TLT2" s="5"/>
      <c r="TLU2" s="5"/>
      <c r="TLV2" s="5"/>
      <c r="TLW2" s="5"/>
      <c r="TLX2" s="5"/>
      <c r="TLY2" s="5"/>
      <c r="TLZ2" s="5"/>
      <c r="TMA2" s="5"/>
      <c r="TMB2" s="5"/>
      <c r="TMC2" s="5"/>
      <c r="TMD2" s="5"/>
      <c r="TME2" s="5"/>
      <c r="TMF2" s="5"/>
      <c r="TMG2" s="5"/>
      <c r="TMH2" s="5"/>
      <c r="TMI2" s="5"/>
      <c r="TMJ2" s="5"/>
      <c r="TMK2" s="5"/>
      <c r="TML2" s="5"/>
      <c r="TMM2" s="5"/>
      <c r="TMN2" s="5"/>
      <c r="TMO2" s="5"/>
      <c r="TMP2" s="5"/>
      <c r="TMQ2" s="5"/>
      <c r="TMR2" s="5"/>
      <c r="TMS2" s="5"/>
      <c r="TMT2" s="5"/>
      <c r="TMU2" s="5"/>
      <c r="TMV2" s="5"/>
      <c r="TMW2" s="5"/>
      <c r="TMX2" s="5"/>
      <c r="TMY2" s="5"/>
      <c r="TMZ2" s="5"/>
      <c r="TNA2" s="5"/>
      <c r="TNB2" s="5"/>
      <c r="TNC2" s="5"/>
      <c r="TND2" s="5"/>
      <c r="TNE2" s="5"/>
      <c r="TNF2" s="5"/>
      <c r="TNG2" s="5"/>
      <c r="TNH2" s="5"/>
      <c r="TNI2" s="5"/>
      <c r="TNJ2" s="5"/>
      <c r="TNK2" s="5"/>
      <c r="TNL2" s="5"/>
      <c r="TNM2" s="5"/>
      <c r="TNN2" s="5"/>
      <c r="TNO2" s="5"/>
      <c r="TNP2" s="5"/>
      <c r="TNQ2" s="5"/>
      <c r="TNR2" s="5"/>
      <c r="TNS2" s="5"/>
      <c r="TNT2" s="5"/>
      <c r="TNU2" s="5"/>
      <c r="TNV2" s="5"/>
      <c r="TNW2" s="5"/>
      <c r="TNX2" s="5"/>
      <c r="TNY2" s="5"/>
      <c r="TNZ2" s="5"/>
      <c r="TOA2" s="5"/>
      <c r="TOB2" s="5"/>
      <c r="TOC2" s="5"/>
      <c r="TOD2" s="5"/>
      <c r="TOE2" s="5"/>
      <c r="TOF2" s="5"/>
      <c r="TOG2" s="5"/>
      <c r="TOH2" s="5"/>
      <c r="TOI2" s="5"/>
      <c r="TOJ2" s="5"/>
      <c r="TOK2" s="5"/>
      <c r="TOL2" s="5"/>
      <c r="TOM2" s="5"/>
      <c r="TON2" s="5"/>
      <c r="TOO2" s="5"/>
      <c r="TOP2" s="5"/>
      <c r="TOQ2" s="5"/>
      <c r="TOR2" s="5"/>
      <c r="TOS2" s="5"/>
      <c r="TOT2" s="5"/>
      <c r="TOU2" s="5"/>
      <c r="TOV2" s="5"/>
      <c r="TOW2" s="5"/>
      <c r="TOX2" s="5"/>
      <c r="TOY2" s="5"/>
      <c r="TOZ2" s="5"/>
      <c r="TPA2" s="5"/>
      <c r="TPB2" s="5"/>
      <c r="TPC2" s="5"/>
      <c r="TPD2" s="5"/>
      <c r="TPE2" s="5"/>
      <c r="TPF2" s="5"/>
      <c r="TPG2" s="5"/>
      <c r="TPH2" s="5"/>
      <c r="TPI2" s="5"/>
      <c r="TPJ2" s="5"/>
      <c r="TPK2" s="5"/>
      <c r="TPL2" s="5"/>
      <c r="TPM2" s="5"/>
      <c r="TPN2" s="5"/>
      <c r="TPO2" s="5"/>
      <c r="TPP2" s="5"/>
      <c r="TPQ2" s="5"/>
      <c r="TPR2" s="5"/>
      <c r="TPS2" s="5"/>
      <c r="TPT2" s="5"/>
      <c r="TPU2" s="5"/>
      <c r="TPV2" s="5"/>
      <c r="TPW2" s="5"/>
      <c r="TPX2" s="5"/>
      <c r="TPY2" s="5"/>
      <c r="TPZ2" s="5"/>
      <c r="TQA2" s="5"/>
      <c r="TQB2" s="5"/>
      <c r="TQC2" s="5"/>
      <c r="TQD2" s="5"/>
      <c r="TQE2" s="5"/>
      <c r="TQF2" s="5"/>
      <c r="TQG2" s="5"/>
      <c r="TQH2" s="5"/>
      <c r="TQI2" s="5"/>
      <c r="TQJ2" s="5"/>
      <c r="TQK2" s="5"/>
      <c r="TQL2" s="5"/>
      <c r="TQM2" s="5"/>
      <c r="TQN2" s="5"/>
      <c r="TQO2" s="5"/>
      <c r="TQP2" s="5"/>
      <c r="TQQ2" s="5"/>
      <c r="TQR2" s="5"/>
      <c r="TQS2" s="5"/>
      <c r="TQT2" s="5"/>
      <c r="TQU2" s="5"/>
      <c r="TQV2" s="5"/>
      <c r="TQW2" s="5"/>
      <c r="TQX2" s="5"/>
      <c r="TQY2" s="5"/>
      <c r="TQZ2" s="5"/>
      <c r="TRA2" s="5"/>
      <c r="TRB2" s="5"/>
      <c r="TRC2" s="5"/>
      <c r="TRD2" s="5"/>
      <c r="TRE2" s="5"/>
      <c r="TRF2" s="5"/>
      <c r="TRG2" s="5"/>
      <c r="TRH2" s="5"/>
      <c r="TRI2" s="5"/>
      <c r="TRJ2" s="5"/>
      <c r="TRK2" s="5"/>
      <c r="TRL2" s="5"/>
      <c r="TRM2" s="5"/>
      <c r="TRN2" s="5"/>
      <c r="TRO2" s="5"/>
      <c r="TRP2" s="5"/>
      <c r="TRQ2" s="5"/>
      <c r="TRR2" s="5"/>
      <c r="TRS2" s="5"/>
      <c r="TRT2" s="5"/>
      <c r="TRU2" s="5"/>
      <c r="TRV2" s="5"/>
      <c r="TRW2" s="5"/>
      <c r="TRX2" s="5"/>
      <c r="TRY2" s="5"/>
      <c r="TRZ2" s="5"/>
      <c r="TSA2" s="5"/>
      <c r="TSB2" s="5"/>
      <c r="TSC2" s="5"/>
      <c r="TSD2" s="5"/>
      <c r="TSE2" s="5"/>
      <c r="TSF2" s="5"/>
      <c r="TSG2" s="5"/>
      <c r="TSH2" s="5"/>
      <c r="TSI2" s="5"/>
      <c r="TSJ2" s="5"/>
      <c r="TSK2" s="5"/>
      <c r="TSL2" s="5"/>
      <c r="TSM2" s="5"/>
      <c r="TSN2" s="5"/>
      <c r="TSO2" s="5"/>
      <c r="TSP2" s="5"/>
      <c r="TSQ2" s="5"/>
      <c r="TSR2" s="5"/>
      <c r="TSS2" s="5"/>
      <c r="TST2" s="5"/>
      <c r="TSU2" s="5"/>
      <c r="TSV2" s="5"/>
      <c r="TSW2" s="5"/>
      <c r="TSX2" s="5"/>
      <c r="TSY2" s="5"/>
      <c r="TSZ2" s="5"/>
      <c r="TTA2" s="5"/>
      <c r="TTB2" s="5"/>
      <c r="TTC2" s="5"/>
      <c r="TTD2" s="5"/>
      <c r="TTE2" s="5"/>
      <c r="TTF2" s="5"/>
      <c r="TTG2" s="5"/>
      <c r="TTH2" s="5"/>
      <c r="TTI2" s="5"/>
      <c r="TTJ2" s="5"/>
      <c r="TTK2" s="5"/>
      <c r="TTL2" s="5"/>
      <c r="TTM2" s="5"/>
      <c r="TTN2" s="5"/>
      <c r="TTO2" s="5"/>
      <c r="TTP2" s="5"/>
      <c r="TTQ2" s="5"/>
      <c r="TTR2" s="5"/>
      <c r="TTS2" s="5"/>
      <c r="TTT2" s="5"/>
      <c r="TTU2" s="5"/>
      <c r="TTV2" s="5"/>
      <c r="TTW2" s="5"/>
      <c r="TTX2" s="5"/>
      <c r="TTY2" s="5"/>
      <c r="TTZ2" s="5"/>
      <c r="TUA2" s="5"/>
      <c r="TUB2" s="5"/>
      <c r="TUC2" s="5"/>
      <c r="TUD2" s="5"/>
      <c r="TUE2" s="5"/>
      <c r="TUF2" s="5"/>
      <c r="TUG2" s="5"/>
      <c r="TUH2" s="5"/>
      <c r="TUI2" s="5"/>
      <c r="TUJ2" s="5"/>
      <c r="TUK2" s="5"/>
      <c r="TUL2" s="5"/>
      <c r="TUM2" s="5"/>
      <c r="TUN2" s="5"/>
      <c r="TUO2" s="5"/>
      <c r="TUP2" s="5"/>
      <c r="TUQ2" s="5"/>
      <c r="TUR2" s="5"/>
      <c r="TUS2" s="5"/>
      <c r="TUT2" s="5"/>
      <c r="TUU2" s="5"/>
      <c r="TUV2" s="5"/>
      <c r="TUW2" s="5"/>
      <c r="TUX2" s="5"/>
      <c r="TUY2" s="5"/>
      <c r="TUZ2" s="5"/>
      <c r="TVA2" s="5"/>
      <c r="TVB2" s="5"/>
      <c r="TVC2" s="5"/>
      <c r="TVD2" s="5"/>
      <c r="TVE2" s="5"/>
      <c r="TVF2" s="5"/>
      <c r="TVG2" s="5"/>
      <c r="TVH2" s="5"/>
      <c r="TVI2" s="5"/>
      <c r="TVJ2" s="5"/>
      <c r="TVK2" s="5"/>
      <c r="TVL2" s="5"/>
      <c r="TVM2" s="5"/>
      <c r="TVN2" s="5"/>
      <c r="TVO2" s="5"/>
      <c r="TVP2" s="5"/>
      <c r="TVQ2" s="5"/>
      <c r="TVR2" s="5"/>
      <c r="TVS2" s="5"/>
      <c r="TVT2" s="5"/>
      <c r="TVU2" s="5"/>
      <c r="TVV2" s="5"/>
      <c r="TVW2" s="5"/>
      <c r="TVX2" s="5"/>
      <c r="TVY2" s="5"/>
      <c r="TVZ2" s="5"/>
      <c r="TWA2" s="5"/>
      <c r="TWB2" s="5"/>
      <c r="TWC2" s="5"/>
      <c r="TWD2" s="5"/>
      <c r="TWE2" s="5"/>
      <c r="TWF2" s="5"/>
      <c r="TWG2" s="5"/>
      <c r="TWH2" s="5"/>
      <c r="TWI2" s="5"/>
      <c r="TWJ2" s="5"/>
      <c r="TWK2" s="5"/>
      <c r="TWL2" s="5"/>
      <c r="TWM2" s="5"/>
      <c r="TWN2" s="5"/>
      <c r="TWO2" s="5"/>
      <c r="TWP2" s="5"/>
      <c r="TWQ2" s="5"/>
      <c r="TWR2" s="5"/>
      <c r="TWS2" s="5"/>
      <c r="TWT2" s="5"/>
      <c r="TWU2" s="5"/>
      <c r="TWV2" s="5"/>
      <c r="TWW2" s="5"/>
      <c r="TWX2" s="5"/>
      <c r="TWY2" s="5"/>
      <c r="TWZ2" s="5"/>
      <c r="TXA2" s="5"/>
      <c r="TXB2" s="5"/>
      <c r="TXC2" s="5"/>
      <c r="TXD2" s="5"/>
      <c r="TXE2" s="5"/>
      <c r="TXF2" s="5"/>
      <c r="TXG2" s="5"/>
      <c r="TXH2" s="5"/>
      <c r="TXI2" s="5"/>
      <c r="TXJ2" s="5"/>
      <c r="TXK2" s="5"/>
      <c r="TXL2" s="5"/>
      <c r="TXM2" s="5"/>
      <c r="TXN2" s="5"/>
      <c r="TXO2" s="5"/>
      <c r="TXP2" s="5"/>
      <c r="TXQ2" s="5"/>
      <c r="TXR2" s="5"/>
      <c r="TXS2" s="5"/>
      <c r="TXT2" s="5"/>
      <c r="TXU2" s="5"/>
      <c r="TXV2" s="5"/>
      <c r="TXW2" s="5"/>
      <c r="TXX2" s="5"/>
      <c r="TXY2" s="5"/>
      <c r="TXZ2" s="5"/>
      <c r="TYA2" s="5"/>
      <c r="TYB2" s="5"/>
      <c r="TYC2" s="5"/>
      <c r="TYD2" s="5"/>
      <c r="TYE2" s="5"/>
      <c r="TYF2" s="5"/>
      <c r="TYG2" s="5"/>
      <c r="TYH2" s="5"/>
      <c r="TYI2" s="5"/>
      <c r="TYJ2" s="5"/>
      <c r="TYK2" s="5"/>
      <c r="TYL2" s="5"/>
      <c r="TYM2" s="5"/>
      <c r="TYN2" s="5"/>
      <c r="TYO2" s="5"/>
      <c r="TYP2" s="5"/>
      <c r="TYQ2" s="5"/>
      <c r="TYR2" s="5"/>
      <c r="TYS2" s="5"/>
      <c r="TYT2" s="5"/>
      <c r="TYU2" s="5"/>
      <c r="TYV2" s="5"/>
      <c r="TYW2" s="5"/>
      <c r="TYX2" s="5"/>
      <c r="TYY2" s="5"/>
      <c r="TYZ2" s="5"/>
      <c r="TZA2" s="5"/>
      <c r="TZB2" s="5"/>
      <c r="TZC2" s="5"/>
      <c r="TZD2" s="5"/>
      <c r="TZE2" s="5"/>
      <c r="TZF2" s="5"/>
      <c r="TZG2" s="5"/>
      <c r="TZH2" s="5"/>
      <c r="TZI2" s="5"/>
      <c r="TZJ2" s="5"/>
      <c r="TZK2" s="5"/>
      <c r="TZL2" s="5"/>
      <c r="TZM2" s="5"/>
      <c r="TZN2" s="5"/>
      <c r="TZO2" s="5"/>
      <c r="TZP2" s="5"/>
      <c r="TZQ2" s="5"/>
      <c r="TZR2" s="5"/>
      <c r="TZS2" s="5"/>
      <c r="TZT2" s="5"/>
      <c r="TZU2" s="5"/>
      <c r="TZV2" s="5"/>
      <c r="TZW2" s="5"/>
      <c r="TZX2" s="5"/>
      <c r="TZY2" s="5"/>
      <c r="TZZ2" s="5"/>
      <c r="UAA2" s="5"/>
      <c r="UAB2" s="5"/>
      <c r="UAC2" s="5"/>
      <c r="UAD2" s="5"/>
      <c r="UAE2" s="5"/>
      <c r="UAF2" s="5"/>
      <c r="UAG2" s="5"/>
      <c r="UAH2" s="5"/>
      <c r="UAI2" s="5"/>
      <c r="UAJ2" s="5"/>
      <c r="UAK2" s="5"/>
      <c r="UAL2" s="5"/>
      <c r="UAM2" s="5"/>
      <c r="UAN2" s="5"/>
      <c r="UAO2" s="5"/>
      <c r="UAP2" s="5"/>
      <c r="UAQ2" s="5"/>
      <c r="UAR2" s="5"/>
      <c r="UAS2" s="5"/>
      <c r="UAT2" s="5"/>
      <c r="UAU2" s="5"/>
      <c r="UAV2" s="5"/>
      <c r="UAW2" s="5"/>
      <c r="UAX2" s="5"/>
      <c r="UAY2" s="5"/>
      <c r="UAZ2" s="5"/>
      <c r="UBA2" s="5"/>
      <c r="UBB2" s="5"/>
      <c r="UBC2" s="5"/>
      <c r="UBD2" s="5"/>
      <c r="UBE2" s="5"/>
      <c r="UBF2" s="5"/>
      <c r="UBG2" s="5"/>
      <c r="UBH2" s="5"/>
      <c r="UBI2" s="5"/>
      <c r="UBJ2" s="5"/>
      <c r="UBK2" s="5"/>
      <c r="UBL2" s="5"/>
      <c r="UBM2" s="5"/>
      <c r="UBN2" s="5"/>
      <c r="UBO2" s="5"/>
      <c r="UBP2" s="5"/>
      <c r="UBQ2" s="5"/>
      <c r="UBR2" s="5"/>
      <c r="UBS2" s="5"/>
      <c r="UBT2" s="5"/>
      <c r="UBU2" s="5"/>
      <c r="UBV2" s="5"/>
      <c r="UBW2" s="5"/>
      <c r="UBX2" s="5"/>
      <c r="UBY2" s="5"/>
      <c r="UBZ2" s="5"/>
      <c r="UCA2" s="5"/>
      <c r="UCB2" s="5"/>
      <c r="UCC2" s="5"/>
      <c r="UCD2" s="5"/>
      <c r="UCE2" s="5"/>
      <c r="UCF2" s="5"/>
      <c r="UCG2" s="5"/>
      <c r="UCH2" s="5"/>
      <c r="UCI2" s="5"/>
      <c r="UCJ2" s="5"/>
      <c r="UCK2" s="5"/>
      <c r="UCL2" s="5"/>
      <c r="UCM2" s="5"/>
      <c r="UCN2" s="5"/>
      <c r="UCO2" s="5"/>
      <c r="UCP2" s="5"/>
      <c r="UCQ2" s="5"/>
      <c r="UCR2" s="5"/>
      <c r="UCS2" s="5"/>
      <c r="UCT2" s="5"/>
      <c r="UCU2" s="5"/>
      <c r="UCV2" s="5"/>
      <c r="UCW2" s="5"/>
      <c r="UCX2" s="5"/>
      <c r="UCY2" s="5"/>
      <c r="UCZ2" s="5"/>
      <c r="UDA2" s="5"/>
      <c r="UDB2" s="5"/>
      <c r="UDC2" s="5"/>
      <c r="UDD2" s="5"/>
      <c r="UDE2" s="5"/>
      <c r="UDF2" s="5"/>
      <c r="UDG2" s="5"/>
      <c r="UDH2" s="5"/>
      <c r="UDI2" s="5"/>
      <c r="UDJ2" s="5"/>
      <c r="UDK2" s="5"/>
      <c r="UDL2" s="5"/>
      <c r="UDM2" s="5"/>
      <c r="UDN2" s="5"/>
      <c r="UDO2" s="5"/>
      <c r="UDP2" s="5"/>
      <c r="UDQ2" s="5"/>
      <c r="UDR2" s="5"/>
      <c r="UDS2" s="5"/>
      <c r="UDT2" s="5"/>
      <c r="UDU2" s="5"/>
      <c r="UDV2" s="5"/>
      <c r="UDW2" s="5"/>
      <c r="UDX2" s="5"/>
      <c r="UDY2" s="5"/>
      <c r="UDZ2" s="5"/>
      <c r="UEA2" s="5"/>
      <c r="UEB2" s="5"/>
      <c r="UEC2" s="5"/>
      <c r="UED2" s="5"/>
      <c r="UEE2" s="5"/>
      <c r="UEF2" s="5"/>
      <c r="UEG2" s="5"/>
      <c r="UEH2" s="5"/>
      <c r="UEI2" s="5"/>
      <c r="UEJ2" s="5"/>
      <c r="UEK2" s="5"/>
      <c r="UEL2" s="5"/>
      <c r="UEM2" s="5"/>
      <c r="UEN2" s="5"/>
      <c r="UEO2" s="5"/>
      <c r="UEP2" s="5"/>
      <c r="UEQ2" s="5"/>
      <c r="UER2" s="5"/>
      <c r="UES2" s="5"/>
      <c r="UET2" s="5"/>
      <c r="UEU2" s="5"/>
      <c r="UEV2" s="5"/>
      <c r="UEW2" s="5"/>
      <c r="UEX2" s="5"/>
      <c r="UEY2" s="5"/>
      <c r="UEZ2" s="5"/>
      <c r="UFA2" s="5"/>
      <c r="UFB2" s="5"/>
      <c r="UFC2" s="5"/>
      <c r="UFD2" s="5"/>
      <c r="UFE2" s="5"/>
      <c r="UFF2" s="5"/>
      <c r="UFG2" s="5"/>
      <c r="UFH2" s="5"/>
      <c r="UFI2" s="5"/>
      <c r="UFJ2" s="5"/>
      <c r="UFK2" s="5"/>
      <c r="UFL2" s="5"/>
      <c r="UFM2" s="5"/>
      <c r="UFN2" s="5"/>
      <c r="UFO2" s="5"/>
      <c r="UFP2" s="5"/>
      <c r="UFQ2" s="5"/>
      <c r="UFR2" s="5"/>
      <c r="UFS2" s="5"/>
      <c r="UFT2" s="5"/>
      <c r="UFU2" s="5"/>
      <c r="UFV2" s="5"/>
      <c r="UFW2" s="5"/>
      <c r="UFX2" s="5"/>
      <c r="UFY2" s="5"/>
      <c r="UFZ2" s="5"/>
      <c r="UGA2" s="5"/>
      <c r="UGB2" s="5"/>
      <c r="UGC2" s="5"/>
      <c r="UGD2" s="5"/>
      <c r="UGE2" s="5"/>
      <c r="UGF2" s="5"/>
      <c r="UGG2" s="5"/>
      <c r="UGH2" s="5"/>
      <c r="UGI2" s="5"/>
      <c r="UGJ2" s="5"/>
      <c r="UGK2" s="5"/>
      <c r="UGL2" s="5"/>
      <c r="UGM2" s="5"/>
      <c r="UGN2" s="5"/>
      <c r="UGO2" s="5"/>
      <c r="UGP2" s="5"/>
      <c r="UGQ2" s="5"/>
      <c r="UGR2" s="5"/>
      <c r="UGS2" s="5"/>
      <c r="UGT2" s="5"/>
      <c r="UGU2" s="5"/>
      <c r="UGV2" s="5"/>
      <c r="UGW2" s="5"/>
      <c r="UGX2" s="5"/>
      <c r="UGY2" s="5"/>
      <c r="UGZ2" s="5"/>
      <c r="UHA2" s="5"/>
      <c r="UHB2" s="5"/>
      <c r="UHC2" s="5"/>
      <c r="UHD2" s="5"/>
      <c r="UHE2" s="5"/>
      <c r="UHF2" s="5"/>
      <c r="UHG2" s="5"/>
      <c r="UHH2" s="5"/>
      <c r="UHI2" s="5"/>
      <c r="UHJ2" s="5"/>
      <c r="UHK2" s="5"/>
      <c r="UHL2" s="5"/>
      <c r="UHM2" s="5"/>
      <c r="UHN2" s="5"/>
      <c r="UHO2" s="5"/>
      <c r="UHP2" s="5"/>
      <c r="UHQ2" s="5"/>
      <c r="UHR2" s="5"/>
      <c r="UHS2" s="5"/>
      <c r="UHT2" s="5"/>
      <c r="UHU2" s="5"/>
      <c r="UHV2" s="5"/>
      <c r="UHW2" s="5"/>
      <c r="UHX2" s="5"/>
      <c r="UHY2" s="5"/>
      <c r="UHZ2" s="5"/>
      <c r="UIA2" s="5"/>
      <c r="UIB2" s="5"/>
      <c r="UIC2" s="5"/>
      <c r="UID2" s="5"/>
      <c r="UIE2" s="5"/>
      <c r="UIF2" s="5"/>
      <c r="UIG2" s="5"/>
      <c r="UIH2" s="5"/>
      <c r="UII2" s="5"/>
      <c r="UIJ2" s="5"/>
      <c r="UIK2" s="5"/>
      <c r="UIL2" s="5"/>
      <c r="UIM2" s="5"/>
      <c r="UIN2" s="5"/>
      <c r="UIO2" s="5"/>
      <c r="UIP2" s="5"/>
      <c r="UIQ2" s="5"/>
      <c r="UIR2" s="5"/>
      <c r="UIS2" s="5"/>
      <c r="UIT2" s="5"/>
      <c r="UIU2" s="5"/>
      <c r="UIV2" s="5"/>
      <c r="UIW2" s="5"/>
      <c r="UIX2" s="5"/>
      <c r="UIY2" s="5"/>
      <c r="UIZ2" s="5"/>
      <c r="UJA2" s="5"/>
      <c r="UJB2" s="5"/>
      <c r="UJC2" s="5"/>
      <c r="UJD2" s="5"/>
      <c r="UJE2" s="5"/>
      <c r="UJF2" s="5"/>
      <c r="UJG2" s="5"/>
      <c r="UJH2" s="5"/>
      <c r="UJI2" s="5"/>
      <c r="UJJ2" s="5"/>
      <c r="UJK2" s="5"/>
      <c r="UJL2" s="5"/>
      <c r="UJM2" s="5"/>
      <c r="UJN2" s="5"/>
      <c r="UJO2" s="5"/>
      <c r="UJP2" s="5"/>
      <c r="UJQ2" s="5"/>
      <c r="UJR2" s="5"/>
      <c r="UJS2" s="5"/>
      <c r="UJT2" s="5"/>
      <c r="UJU2" s="5"/>
      <c r="UJV2" s="5"/>
      <c r="UJW2" s="5"/>
      <c r="UJX2" s="5"/>
      <c r="UJY2" s="5"/>
      <c r="UJZ2" s="5"/>
      <c r="UKA2" s="5"/>
      <c r="UKB2" s="5"/>
      <c r="UKC2" s="5"/>
      <c r="UKD2" s="5"/>
      <c r="UKE2" s="5"/>
      <c r="UKF2" s="5"/>
      <c r="UKG2" s="5"/>
      <c r="UKH2" s="5"/>
      <c r="UKI2" s="5"/>
      <c r="UKJ2" s="5"/>
      <c r="UKK2" s="5"/>
      <c r="UKL2" s="5"/>
      <c r="UKM2" s="5"/>
      <c r="UKN2" s="5"/>
      <c r="UKO2" s="5"/>
      <c r="UKP2" s="5"/>
      <c r="UKQ2" s="5"/>
      <c r="UKR2" s="5"/>
      <c r="UKS2" s="5"/>
      <c r="UKT2" s="5"/>
      <c r="UKU2" s="5"/>
      <c r="UKV2" s="5"/>
      <c r="UKW2" s="5"/>
      <c r="UKX2" s="5"/>
      <c r="UKY2" s="5"/>
      <c r="UKZ2" s="5"/>
      <c r="ULA2" s="5"/>
      <c r="ULB2" s="5"/>
      <c r="ULC2" s="5"/>
      <c r="ULD2" s="5"/>
      <c r="ULE2" s="5"/>
      <c r="ULF2" s="5"/>
      <c r="ULG2" s="5"/>
      <c r="ULH2" s="5"/>
      <c r="ULI2" s="5"/>
      <c r="ULJ2" s="5"/>
      <c r="ULK2" s="5"/>
      <c r="ULL2" s="5"/>
      <c r="ULM2" s="5"/>
      <c r="ULN2" s="5"/>
      <c r="ULO2" s="5"/>
      <c r="ULP2" s="5"/>
      <c r="ULQ2" s="5"/>
      <c r="ULR2" s="5"/>
      <c r="ULS2" s="5"/>
      <c r="ULT2" s="5"/>
      <c r="ULU2" s="5"/>
      <c r="ULV2" s="5"/>
      <c r="ULW2" s="5"/>
      <c r="ULX2" s="5"/>
      <c r="ULY2" s="5"/>
      <c r="ULZ2" s="5"/>
      <c r="UMA2" s="5"/>
      <c r="UMB2" s="5"/>
      <c r="UMC2" s="5"/>
      <c r="UMD2" s="5"/>
      <c r="UME2" s="5"/>
      <c r="UMF2" s="5"/>
      <c r="UMG2" s="5"/>
      <c r="UMH2" s="5"/>
      <c r="UMI2" s="5"/>
      <c r="UMJ2" s="5"/>
      <c r="UMK2" s="5"/>
      <c r="UML2" s="5"/>
      <c r="UMM2" s="5"/>
      <c r="UMN2" s="5"/>
      <c r="UMO2" s="5"/>
      <c r="UMP2" s="5"/>
      <c r="UMQ2" s="5"/>
      <c r="UMR2" s="5"/>
      <c r="UMS2" s="5"/>
      <c r="UMT2" s="5"/>
      <c r="UMU2" s="5"/>
      <c r="UMV2" s="5"/>
      <c r="UMW2" s="5"/>
      <c r="UMX2" s="5"/>
      <c r="UMY2" s="5"/>
      <c r="UMZ2" s="5"/>
      <c r="UNA2" s="5"/>
      <c r="UNB2" s="5"/>
      <c r="UNC2" s="5"/>
      <c r="UND2" s="5"/>
      <c r="UNE2" s="5"/>
      <c r="UNF2" s="5"/>
      <c r="UNG2" s="5"/>
      <c r="UNH2" s="5"/>
      <c r="UNI2" s="5"/>
      <c r="UNJ2" s="5"/>
      <c r="UNK2" s="5"/>
      <c r="UNL2" s="5"/>
      <c r="UNM2" s="5"/>
      <c r="UNN2" s="5"/>
      <c r="UNO2" s="5"/>
      <c r="UNP2" s="5"/>
      <c r="UNQ2" s="5"/>
      <c r="UNR2" s="5"/>
      <c r="UNS2" s="5"/>
      <c r="UNT2" s="5"/>
      <c r="UNU2" s="5"/>
      <c r="UNV2" s="5"/>
      <c r="UNW2" s="5"/>
      <c r="UNX2" s="5"/>
      <c r="UNY2" s="5"/>
      <c r="UNZ2" s="5"/>
      <c r="UOA2" s="5"/>
      <c r="UOB2" s="5"/>
      <c r="UOC2" s="5"/>
      <c r="UOD2" s="5"/>
      <c r="UOE2" s="5"/>
      <c r="UOF2" s="5"/>
      <c r="UOG2" s="5"/>
      <c r="UOH2" s="5"/>
      <c r="UOI2" s="5"/>
      <c r="UOJ2" s="5"/>
      <c r="UOK2" s="5"/>
      <c r="UOL2" s="5"/>
      <c r="UOM2" s="5"/>
      <c r="UON2" s="5"/>
      <c r="UOO2" s="5"/>
      <c r="UOP2" s="5"/>
      <c r="UOQ2" s="5"/>
      <c r="UOR2" s="5"/>
      <c r="UOS2" s="5"/>
      <c r="UOT2" s="5"/>
      <c r="UOU2" s="5"/>
      <c r="UOV2" s="5"/>
      <c r="UOW2" s="5"/>
      <c r="UOX2" s="5"/>
      <c r="UOY2" s="5"/>
      <c r="UOZ2" s="5"/>
      <c r="UPA2" s="5"/>
      <c r="UPB2" s="5"/>
      <c r="UPC2" s="5"/>
      <c r="UPD2" s="5"/>
      <c r="UPE2" s="5"/>
      <c r="UPF2" s="5"/>
      <c r="UPG2" s="5"/>
      <c r="UPH2" s="5"/>
      <c r="UPI2" s="5"/>
      <c r="UPJ2" s="5"/>
      <c r="UPK2" s="5"/>
      <c r="UPL2" s="5"/>
      <c r="UPM2" s="5"/>
      <c r="UPN2" s="5"/>
      <c r="UPO2" s="5"/>
      <c r="UPP2" s="5"/>
      <c r="UPQ2" s="5"/>
      <c r="UPR2" s="5"/>
      <c r="UPS2" s="5"/>
      <c r="UPT2" s="5"/>
      <c r="UPU2" s="5"/>
      <c r="UPV2" s="5"/>
      <c r="UPW2" s="5"/>
      <c r="UPX2" s="5"/>
      <c r="UPY2" s="5"/>
      <c r="UPZ2" s="5"/>
      <c r="UQA2" s="5"/>
      <c r="UQB2" s="5"/>
      <c r="UQC2" s="5"/>
      <c r="UQD2" s="5"/>
      <c r="UQE2" s="5"/>
      <c r="UQF2" s="5"/>
      <c r="UQG2" s="5"/>
      <c r="UQH2" s="5"/>
      <c r="UQI2" s="5"/>
      <c r="UQJ2" s="5"/>
      <c r="UQK2" s="5"/>
      <c r="UQL2" s="5"/>
      <c r="UQM2" s="5"/>
      <c r="UQN2" s="5"/>
      <c r="UQO2" s="5"/>
      <c r="UQP2" s="5"/>
      <c r="UQQ2" s="5"/>
      <c r="UQR2" s="5"/>
      <c r="UQS2" s="5"/>
      <c r="UQT2" s="5"/>
      <c r="UQU2" s="5"/>
      <c r="UQV2" s="5"/>
      <c r="UQW2" s="5"/>
      <c r="UQX2" s="5"/>
      <c r="UQY2" s="5"/>
      <c r="UQZ2" s="5"/>
      <c r="URA2" s="5"/>
      <c r="URB2" s="5"/>
      <c r="URC2" s="5"/>
      <c r="URD2" s="5"/>
      <c r="URE2" s="5"/>
      <c r="URF2" s="5"/>
      <c r="URG2" s="5"/>
      <c r="URH2" s="5"/>
      <c r="URI2" s="5"/>
      <c r="URJ2" s="5"/>
      <c r="URK2" s="5"/>
      <c r="URL2" s="5"/>
      <c r="URM2" s="5"/>
      <c r="URN2" s="5"/>
      <c r="URO2" s="5"/>
      <c r="URP2" s="5"/>
      <c r="URQ2" s="5"/>
      <c r="URR2" s="5"/>
      <c r="URS2" s="5"/>
      <c r="URT2" s="5"/>
      <c r="URU2" s="5"/>
      <c r="URV2" s="5"/>
      <c r="URW2" s="5"/>
      <c r="URX2" s="5"/>
      <c r="URY2" s="5"/>
      <c r="URZ2" s="5"/>
      <c r="USA2" s="5"/>
      <c r="USB2" s="5"/>
      <c r="USC2" s="5"/>
      <c r="USD2" s="5"/>
      <c r="USE2" s="5"/>
      <c r="USF2" s="5"/>
      <c r="USG2" s="5"/>
      <c r="USH2" s="5"/>
      <c r="USI2" s="5"/>
      <c r="USJ2" s="5"/>
      <c r="USK2" s="5"/>
      <c r="USL2" s="5"/>
      <c r="USM2" s="5"/>
      <c r="USN2" s="5"/>
      <c r="USO2" s="5"/>
      <c r="USP2" s="5"/>
      <c r="USQ2" s="5"/>
      <c r="USR2" s="5"/>
      <c r="USS2" s="5"/>
      <c r="UST2" s="5"/>
      <c r="USU2" s="5"/>
      <c r="USV2" s="5"/>
      <c r="USW2" s="5"/>
      <c r="USX2" s="5"/>
      <c r="USY2" s="5"/>
      <c r="USZ2" s="5"/>
      <c r="UTA2" s="5"/>
      <c r="UTB2" s="5"/>
      <c r="UTC2" s="5"/>
      <c r="UTD2" s="5"/>
      <c r="UTE2" s="5"/>
      <c r="UTF2" s="5"/>
      <c r="UTG2" s="5"/>
      <c r="UTH2" s="5"/>
      <c r="UTI2" s="5"/>
      <c r="UTJ2" s="5"/>
      <c r="UTK2" s="5"/>
      <c r="UTL2" s="5"/>
      <c r="UTM2" s="5"/>
      <c r="UTN2" s="5"/>
      <c r="UTO2" s="5"/>
      <c r="UTP2" s="5"/>
      <c r="UTQ2" s="5"/>
      <c r="UTR2" s="5"/>
      <c r="UTS2" s="5"/>
      <c r="UTT2" s="5"/>
      <c r="UTU2" s="5"/>
      <c r="UTV2" s="5"/>
      <c r="UTW2" s="5"/>
      <c r="UTX2" s="5"/>
      <c r="UTY2" s="5"/>
      <c r="UTZ2" s="5"/>
      <c r="UUA2" s="5"/>
      <c r="UUB2" s="5"/>
      <c r="UUC2" s="5"/>
      <c r="UUD2" s="5"/>
      <c r="UUE2" s="5"/>
      <c r="UUF2" s="5"/>
      <c r="UUG2" s="5"/>
      <c r="UUH2" s="5"/>
      <c r="UUI2" s="5"/>
      <c r="UUJ2" s="5"/>
      <c r="UUK2" s="5"/>
      <c r="UUL2" s="5"/>
      <c r="UUM2" s="5"/>
      <c r="UUN2" s="5"/>
      <c r="UUO2" s="5"/>
      <c r="UUP2" s="5"/>
      <c r="UUQ2" s="5"/>
      <c r="UUR2" s="5"/>
      <c r="UUS2" s="5"/>
      <c r="UUT2" s="5"/>
      <c r="UUU2" s="5"/>
      <c r="UUV2" s="5"/>
      <c r="UUW2" s="5"/>
      <c r="UUX2" s="5"/>
      <c r="UUY2" s="5"/>
      <c r="UUZ2" s="5"/>
      <c r="UVA2" s="5"/>
      <c r="UVB2" s="5"/>
      <c r="UVC2" s="5"/>
      <c r="UVD2" s="5"/>
      <c r="UVE2" s="5"/>
      <c r="UVF2" s="5"/>
      <c r="UVG2" s="5"/>
      <c r="UVH2" s="5"/>
      <c r="UVI2" s="5"/>
      <c r="UVJ2" s="5"/>
      <c r="UVK2" s="5"/>
      <c r="UVL2" s="5"/>
      <c r="UVM2" s="5"/>
      <c r="UVN2" s="5"/>
      <c r="UVO2" s="5"/>
      <c r="UVP2" s="5"/>
      <c r="UVQ2" s="5"/>
      <c r="UVR2" s="5"/>
      <c r="UVS2" s="5"/>
      <c r="UVT2" s="5"/>
      <c r="UVU2" s="5"/>
      <c r="UVV2" s="5"/>
      <c r="UVW2" s="5"/>
      <c r="UVX2" s="5"/>
      <c r="UVY2" s="5"/>
      <c r="UVZ2" s="5"/>
      <c r="UWA2" s="5"/>
      <c r="UWB2" s="5"/>
      <c r="UWC2" s="5"/>
      <c r="UWD2" s="5"/>
      <c r="UWE2" s="5"/>
      <c r="UWF2" s="5"/>
      <c r="UWG2" s="5"/>
      <c r="UWH2" s="5"/>
      <c r="UWI2" s="5"/>
      <c r="UWJ2" s="5"/>
      <c r="UWK2" s="5"/>
      <c r="UWL2" s="5"/>
      <c r="UWM2" s="5"/>
      <c r="UWN2" s="5"/>
      <c r="UWO2" s="5"/>
      <c r="UWP2" s="5"/>
      <c r="UWQ2" s="5"/>
      <c r="UWR2" s="5"/>
      <c r="UWS2" s="5"/>
      <c r="UWT2" s="5"/>
      <c r="UWU2" s="5"/>
      <c r="UWV2" s="5"/>
      <c r="UWW2" s="5"/>
      <c r="UWX2" s="5"/>
      <c r="UWY2" s="5"/>
      <c r="UWZ2" s="5"/>
      <c r="UXA2" s="5"/>
      <c r="UXB2" s="5"/>
      <c r="UXC2" s="5"/>
      <c r="UXD2" s="5"/>
      <c r="UXE2" s="5"/>
      <c r="UXF2" s="5"/>
      <c r="UXG2" s="5"/>
      <c r="UXH2" s="5"/>
      <c r="UXI2" s="5"/>
      <c r="UXJ2" s="5"/>
      <c r="UXK2" s="5"/>
      <c r="UXL2" s="5"/>
      <c r="UXM2" s="5"/>
      <c r="UXN2" s="5"/>
      <c r="UXO2" s="5"/>
      <c r="UXP2" s="5"/>
      <c r="UXQ2" s="5"/>
      <c r="UXR2" s="5"/>
      <c r="UXS2" s="5"/>
      <c r="UXT2" s="5"/>
      <c r="UXU2" s="5"/>
      <c r="UXV2" s="5"/>
      <c r="UXW2" s="5"/>
      <c r="UXX2" s="5"/>
      <c r="UXY2" s="5"/>
      <c r="UXZ2" s="5"/>
      <c r="UYA2" s="5"/>
      <c r="UYB2" s="5"/>
      <c r="UYC2" s="5"/>
      <c r="UYD2" s="5"/>
      <c r="UYE2" s="5"/>
      <c r="UYF2" s="5"/>
      <c r="UYG2" s="5"/>
      <c r="UYH2" s="5"/>
      <c r="UYI2" s="5"/>
      <c r="UYJ2" s="5"/>
      <c r="UYK2" s="5"/>
      <c r="UYL2" s="5"/>
      <c r="UYM2" s="5"/>
      <c r="UYN2" s="5"/>
      <c r="UYO2" s="5"/>
      <c r="UYP2" s="5"/>
      <c r="UYQ2" s="5"/>
      <c r="UYR2" s="5"/>
      <c r="UYS2" s="5"/>
      <c r="UYT2" s="5"/>
      <c r="UYU2" s="5"/>
      <c r="UYV2" s="5"/>
      <c r="UYW2" s="5"/>
      <c r="UYX2" s="5"/>
      <c r="UYY2" s="5"/>
      <c r="UYZ2" s="5"/>
      <c r="UZA2" s="5"/>
      <c r="UZB2" s="5"/>
      <c r="UZC2" s="5"/>
      <c r="UZD2" s="5"/>
      <c r="UZE2" s="5"/>
      <c r="UZF2" s="5"/>
      <c r="UZG2" s="5"/>
      <c r="UZH2" s="5"/>
      <c r="UZI2" s="5"/>
      <c r="UZJ2" s="5"/>
      <c r="UZK2" s="5"/>
      <c r="UZL2" s="5"/>
      <c r="UZM2" s="5"/>
      <c r="UZN2" s="5"/>
      <c r="UZO2" s="5"/>
      <c r="UZP2" s="5"/>
      <c r="UZQ2" s="5"/>
      <c r="UZR2" s="5"/>
      <c r="UZS2" s="5"/>
      <c r="UZT2" s="5"/>
      <c r="UZU2" s="5"/>
      <c r="UZV2" s="5"/>
      <c r="UZW2" s="5"/>
      <c r="UZX2" s="5"/>
      <c r="UZY2" s="5"/>
      <c r="UZZ2" s="5"/>
      <c r="VAA2" s="5"/>
      <c r="VAB2" s="5"/>
      <c r="VAC2" s="5"/>
      <c r="VAD2" s="5"/>
      <c r="VAE2" s="5"/>
      <c r="VAF2" s="5"/>
      <c r="VAG2" s="5"/>
      <c r="VAH2" s="5"/>
      <c r="VAI2" s="5"/>
      <c r="VAJ2" s="5"/>
      <c r="VAK2" s="5"/>
      <c r="VAL2" s="5"/>
      <c r="VAM2" s="5"/>
      <c r="VAN2" s="5"/>
      <c r="VAO2" s="5"/>
      <c r="VAP2" s="5"/>
      <c r="VAQ2" s="5"/>
      <c r="VAR2" s="5"/>
      <c r="VAS2" s="5"/>
      <c r="VAT2" s="5"/>
      <c r="VAU2" s="5"/>
      <c r="VAV2" s="5"/>
      <c r="VAW2" s="5"/>
      <c r="VAX2" s="5"/>
      <c r="VAY2" s="5"/>
      <c r="VAZ2" s="5"/>
      <c r="VBA2" s="5"/>
      <c r="VBB2" s="5"/>
      <c r="VBC2" s="5"/>
      <c r="VBD2" s="5"/>
      <c r="VBE2" s="5"/>
      <c r="VBF2" s="5"/>
      <c r="VBG2" s="5"/>
      <c r="VBH2" s="5"/>
      <c r="VBI2" s="5"/>
      <c r="VBJ2" s="5"/>
      <c r="VBK2" s="5"/>
      <c r="VBL2" s="5"/>
      <c r="VBM2" s="5"/>
      <c r="VBN2" s="5"/>
      <c r="VBO2" s="5"/>
      <c r="VBP2" s="5"/>
      <c r="VBQ2" s="5"/>
      <c r="VBR2" s="5"/>
      <c r="VBS2" s="5"/>
      <c r="VBT2" s="5"/>
      <c r="VBU2" s="5"/>
      <c r="VBV2" s="5"/>
      <c r="VBW2" s="5"/>
      <c r="VBX2" s="5"/>
      <c r="VBY2" s="5"/>
      <c r="VBZ2" s="5"/>
      <c r="VCA2" s="5"/>
      <c r="VCB2" s="5"/>
      <c r="VCC2" s="5"/>
      <c r="VCD2" s="5"/>
      <c r="VCE2" s="5"/>
      <c r="VCF2" s="5"/>
      <c r="VCG2" s="5"/>
      <c r="VCH2" s="5"/>
      <c r="VCI2" s="5"/>
      <c r="VCJ2" s="5"/>
      <c r="VCK2" s="5"/>
      <c r="VCL2" s="5"/>
      <c r="VCM2" s="5"/>
      <c r="VCN2" s="5"/>
      <c r="VCO2" s="5"/>
      <c r="VCP2" s="5"/>
      <c r="VCQ2" s="5"/>
      <c r="VCR2" s="5"/>
      <c r="VCS2" s="5"/>
      <c r="VCT2" s="5"/>
      <c r="VCU2" s="5"/>
      <c r="VCV2" s="5"/>
      <c r="VCW2" s="5"/>
      <c r="VCX2" s="5"/>
      <c r="VCY2" s="5"/>
      <c r="VCZ2" s="5"/>
      <c r="VDA2" s="5"/>
      <c r="VDB2" s="5"/>
      <c r="VDC2" s="5"/>
      <c r="VDD2" s="5"/>
      <c r="VDE2" s="5"/>
      <c r="VDF2" s="5"/>
      <c r="VDG2" s="5"/>
      <c r="VDH2" s="5"/>
      <c r="VDI2" s="5"/>
      <c r="VDJ2" s="5"/>
      <c r="VDK2" s="5"/>
      <c r="VDL2" s="5"/>
      <c r="VDM2" s="5"/>
      <c r="VDN2" s="5"/>
      <c r="VDO2" s="5"/>
      <c r="VDP2" s="5"/>
      <c r="VDQ2" s="5"/>
      <c r="VDR2" s="5"/>
      <c r="VDS2" s="5"/>
      <c r="VDT2" s="5"/>
      <c r="VDU2" s="5"/>
      <c r="VDV2" s="5"/>
      <c r="VDW2" s="5"/>
      <c r="VDX2" s="5"/>
      <c r="VDY2" s="5"/>
      <c r="VDZ2" s="5"/>
      <c r="VEA2" s="5"/>
      <c r="VEB2" s="5"/>
      <c r="VEC2" s="5"/>
      <c r="VED2" s="5"/>
      <c r="VEE2" s="5"/>
      <c r="VEF2" s="5"/>
      <c r="VEG2" s="5"/>
      <c r="VEH2" s="5"/>
      <c r="VEI2" s="5"/>
      <c r="VEJ2" s="5"/>
      <c r="VEK2" s="5"/>
      <c r="VEL2" s="5"/>
      <c r="VEM2" s="5"/>
      <c r="VEN2" s="5"/>
      <c r="VEO2" s="5"/>
      <c r="VEP2" s="5"/>
      <c r="VEQ2" s="5"/>
      <c r="VER2" s="5"/>
      <c r="VES2" s="5"/>
      <c r="VET2" s="5"/>
      <c r="VEU2" s="5"/>
      <c r="VEV2" s="5"/>
      <c r="VEW2" s="5"/>
      <c r="VEX2" s="5"/>
      <c r="VEY2" s="5"/>
      <c r="VEZ2" s="5"/>
      <c r="VFA2" s="5"/>
      <c r="VFB2" s="5"/>
      <c r="VFC2" s="5"/>
      <c r="VFD2" s="5"/>
      <c r="VFE2" s="5"/>
      <c r="VFF2" s="5"/>
      <c r="VFG2" s="5"/>
      <c r="VFH2" s="5"/>
      <c r="VFI2" s="5"/>
      <c r="VFJ2" s="5"/>
      <c r="VFK2" s="5"/>
      <c r="VFL2" s="5"/>
      <c r="VFM2" s="5"/>
      <c r="VFN2" s="5"/>
      <c r="VFO2" s="5"/>
      <c r="VFP2" s="5"/>
      <c r="VFQ2" s="5"/>
      <c r="VFR2" s="5"/>
      <c r="VFS2" s="5"/>
      <c r="VFT2" s="5"/>
      <c r="VFU2" s="5"/>
      <c r="VFV2" s="5"/>
      <c r="VFW2" s="5"/>
      <c r="VFX2" s="5"/>
      <c r="VFY2" s="5"/>
      <c r="VFZ2" s="5"/>
      <c r="VGA2" s="5"/>
      <c r="VGB2" s="5"/>
      <c r="VGC2" s="5"/>
      <c r="VGD2" s="5"/>
      <c r="VGE2" s="5"/>
      <c r="VGF2" s="5"/>
      <c r="VGG2" s="5"/>
      <c r="VGH2" s="5"/>
      <c r="VGI2" s="5"/>
      <c r="VGJ2" s="5"/>
      <c r="VGK2" s="5"/>
      <c r="VGL2" s="5"/>
      <c r="VGM2" s="5"/>
      <c r="VGN2" s="5"/>
      <c r="VGO2" s="5"/>
      <c r="VGP2" s="5"/>
      <c r="VGQ2" s="5"/>
      <c r="VGR2" s="5"/>
      <c r="VGS2" s="5"/>
      <c r="VGT2" s="5"/>
      <c r="VGU2" s="5"/>
      <c r="VGV2" s="5"/>
      <c r="VGW2" s="5"/>
      <c r="VGX2" s="5"/>
      <c r="VGY2" s="5"/>
      <c r="VGZ2" s="5"/>
      <c r="VHA2" s="5"/>
      <c r="VHB2" s="5"/>
      <c r="VHC2" s="5"/>
      <c r="VHD2" s="5"/>
      <c r="VHE2" s="5"/>
      <c r="VHF2" s="5"/>
      <c r="VHG2" s="5"/>
      <c r="VHH2" s="5"/>
      <c r="VHI2" s="5"/>
      <c r="VHJ2" s="5"/>
      <c r="VHK2" s="5"/>
      <c r="VHL2" s="5"/>
      <c r="VHM2" s="5"/>
      <c r="VHN2" s="5"/>
      <c r="VHO2" s="5"/>
      <c r="VHP2" s="5"/>
      <c r="VHQ2" s="5"/>
      <c r="VHR2" s="5"/>
      <c r="VHS2" s="5"/>
      <c r="VHT2" s="5"/>
      <c r="VHU2" s="5"/>
      <c r="VHV2" s="5"/>
      <c r="VHW2" s="5"/>
      <c r="VHX2" s="5"/>
      <c r="VHY2" s="5"/>
      <c r="VHZ2" s="5"/>
      <c r="VIA2" s="5"/>
      <c r="VIB2" s="5"/>
      <c r="VIC2" s="5"/>
      <c r="VID2" s="5"/>
      <c r="VIE2" s="5"/>
      <c r="VIF2" s="5"/>
      <c r="VIG2" s="5"/>
      <c r="VIH2" s="5"/>
      <c r="VII2" s="5"/>
      <c r="VIJ2" s="5"/>
      <c r="VIK2" s="5"/>
      <c r="VIL2" s="5"/>
      <c r="VIM2" s="5"/>
      <c r="VIN2" s="5"/>
      <c r="VIO2" s="5"/>
      <c r="VIP2" s="5"/>
      <c r="VIQ2" s="5"/>
      <c r="VIR2" s="5"/>
      <c r="VIS2" s="5"/>
      <c r="VIT2" s="5"/>
      <c r="VIU2" s="5"/>
      <c r="VIV2" s="5"/>
      <c r="VIW2" s="5"/>
      <c r="VIX2" s="5"/>
      <c r="VIY2" s="5"/>
      <c r="VIZ2" s="5"/>
      <c r="VJA2" s="5"/>
      <c r="VJB2" s="5"/>
      <c r="VJC2" s="5"/>
      <c r="VJD2" s="5"/>
      <c r="VJE2" s="5"/>
      <c r="VJF2" s="5"/>
      <c r="VJG2" s="5"/>
      <c r="VJH2" s="5"/>
      <c r="VJI2" s="5"/>
      <c r="VJJ2" s="5"/>
      <c r="VJK2" s="5"/>
      <c r="VJL2" s="5"/>
      <c r="VJM2" s="5"/>
      <c r="VJN2" s="5"/>
      <c r="VJO2" s="5"/>
      <c r="VJP2" s="5"/>
      <c r="VJQ2" s="5"/>
      <c r="VJR2" s="5"/>
      <c r="VJS2" s="5"/>
      <c r="VJT2" s="5"/>
      <c r="VJU2" s="5"/>
      <c r="VJV2" s="5"/>
      <c r="VJW2" s="5"/>
      <c r="VJX2" s="5"/>
      <c r="VJY2" s="5"/>
      <c r="VJZ2" s="5"/>
      <c r="VKA2" s="5"/>
      <c r="VKB2" s="5"/>
      <c r="VKC2" s="5"/>
      <c r="VKD2" s="5"/>
      <c r="VKE2" s="5"/>
      <c r="VKF2" s="5"/>
      <c r="VKG2" s="5"/>
      <c r="VKH2" s="5"/>
      <c r="VKI2" s="5"/>
      <c r="VKJ2" s="5"/>
      <c r="VKK2" s="5"/>
      <c r="VKL2" s="5"/>
      <c r="VKM2" s="5"/>
      <c r="VKN2" s="5"/>
      <c r="VKO2" s="5"/>
      <c r="VKP2" s="5"/>
      <c r="VKQ2" s="5"/>
      <c r="VKR2" s="5"/>
      <c r="VKS2" s="5"/>
      <c r="VKT2" s="5"/>
      <c r="VKU2" s="5"/>
      <c r="VKV2" s="5"/>
      <c r="VKW2" s="5"/>
      <c r="VKX2" s="5"/>
      <c r="VKY2" s="5"/>
      <c r="VKZ2" s="5"/>
      <c r="VLA2" s="5"/>
      <c r="VLB2" s="5"/>
      <c r="VLC2" s="5"/>
      <c r="VLD2" s="5"/>
      <c r="VLE2" s="5"/>
      <c r="VLF2" s="5"/>
      <c r="VLG2" s="5"/>
      <c r="VLH2" s="5"/>
      <c r="VLI2" s="5"/>
      <c r="VLJ2" s="5"/>
      <c r="VLK2" s="5"/>
      <c r="VLL2" s="5"/>
      <c r="VLM2" s="5"/>
      <c r="VLN2" s="5"/>
      <c r="VLO2" s="5"/>
      <c r="VLP2" s="5"/>
      <c r="VLQ2" s="5"/>
      <c r="VLR2" s="5"/>
      <c r="VLS2" s="5"/>
      <c r="VLT2" s="5"/>
      <c r="VLU2" s="5"/>
      <c r="VLV2" s="5"/>
      <c r="VLW2" s="5"/>
      <c r="VLX2" s="5"/>
      <c r="VLY2" s="5"/>
      <c r="VLZ2" s="5"/>
      <c r="VMA2" s="5"/>
      <c r="VMB2" s="5"/>
      <c r="VMC2" s="5"/>
      <c r="VMD2" s="5"/>
      <c r="VME2" s="5"/>
      <c r="VMF2" s="5"/>
      <c r="VMG2" s="5"/>
      <c r="VMH2" s="5"/>
      <c r="VMI2" s="5"/>
      <c r="VMJ2" s="5"/>
      <c r="VMK2" s="5"/>
      <c r="VML2" s="5"/>
      <c r="VMM2" s="5"/>
      <c r="VMN2" s="5"/>
      <c r="VMO2" s="5"/>
      <c r="VMP2" s="5"/>
      <c r="VMQ2" s="5"/>
      <c r="VMR2" s="5"/>
      <c r="VMS2" s="5"/>
      <c r="VMT2" s="5"/>
      <c r="VMU2" s="5"/>
      <c r="VMV2" s="5"/>
      <c r="VMW2" s="5"/>
      <c r="VMX2" s="5"/>
      <c r="VMY2" s="5"/>
      <c r="VMZ2" s="5"/>
      <c r="VNA2" s="5"/>
      <c r="VNB2" s="5"/>
      <c r="VNC2" s="5"/>
      <c r="VND2" s="5"/>
      <c r="VNE2" s="5"/>
      <c r="VNF2" s="5"/>
      <c r="VNG2" s="5"/>
      <c r="VNH2" s="5"/>
      <c r="VNI2" s="5"/>
      <c r="VNJ2" s="5"/>
      <c r="VNK2" s="5"/>
      <c r="VNL2" s="5"/>
      <c r="VNM2" s="5"/>
      <c r="VNN2" s="5"/>
      <c r="VNO2" s="5"/>
      <c r="VNP2" s="5"/>
      <c r="VNQ2" s="5"/>
      <c r="VNR2" s="5"/>
      <c r="VNS2" s="5"/>
      <c r="VNT2" s="5"/>
      <c r="VNU2" s="5"/>
      <c r="VNV2" s="5"/>
      <c r="VNW2" s="5"/>
      <c r="VNX2" s="5"/>
      <c r="VNY2" s="5"/>
      <c r="VNZ2" s="5"/>
      <c r="VOA2" s="5"/>
      <c r="VOB2" s="5"/>
      <c r="VOC2" s="5"/>
      <c r="VOD2" s="5"/>
      <c r="VOE2" s="5"/>
      <c r="VOF2" s="5"/>
      <c r="VOG2" s="5"/>
      <c r="VOH2" s="5"/>
      <c r="VOI2" s="5"/>
      <c r="VOJ2" s="5"/>
      <c r="VOK2" s="5"/>
      <c r="VOL2" s="5"/>
      <c r="VOM2" s="5"/>
      <c r="VON2" s="5"/>
      <c r="VOO2" s="5"/>
      <c r="VOP2" s="5"/>
      <c r="VOQ2" s="5"/>
      <c r="VOR2" s="5"/>
      <c r="VOS2" s="5"/>
      <c r="VOT2" s="5"/>
      <c r="VOU2" s="5"/>
      <c r="VOV2" s="5"/>
      <c r="VOW2" s="5"/>
      <c r="VOX2" s="5"/>
      <c r="VOY2" s="5"/>
      <c r="VOZ2" s="5"/>
      <c r="VPA2" s="5"/>
      <c r="VPB2" s="5"/>
      <c r="VPC2" s="5"/>
      <c r="VPD2" s="5"/>
      <c r="VPE2" s="5"/>
      <c r="VPF2" s="5"/>
      <c r="VPG2" s="5"/>
      <c r="VPH2" s="5"/>
      <c r="VPI2" s="5"/>
      <c r="VPJ2" s="5"/>
      <c r="VPK2" s="5"/>
      <c r="VPL2" s="5"/>
      <c r="VPM2" s="5"/>
      <c r="VPN2" s="5"/>
      <c r="VPO2" s="5"/>
      <c r="VPP2" s="5"/>
      <c r="VPQ2" s="5"/>
      <c r="VPR2" s="5"/>
      <c r="VPS2" s="5"/>
      <c r="VPT2" s="5"/>
      <c r="VPU2" s="5"/>
      <c r="VPV2" s="5"/>
      <c r="VPW2" s="5"/>
      <c r="VPX2" s="5"/>
      <c r="VPY2" s="5"/>
      <c r="VPZ2" s="5"/>
      <c r="VQA2" s="5"/>
      <c r="VQB2" s="5"/>
      <c r="VQC2" s="5"/>
      <c r="VQD2" s="5"/>
      <c r="VQE2" s="5"/>
      <c r="VQF2" s="5"/>
      <c r="VQG2" s="5"/>
      <c r="VQH2" s="5"/>
      <c r="VQI2" s="5"/>
      <c r="VQJ2" s="5"/>
      <c r="VQK2" s="5"/>
      <c r="VQL2" s="5"/>
      <c r="VQM2" s="5"/>
      <c r="VQN2" s="5"/>
      <c r="VQO2" s="5"/>
      <c r="VQP2" s="5"/>
      <c r="VQQ2" s="5"/>
      <c r="VQR2" s="5"/>
      <c r="VQS2" s="5"/>
      <c r="VQT2" s="5"/>
      <c r="VQU2" s="5"/>
      <c r="VQV2" s="5"/>
      <c r="VQW2" s="5"/>
      <c r="VQX2" s="5"/>
      <c r="VQY2" s="5"/>
      <c r="VQZ2" s="5"/>
      <c r="VRA2" s="5"/>
      <c r="VRB2" s="5"/>
      <c r="VRC2" s="5"/>
      <c r="VRD2" s="5"/>
      <c r="VRE2" s="5"/>
      <c r="VRF2" s="5"/>
      <c r="VRG2" s="5"/>
      <c r="VRH2" s="5"/>
      <c r="VRI2" s="5"/>
      <c r="VRJ2" s="5"/>
      <c r="VRK2" s="5"/>
      <c r="VRL2" s="5"/>
      <c r="VRM2" s="5"/>
      <c r="VRN2" s="5"/>
      <c r="VRO2" s="5"/>
      <c r="VRP2" s="5"/>
      <c r="VRQ2" s="5"/>
      <c r="VRR2" s="5"/>
      <c r="VRS2" s="5"/>
      <c r="VRT2" s="5"/>
      <c r="VRU2" s="5"/>
      <c r="VRV2" s="5"/>
      <c r="VRW2" s="5"/>
      <c r="VRX2" s="5"/>
      <c r="VRY2" s="5"/>
      <c r="VRZ2" s="5"/>
      <c r="VSA2" s="5"/>
      <c r="VSB2" s="5"/>
      <c r="VSC2" s="5"/>
      <c r="VSD2" s="5"/>
      <c r="VSE2" s="5"/>
      <c r="VSF2" s="5"/>
      <c r="VSG2" s="5"/>
      <c r="VSH2" s="5"/>
      <c r="VSI2" s="5"/>
      <c r="VSJ2" s="5"/>
      <c r="VSK2" s="5"/>
      <c r="VSL2" s="5"/>
      <c r="VSM2" s="5"/>
      <c r="VSN2" s="5"/>
      <c r="VSO2" s="5"/>
      <c r="VSP2" s="5"/>
      <c r="VSQ2" s="5"/>
      <c r="VSR2" s="5"/>
      <c r="VSS2" s="5"/>
      <c r="VST2" s="5"/>
      <c r="VSU2" s="5"/>
      <c r="VSV2" s="5"/>
      <c r="VSW2" s="5"/>
      <c r="VSX2" s="5"/>
      <c r="VSY2" s="5"/>
      <c r="VSZ2" s="5"/>
      <c r="VTA2" s="5"/>
      <c r="VTB2" s="5"/>
      <c r="VTC2" s="5"/>
      <c r="VTD2" s="5"/>
      <c r="VTE2" s="5"/>
      <c r="VTF2" s="5"/>
      <c r="VTG2" s="5"/>
      <c r="VTH2" s="5"/>
      <c r="VTI2" s="5"/>
      <c r="VTJ2" s="5"/>
      <c r="VTK2" s="5"/>
      <c r="VTL2" s="5"/>
      <c r="VTM2" s="5"/>
      <c r="VTN2" s="5"/>
      <c r="VTO2" s="5"/>
      <c r="VTP2" s="5"/>
      <c r="VTQ2" s="5"/>
      <c r="VTR2" s="5"/>
      <c r="VTS2" s="5"/>
      <c r="VTT2" s="5"/>
      <c r="VTU2" s="5"/>
      <c r="VTV2" s="5"/>
      <c r="VTW2" s="5"/>
      <c r="VTX2" s="5"/>
      <c r="VTY2" s="5"/>
      <c r="VTZ2" s="5"/>
      <c r="VUA2" s="5"/>
      <c r="VUB2" s="5"/>
      <c r="VUC2" s="5"/>
      <c r="VUD2" s="5"/>
      <c r="VUE2" s="5"/>
      <c r="VUF2" s="5"/>
      <c r="VUG2" s="5"/>
      <c r="VUH2" s="5"/>
      <c r="VUI2" s="5"/>
      <c r="VUJ2" s="5"/>
      <c r="VUK2" s="5"/>
      <c r="VUL2" s="5"/>
      <c r="VUM2" s="5"/>
      <c r="VUN2" s="5"/>
      <c r="VUO2" s="5"/>
      <c r="VUP2" s="5"/>
      <c r="VUQ2" s="5"/>
      <c r="VUR2" s="5"/>
      <c r="VUS2" s="5"/>
      <c r="VUT2" s="5"/>
      <c r="VUU2" s="5"/>
      <c r="VUV2" s="5"/>
      <c r="VUW2" s="5"/>
      <c r="VUX2" s="5"/>
      <c r="VUY2" s="5"/>
      <c r="VUZ2" s="5"/>
      <c r="VVA2" s="5"/>
      <c r="VVB2" s="5"/>
      <c r="VVC2" s="5"/>
      <c r="VVD2" s="5"/>
      <c r="VVE2" s="5"/>
      <c r="VVF2" s="5"/>
      <c r="VVG2" s="5"/>
      <c r="VVH2" s="5"/>
      <c r="VVI2" s="5"/>
      <c r="VVJ2" s="5"/>
      <c r="VVK2" s="5"/>
      <c r="VVL2" s="5"/>
      <c r="VVM2" s="5"/>
      <c r="VVN2" s="5"/>
      <c r="VVO2" s="5"/>
      <c r="VVP2" s="5"/>
      <c r="VVQ2" s="5"/>
      <c r="VVR2" s="5"/>
      <c r="VVS2" s="5"/>
      <c r="VVT2" s="5"/>
      <c r="VVU2" s="5"/>
      <c r="VVV2" s="5"/>
      <c r="VVW2" s="5"/>
      <c r="VVX2" s="5"/>
      <c r="VVY2" s="5"/>
      <c r="VVZ2" s="5"/>
      <c r="VWA2" s="5"/>
      <c r="VWB2" s="5"/>
      <c r="VWC2" s="5"/>
      <c r="VWD2" s="5"/>
      <c r="VWE2" s="5"/>
      <c r="VWF2" s="5"/>
      <c r="VWG2" s="5"/>
      <c r="VWH2" s="5"/>
      <c r="VWI2" s="5"/>
      <c r="VWJ2" s="5"/>
      <c r="VWK2" s="5"/>
      <c r="VWL2" s="5"/>
      <c r="VWM2" s="5"/>
      <c r="VWN2" s="5"/>
      <c r="VWO2" s="5"/>
      <c r="VWP2" s="5"/>
      <c r="VWQ2" s="5"/>
      <c r="VWR2" s="5"/>
      <c r="VWS2" s="5"/>
      <c r="VWT2" s="5"/>
      <c r="VWU2" s="5"/>
      <c r="VWV2" s="5"/>
      <c r="VWW2" s="5"/>
      <c r="VWX2" s="5"/>
      <c r="VWY2" s="5"/>
      <c r="VWZ2" s="5"/>
      <c r="VXA2" s="5"/>
      <c r="VXB2" s="5"/>
      <c r="VXC2" s="5"/>
      <c r="VXD2" s="5"/>
      <c r="VXE2" s="5"/>
      <c r="VXF2" s="5"/>
      <c r="VXG2" s="5"/>
      <c r="VXH2" s="5"/>
      <c r="VXI2" s="5"/>
      <c r="VXJ2" s="5"/>
      <c r="VXK2" s="5"/>
      <c r="VXL2" s="5"/>
      <c r="VXM2" s="5"/>
      <c r="VXN2" s="5"/>
      <c r="VXO2" s="5"/>
      <c r="VXP2" s="5"/>
      <c r="VXQ2" s="5"/>
      <c r="VXR2" s="5"/>
      <c r="VXS2" s="5"/>
      <c r="VXT2" s="5"/>
      <c r="VXU2" s="5"/>
      <c r="VXV2" s="5"/>
      <c r="VXW2" s="5"/>
      <c r="VXX2" s="5"/>
      <c r="VXY2" s="5"/>
      <c r="VXZ2" s="5"/>
      <c r="VYA2" s="5"/>
      <c r="VYB2" s="5"/>
      <c r="VYC2" s="5"/>
      <c r="VYD2" s="5"/>
      <c r="VYE2" s="5"/>
      <c r="VYF2" s="5"/>
      <c r="VYG2" s="5"/>
      <c r="VYH2" s="5"/>
      <c r="VYI2" s="5"/>
      <c r="VYJ2" s="5"/>
      <c r="VYK2" s="5"/>
      <c r="VYL2" s="5"/>
      <c r="VYM2" s="5"/>
      <c r="VYN2" s="5"/>
      <c r="VYO2" s="5"/>
      <c r="VYP2" s="5"/>
      <c r="VYQ2" s="5"/>
      <c r="VYR2" s="5"/>
      <c r="VYS2" s="5"/>
      <c r="VYT2" s="5"/>
      <c r="VYU2" s="5"/>
      <c r="VYV2" s="5"/>
      <c r="VYW2" s="5"/>
      <c r="VYX2" s="5"/>
      <c r="VYY2" s="5"/>
      <c r="VYZ2" s="5"/>
      <c r="VZA2" s="5"/>
      <c r="VZB2" s="5"/>
      <c r="VZC2" s="5"/>
      <c r="VZD2" s="5"/>
      <c r="VZE2" s="5"/>
      <c r="VZF2" s="5"/>
      <c r="VZG2" s="5"/>
      <c r="VZH2" s="5"/>
      <c r="VZI2" s="5"/>
      <c r="VZJ2" s="5"/>
      <c r="VZK2" s="5"/>
      <c r="VZL2" s="5"/>
      <c r="VZM2" s="5"/>
      <c r="VZN2" s="5"/>
      <c r="VZO2" s="5"/>
      <c r="VZP2" s="5"/>
      <c r="VZQ2" s="5"/>
      <c r="VZR2" s="5"/>
      <c r="VZS2" s="5"/>
      <c r="VZT2" s="5"/>
      <c r="VZU2" s="5"/>
      <c r="VZV2" s="5"/>
      <c r="VZW2" s="5"/>
      <c r="VZX2" s="5"/>
      <c r="VZY2" s="5"/>
      <c r="VZZ2" s="5"/>
      <c r="WAA2" s="5"/>
      <c r="WAB2" s="5"/>
      <c r="WAC2" s="5"/>
      <c r="WAD2" s="5"/>
      <c r="WAE2" s="5"/>
      <c r="WAF2" s="5"/>
      <c r="WAG2" s="5"/>
      <c r="WAH2" s="5"/>
      <c r="WAI2" s="5"/>
      <c r="WAJ2" s="5"/>
      <c r="WAK2" s="5"/>
      <c r="WAL2" s="5"/>
      <c r="WAM2" s="5"/>
      <c r="WAN2" s="5"/>
      <c r="WAO2" s="5"/>
      <c r="WAP2" s="5"/>
      <c r="WAQ2" s="5"/>
      <c r="WAR2" s="5"/>
      <c r="WAS2" s="5"/>
      <c r="WAT2" s="5"/>
      <c r="WAU2" s="5"/>
      <c r="WAV2" s="5"/>
      <c r="WAW2" s="5"/>
      <c r="WAX2" s="5"/>
      <c r="WAY2" s="5"/>
      <c r="WAZ2" s="5"/>
      <c r="WBA2" s="5"/>
      <c r="WBB2" s="5"/>
      <c r="WBC2" s="5"/>
      <c r="WBD2" s="5"/>
      <c r="WBE2" s="5"/>
      <c r="WBF2" s="5"/>
      <c r="WBG2" s="5"/>
      <c r="WBH2" s="5"/>
      <c r="WBI2" s="5"/>
      <c r="WBJ2" s="5"/>
      <c r="WBK2" s="5"/>
      <c r="WBL2" s="5"/>
      <c r="WBM2" s="5"/>
      <c r="WBN2" s="5"/>
      <c r="WBO2" s="5"/>
      <c r="WBP2" s="5"/>
      <c r="WBQ2" s="5"/>
      <c r="WBR2" s="5"/>
      <c r="WBS2" s="5"/>
      <c r="WBT2" s="5"/>
      <c r="WBU2" s="5"/>
      <c r="WBV2" s="5"/>
      <c r="WBW2" s="5"/>
      <c r="WBX2" s="5"/>
      <c r="WBY2" s="5"/>
      <c r="WBZ2" s="5"/>
      <c r="WCA2" s="5"/>
      <c r="WCB2" s="5"/>
      <c r="WCC2" s="5"/>
      <c r="WCD2" s="5"/>
      <c r="WCE2" s="5"/>
      <c r="WCF2" s="5"/>
      <c r="WCG2" s="5"/>
      <c r="WCH2" s="5"/>
      <c r="WCI2" s="5"/>
      <c r="WCJ2" s="5"/>
      <c r="WCK2" s="5"/>
      <c r="WCL2" s="5"/>
      <c r="WCM2" s="5"/>
      <c r="WCN2" s="5"/>
      <c r="WCO2" s="5"/>
      <c r="WCP2" s="5"/>
      <c r="WCQ2" s="5"/>
      <c r="WCR2" s="5"/>
      <c r="WCS2" s="5"/>
      <c r="WCT2" s="5"/>
      <c r="WCU2" s="5"/>
      <c r="WCV2" s="5"/>
      <c r="WCW2" s="5"/>
      <c r="WCX2" s="5"/>
      <c r="WCY2" s="5"/>
      <c r="WCZ2" s="5"/>
      <c r="WDA2" s="5"/>
      <c r="WDB2" s="5"/>
      <c r="WDC2" s="5"/>
      <c r="WDD2" s="5"/>
      <c r="WDE2" s="5"/>
      <c r="WDF2" s="5"/>
      <c r="WDG2" s="5"/>
      <c r="WDH2" s="5"/>
      <c r="WDI2" s="5"/>
      <c r="WDJ2" s="5"/>
      <c r="WDK2" s="5"/>
      <c r="WDL2" s="5"/>
      <c r="WDM2" s="5"/>
      <c r="WDN2" s="5"/>
      <c r="WDO2" s="5"/>
      <c r="WDP2" s="5"/>
      <c r="WDQ2" s="5"/>
      <c r="WDR2" s="5"/>
      <c r="WDS2" s="5"/>
      <c r="WDT2" s="5"/>
      <c r="WDU2" s="5"/>
      <c r="WDV2" s="5"/>
      <c r="WDW2" s="5"/>
      <c r="WDX2" s="5"/>
      <c r="WDY2" s="5"/>
      <c r="WDZ2" s="5"/>
      <c r="WEA2" s="5"/>
      <c r="WEB2" s="5"/>
      <c r="WEC2" s="5"/>
      <c r="WED2" s="5"/>
      <c r="WEE2" s="5"/>
      <c r="WEF2" s="5"/>
      <c r="WEG2" s="5"/>
      <c r="WEH2" s="5"/>
      <c r="WEI2" s="5"/>
      <c r="WEJ2" s="5"/>
      <c r="WEK2" s="5"/>
      <c r="WEL2" s="5"/>
      <c r="WEM2" s="5"/>
      <c r="WEN2" s="5"/>
      <c r="WEO2" s="5"/>
      <c r="WEP2" s="5"/>
      <c r="WEQ2" s="5"/>
      <c r="WER2" s="5"/>
      <c r="WES2" s="5"/>
      <c r="WET2" s="5"/>
      <c r="WEU2" s="5"/>
      <c r="WEV2" s="5"/>
      <c r="WEW2" s="5"/>
      <c r="WEX2" s="5"/>
      <c r="WEY2" s="5"/>
      <c r="WEZ2" s="5"/>
      <c r="WFA2" s="5"/>
      <c r="WFB2" s="5"/>
      <c r="WFC2" s="5"/>
      <c r="WFD2" s="5"/>
      <c r="WFE2" s="5"/>
      <c r="WFF2" s="5"/>
      <c r="WFG2" s="5"/>
      <c r="WFH2" s="5"/>
      <c r="WFI2" s="5"/>
      <c r="WFJ2" s="5"/>
      <c r="WFK2" s="5"/>
      <c r="WFL2" s="5"/>
      <c r="WFM2" s="5"/>
      <c r="WFN2" s="5"/>
      <c r="WFO2" s="5"/>
      <c r="WFP2" s="5"/>
      <c r="WFQ2" s="5"/>
      <c r="WFR2" s="5"/>
      <c r="WFS2" s="5"/>
      <c r="WFT2" s="5"/>
      <c r="WFU2" s="5"/>
      <c r="WFV2" s="5"/>
      <c r="WFW2" s="5"/>
      <c r="WFX2" s="5"/>
      <c r="WFY2" s="5"/>
      <c r="WFZ2" s="5"/>
      <c r="WGA2" s="5"/>
      <c r="WGB2" s="5"/>
      <c r="WGC2" s="5"/>
      <c r="WGD2" s="5"/>
      <c r="WGE2" s="5"/>
      <c r="WGF2" s="5"/>
      <c r="WGG2" s="5"/>
      <c r="WGH2" s="5"/>
      <c r="WGI2" s="5"/>
      <c r="WGJ2" s="5"/>
      <c r="WGK2" s="5"/>
      <c r="WGL2" s="5"/>
      <c r="WGM2" s="5"/>
      <c r="WGN2" s="5"/>
      <c r="WGO2" s="5"/>
      <c r="WGP2" s="5"/>
      <c r="WGQ2" s="5"/>
      <c r="WGR2" s="5"/>
      <c r="WGS2" s="5"/>
      <c r="WGT2" s="5"/>
      <c r="WGU2" s="5"/>
      <c r="WGV2" s="5"/>
      <c r="WGW2" s="5"/>
      <c r="WGX2" s="5"/>
      <c r="WGY2" s="5"/>
      <c r="WGZ2" s="5"/>
      <c r="WHA2" s="5"/>
      <c r="WHB2" s="5"/>
      <c r="WHC2" s="5"/>
      <c r="WHD2" s="5"/>
      <c r="WHE2" s="5"/>
      <c r="WHF2" s="5"/>
      <c r="WHG2" s="5"/>
      <c r="WHH2" s="5"/>
      <c r="WHI2" s="5"/>
      <c r="WHJ2" s="5"/>
      <c r="WHK2" s="5"/>
      <c r="WHL2" s="5"/>
      <c r="WHM2" s="5"/>
      <c r="WHN2" s="5"/>
      <c r="WHO2" s="5"/>
      <c r="WHP2" s="5"/>
      <c r="WHQ2" s="5"/>
      <c r="WHR2" s="5"/>
      <c r="WHS2" s="5"/>
      <c r="WHT2" s="5"/>
      <c r="WHU2" s="5"/>
      <c r="WHV2" s="5"/>
      <c r="WHW2" s="5"/>
      <c r="WHX2" s="5"/>
      <c r="WHY2" s="5"/>
      <c r="WHZ2" s="5"/>
      <c r="WIA2" s="5"/>
      <c r="WIB2" s="5"/>
      <c r="WIC2" s="5"/>
      <c r="WID2" s="5"/>
      <c r="WIE2" s="5"/>
      <c r="WIF2" s="5"/>
      <c r="WIG2" s="5"/>
      <c r="WIH2" s="5"/>
      <c r="WII2" s="5"/>
      <c r="WIJ2" s="5"/>
      <c r="WIK2" s="5"/>
      <c r="WIL2" s="5"/>
      <c r="WIM2" s="5"/>
      <c r="WIN2" s="5"/>
      <c r="WIO2" s="5"/>
      <c r="WIP2" s="5"/>
      <c r="WIQ2" s="5"/>
      <c r="WIR2" s="5"/>
      <c r="WIS2" s="5"/>
      <c r="WIT2" s="5"/>
      <c r="WIU2" s="5"/>
      <c r="WIV2" s="5"/>
      <c r="WIW2" s="5"/>
      <c r="WIX2" s="5"/>
      <c r="WIY2" s="5"/>
      <c r="WIZ2" s="5"/>
      <c r="WJA2" s="5"/>
      <c r="WJB2" s="5"/>
      <c r="WJC2" s="5"/>
      <c r="WJD2" s="5"/>
      <c r="WJE2" s="5"/>
      <c r="WJF2" s="5"/>
      <c r="WJG2" s="5"/>
      <c r="WJH2" s="5"/>
      <c r="WJI2" s="5"/>
      <c r="WJJ2" s="5"/>
      <c r="WJK2" s="5"/>
      <c r="WJL2" s="5"/>
      <c r="WJM2" s="5"/>
      <c r="WJN2" s="5"/>
      <c r="WJO2" s="5"/>
      <c r="WJP2" s="5"/>
      <c r="WJQ2" s="5"/>
      <c r="WJR2" s="5"/>
      <c r="WJS2" s="5"/>
      <c r="WJT2" s="5"/>
      <c r="WJU2" s="5"/>
      <c r="WJV2" s="5"/>
      <c r="WJW2" s="5"/>
      <c r="WJX2" s="5"/>
      <c r="WJY2" s="5"/>
      <c r="WJZ2" s="5"/>
      <c r="WKA2" s="5"/>
      <c r="WKB2" s="5"/>
      <c r="WKC2" s="5"/>
      <c r="WKD2" s="5"/>
      <c r="WKE2" s="5"/>
      <c r="WKF2" s="5"/>
      <c r="WKG2" s="5"/>
      <c r="WKH2" s="5"/>
      <c r="WKI2" s="5"/>
      <c r="WKJ2" s="5"/>
      <c r="WKK2" s="5"/>
      <c r="WKL2" s="5"/>
      <c r="WKM2" s="5"/>
      <c r="WKN2" s="5"/>
      <c r="WKO2" s="5"/>
      <c r="WKP2" s="5"/>
      <c r="WKQ2" s="5"/>
      <c r="WKR2" s="5"/>
      <c r="WKS2" s="5"/>
      <c r="WKT2" s="5"/>
      <c r="WKU2" s="5"/>
      <c r="WKV2" s="5"/>
      <c r="WKW2" s="5"/>
      <c r="WKX2" s="5"/>
      <c r="WKY2" s="5"/>
      <c r="WKZ2" s="5"/>
      <c r="WLA2" s="5"/>
      <c r="WLB2" s="5"/>
      <c r="WLC2" s="5"/>
      <c r="WLD2" s="5"/>
      <c r="WLE2" s="5"/>
      <c r="WLF2" s="5"/>
      <c r="WLG2" s="5"/>
      <c r="WLH2" s="5"/>
      <c r="WLI2" s="5"/>
      <c r="WLJ2" s="5"/>
      <c r="WLK2" s="5"/>
      <c r="WLL2" s="5"/>
      <c r="WLM2" s="5"/>
      <c r="WLN2" s="5"/>
      <c r="WLO2" s="5"/>
      <c r="WLP2" s="5"/>
      <c r="WLQ2" s="5"/>
      <c r="WLR2" s="5"/>
      <c r="WLS2" s="5"/>
      <c r="WLT2" s="5"/>
      <c r="WLU2" s="5"/>
      <c r="WLV2" s="5"/>
      <c r="WLW2" s="5"/>
      <c r="WLX2" s="5"/>
      <c r="WLY2" s="5"/>
      <c r="WLZ2" s="5"/>
      <c r="WMA2" s="5"/>
      <c r="WMB2" s="5"/>
      <c r="WMC2" s="5"/>
      <c r="WMD2" s="5"/>
      <c r="WME2" s="5"/>
      <c r="WMF2" s="5"/>
      <c r="WMG2" s="5"/>
      <c r="WMH2" s="5"/>
      <c r="WMI2" s="5"/>
      <c r="WMJ2" s="5"/>
      <c r="WMK2" s="5"/>
      <c r="WML2" s="5"/>
      <c r="WMM2" s="5"/>
      <c r="WMN2" s="5"/>
      <c r="WMO2" s="5"/>
      <c r="WMP2" s="5"/>
      <c r="WMQ2" s="5"/>
      <c r="WMR2" s="5"/>
      <c r="WMS2" s="5"/>
      <c r="WMT2" s="5"/>
      <c r="WMU2" s="5"/>
      <c r="WMV2" s="5"/>
      <c r="WMW2" s="5"/>
      <c r="WMX2" s="5"/>
      <c r="WMY2" s="5"/>
      <c r="WMZ2" s="5"/>
      <c r="WNA2" s="5"/>
      <c r="WNB2" s="5"/>
      <c r="WNC2" s="5"/>
      <c r="WND2" s="5"/>
      <c r="WNE2" s="5"/>
      <c r="WNF2" s="5"/>
      <c r="WNG2" s="5"/>
      <c r="WNH2" s="5"/>
      <c r="WNI2" s="5"/>
      <c r="WNJ2" s="5"/>
      <c r="WNK2" s="5"/>
      <c r="WNL2" s="5"/>
      <c r="WNM2" s="5"/>
      <c r="WNN2" s="5"/>
      <c r="WNO2" s="5"/>
      <c r="WNP2" s="5"/>
      <c r="WNQ2" s="5"/>
      <c r="WNR2" s="5"/>
      <c r="WNS2" s="5"/>
      <c r="WNT2" s="5"/>
      <c r="WNU2" s="5"/>
      <c r="WNV2" s="5"/>
      <c r="WNW2" s="5"/>
      <c r="WNX2" s="5"/>
      <c r="WNY2" s="5"/>
      <c r="WNZ2" s="5"/>
      <c r="WOA2" s="5"/>
      <c r="WOB2" s="5"/>
      <c r="WOC2" s="5"/>
      <c r="WOD2" s="5"/>
      <c r="WOE2" s="5"/>
      <c r="WOF2" s="5"/>
      <c r="WOG2" s="5"/>
      <c r="WOH2" s="5"/>
      <c r="WOI2" s="5"/>
      <c r="WOJ2" s="5"/>
      <c r="WOK2" s="5"/>
      <c r="WOL2" s="5"/>
      <c r="WOM2" s="5"/>
      <c r="WON2" s="5"/>
      <c r="WOO2" s="5"/>
      <c r="WOP2" s="5"/>
      <c r="WOQ2" s="5"/>
      <c r="WOR2" s="5"/>
      <c r="WOS2" s="5"/>
      <c r="WOT2" s="5"/>
      <c r="WOU2" s="5"/>
      <c r="WOV2" s="5"/>
      <c r="WOW2" s="5"/>
      <c r="WOX2" s="5"/>
      <c r="WOY2" s="5"/>
      <c r="WOZ2" s="5"/>
      <c r="WPA2" s="5"/>
      <c r="WPB2" s="5"/>
      <c r="WPC2" s="5"/>
      <c r="WPD2" s="5"/>
      <c r="WPE2" s="5"/>
      <c r="WPF2" s="5"/>
      <c r="WPG2" s="5"/>
      <c r="WPH2" s="5"/>
      <c r="WPI2" s="5"/>
      <c r="WPJ2" s="5"/>
      <c r="WPK2" s="5"/>
      <c r="WPL2" s="5"/>
      <c r="WPM2" s="5"/>
      <c r="WPN2" s="5"/>
      <c r="WPO2" s="5"/>
      <c r="WPP2" s="5"/>
      <c r="WPQ2" s="5"/>
      <c r="WPR2" s="5"/>
      <c r="WPS2" s="5"/>
      <c r="WPT2" s="5"/>
      <c r="WPU2" s="5"/>
      <c r="WPV2" s="5"/>
      <c r="WPW2" s="5"/>
      <c r="WPX2" s="5"/>
      <c r="WPY2" s="5"/>
      <c r="WPZ2" s="5"/>
      <c r="WQA2" s="5"/>
      <c r="WQB2" s="5"/>
      <c r="WQC2" s="5"/>
      <c r="WQD2" s="5"/>
      <c r="WQE2" s="5"/>
      <c r="WQF2" s="5"/>
      <c r="WQG2" s="5"/>
      <c r="WQH2" s="5"/>
      <c r="WQI2" s="5"/>
      <c r="WQJ2" s="5"/>
      <c r="WQK2" s="5"/>
      <c r="WQL2" s="5"/>
      <c r="WQM2" s="5"/>
      <c r="WQN2" s="5"/>
      <c r="WQO2" s="5"/>
      <c r="WQP2" s="5"/>
      <c r="WQQ2" s="5"/>
      <c r="WQR2" s="5"/>
      <c r="WQS2" s="5"/>
      <c r="WQT2" s="5"/>
      <c r="WQU2" s="5"/>
      <c r="WQV2" s="5"/>
      <c r="WQW2" s="5"/>
      <c r="WQX2" s="5"/>
      <c r="WQY2" s="5"/>
      <c r="WQZ2" s="5"/>
      <c r="WRA2" s="5"/>
      <c r="WRB2" s="5"/>
      <c r="WRC2" s="5"/>
      <c r="WRD2" s="5"/>
      <c r="WRE2" s="5"/>
      <c r="WRF2" s="5"/>
      <c r="WRG2" s="5"/>
      <c r="WRH2" s="5"/>
      <c r="WRI2" s="5"/>
      <c r="WRJ2" s="5"/>
      <c r="WRK2" s="5"/>
      <c r="WRL2" s="5"/>
      <c r="WRM2" s="5"/>
      <c r="WRN2" s="5"/>
      <c r="WRO2" s="5"/>
      <c r="WRP2" s="5"/>
      <c r="WRQ2" s="5"/>
      <c r="WRR2" s="5"/>
      <c r="WRS2" s="5"/>
      <c r="WRT2" s="5"/>
      <c r="WRU2" s="5"/>
      <c r="WRV2" s="5"/>
      <c r="WRW2" s="5"/>
      <c r="WRX2" s="5"/>
      <c r="WRY2" s="5"/>
      <c r="WRZ2" s="5"/>
      <c r="WSA2" s="5"/>
      <c r="WSB2" s="5"/>
      <c r="WSC2" s="5"/>
      <c r="WSD2" s="5"/>
      <c r="WSE2" s="5"/>
      <c r="WSF2" s="5"/>
      <c r="WSG2" s="5"/>
      <c r="WSH2" s="5"/>
      <c r="WSI2" s="5"/>
      <c r="WSJ2" s="5"/>
      <c r="WSK2" s="5"/>
      <c r="WSL2" s="5"/>
      <c r="WSM2" s="5"/>
      <c r="WSN2" s="5"/>
      <c r="WSO2" s="5"/>
      <c r="WSP2" s="5"/>
      <c r="WSQ2" s="5"/>
      <c r="WSR2" s="5"/>
      <c r="WSS2" s="5"/>
      <c r="WST2" s="5"/>
      <c r="WSU2" s="5"/>
      <c r="WSV2" s="5"/>
      <c r="WSW2" s="5"/>
      <c r="WSX2" s="5"/>
      <c r="WSY2" s="5"/>
      <c r="WSZ2" s="5"/>
      <c r="WTA2" s="5"/>
      <c r="WTB2" s="5"/>
      <c r="WTC2" s="5"/>
      <c r="WTD2" s="5"/>
      <c r="WTE2" s="5"/>
      <c r="WTF2" s="5"/>
      <c r="WTG2" s="5"/>
      <c r="WTH2" s="5"/>
      <c r="WTI2" s="5"/>
      <c r="WTJ2" s="5"/>
      <c r="WTK2" s="5"/>
      <c r="WTL2" s="5"/>
      <c r="WTM2" s="5"/>
      <c r="WTN2" s="5"/>
      <c r="WTO2" s="5"/>
      <c r="WTP2" s="5"/>
      <c r="WTQ2" s="5"/>
      <c r="WTR2" s="5"/>
      <c r="WTS2" s="5"/>
      <c r="WTT2" s="5"/>
      <c r="WTU2" s="5"/>
      <c r="WTV2" s="5"/>
      <c r="WTW2" s="5"/>
      <c r="WTX2" s="5"/>
      <c r="WTY2" s="5"/>
      <c r="WTZ2" s="5"/>
      <c r="WUA2" s="5"/>
      <c r="WUB2" s="5"/>
      <c r="WUC2" s="5"/>
      <c r="WUD2" s="5"/>
      <c r="WUE2" s="5"/>
      <c r="WUF2" s="5"/>
      <c r="WUG2" s="5"/>
      <c r="WUH2" s="5"/>
      <c r="WUI2" s="5"/>
      <c r="WUJ2" s="5"/>
      <c r="WUK2" s="5"/>
      <c r="WUL2" s="5"/>
      <c r="WUM2" s="5"/>
      <c r="WUN2" s="5"/>
      <c r="WUO2" s="5"/>
      <c r="WUP2" s="5"/>
      <c r="WUQ2" s="5"/>
      <c r="WUR2" s="5"/>
      <c r="WUS2" s="5"/>
      <c r="WUT2" s="5"/>
      <c r="WUU2" s="5"/>
      <c r="WUV2" s="5"/>
      <c r="WUW2" s="5"/>
      <c r="WUX2" s="5"/>
      <c r="WUY2" s="5"/>
      <c r="WUZ2" s="5"/>
      <c r="WVA2" s="5"/>
      <c r="WVB2" s="5"/>
      <c r="WVC2" s="5"/>
      <c r="WVD2" s="5"/>
      <c r="WVE2" s="5"/>
      <c r="WVF2" s="5"/>
      <c r="WVG2" s="5"/>
      <c r="WVH2" s="5"/>
      <c r="WVI2" s="5"/>
      <c r="WVJ2" s="5"/>
      <c r="WVK2" s="5"/>
      <c r="WVL2" s="5"/>
      <c r="WVM2" s="5"/>
      <c r="WVN2" s="5"/>
      <c r="WVO2" s="5"/>
      <c r="WVP2" s="5"/>
      <c r="WVQ2" s="5"/>
      <c r="WVR2" s="5"/>
      <c r="WVS2" s="5"/>
      <c r="WVT2" s="5"/>
      <c r="WVU2" s="5"/>
    </row>
    <row r="3" spans="1:16141" ht="15">
      <c r="A3" s="1"/>
      <c r="B3" s="26" t="s">
        <v>536</v>
      </c>
      <c r="C3" s="26"/>
      <c r="D3" s="27"/>
      <c r="E3" s="24"/>
      <c r="F3" s="24"/>
      <c r="G3" s="24"/>
      <c r="H3" s="9"/>
      <c r="I3" s="25"/>
      <c r="J3" s="1"/>
      <c r="K3" s="30"/>
      <c r="O3" s="4"/>
      <c r="P3" s="255"/>
    </row>
    <row r="4" spans="1:16141" ht="15">
      <c r="A4" s="1"/>
      <c r="B4" s="26" t="s">
        <v>497</v>
      </c>
      <c r="C4" s="26"/>
      <c r="D4" s="27"/>
      <c r="E4" s="24"/>
      <c r="F4" s="24"/>
      <c r="G4" s="24"/>
      <c r="H4" s="9"/>
      <c r="I4" s="25"/>
      <c r="J4" s="1"/>
      <c r="K4" s="30"/>
      <c r="O4" s="4"/>
      <c r="P4" s="255"/>
    </row>
    <row r="5" spans="1:16141" ht="15">
      <c r="A5" s="1"/>
      <c r="B5" s="49" t="s">
        <v>537</v>
      </c>
      <c r="C5" s="49"/>
      <c r="D5" s="28"/>
      <c r="E5" s="24"/>
      <c r="F5" s="24"/>
      <c r="G5" s="24"/>
      <c r="H5" s="9"/>
      <c r="I5" s="25"/>
      <c r="J5" s="1"/>
      <c r="K5" s="30"/>
      <c r="O5" s="4"/>
      <c r="P5" s="255"/>
    </row>
    <row r="6" spans="1:16141" ht="36">
      <c r="A6" s="1"/>
      <c r="B6" s="140" t="s">
        <v>59</v>
      </c>
      <c r="C6" s="579"/>
      <c r="D6" s="35"/>
      <c r="E6" s="142"/>
      <c r="F6" s="35" t="s">
        <v>516</v>
      </c>
      <c r="G6" s="36"/>
      <c r="H6" s="37"/>
      <c r="I6" s="141" t="s">
        <v>130</v>
      </c>
      <c r="J6" s="1"/>
      <c r="K6" s="553">
        <f>L6/M6*5</f>
        <v>1</v>
      </c>
      <c r="L6" s="554">
        <f>COUNTA(B7:B11)</f>
        <v>1</v>
      </c>
      <c r="M6" s="554">
        <f>COUNTA(D7:D11)</f>
        <v>5</v>
      </c>
      <c r="O6" s="4"/>
      <c r="P6" s="255"/>
    </row>
    <row r="7" spans="1:16141" ht="27" customHeight="1">
      <c r="A7" s="1"/>
      <c r="B7" s="29" t="s">
        <v>123</v>
      </c>
      <c r="C7" s="588" t="s">
        <v>639</v>
      </c>
      <c r="D7" s="642" t="s">
        <v>684</v>
      </c>
      <c r="E7" s="642"/>
      <c r="F7" s="642"/>
      <c r="G7" s="642"/>
      <c r="H7" s="643"/>
      <c r="I7" s="38" t="str">
        <f>IF(L6=0,"",IF(L6&lt;=1,"Level 1",IF(L6&lt;=2,"Level 2",IF(L6&lt;=3,"Level 3",IF(L6&lt;=4,"Level 4",IF(L6&lt;=5,"Level 5",""))))))</f>
        <v>Level 1</v>
      </c>
      <c r="J7" s="1"/>
      <c r="K7" s="30"/>
      <c r="L7" s="555">
        <f t="shared" ref="L7:L11" si="0">COUNTA(B7)</f>
        <v>1</v>
      </c>
      <c r="O7" s="4"/>
      <c r="P7" s="258"/>
    </row>
    <row r="8" spans="1:16141" ht="27" customHeight="1">
      <c r="A8" s="1"/>
      <c r="B8" s="29"/>
      <c r="C8" s="588" t="s">
        <v>640</v>
      </c>
      <c r="D8" s="642" t="s">
        <v>539</v>
      </c>
      <c r="E8" s="642"/>
      <c r="F8" s="642"/>
      <c r="G8" s="642"/>
      <c r="H8" s="643"/>
      <c r="I8" s="557"/>
      <c r="J8" s="1"/>
      <c r="K8" s="30"/>
      <c r="L8" s="555">
        <f t="shared" si="0"/>
        <v>0</v>
      </c>
      <c r="O8" s="4"/>
      <c r="P8" s="258"/>
    </row>
    <row r="9" spans="1:16141" ht="27" customHeight="1">
      <c r="A9" s="1"/>
      <c r="B9" s="29"/>
      <c r="C9" s="588" t="s">
        <v>641</v>
      </c>
      <c r="D9" s="642" t="s">
        <v>685</v>
      </c>
      <c r="E9" s="642"/>
      <c r="F9" s="642"/>
      <c r="G9" s="642"/>
      <c r="H9" s="643"/>
      <c r="I9" s="39"/>
      <c r="J9" s="1"/>
      <c r="K9" s="30"/>
      <c r="L9" s="555">
        <f t="shared" si="0"/>
        <v>0</v>
      </c>
      <c r="O9" s="4"/>
      <c r="P9" s="258"/>
    </row>
    <row r="10" spans="1:16141" ht="27" customHeight="1">
      <c r="A10" s="1"/>
      <c r="B10" s="29"/>
      <c r="C10" s="588" t="s">
        <v>642</v>
      </c>
      <c r="D10" s="642" t="s">
        <v>686</v>
      </c>
      <c r="E10" s="642"/>
      <c r="F10" s="642"/>
      <c r="G10" s="642"/>
      <c r="H10" s="643"/>
      <c r="I10" s="39"/>
      <c r="J10" s="1"/>
      <c r="K10" s="30"/>
      <c r="L10" s="555">
        <f t="shared" si="0"/>
        <v>0</v>
      </c>
      <c r="O10" s="4"/>
      <c r="P10" s="258"/>
    </row>
    <row r="11" spans="1:16141" ht="27" customHeight="1">
      <c r="A11" s="1"/>
      <c r="B11" s="29"/>
      <c r="C11" s="588" t="s">
        <v>643</v>
      </c>
      <c r="D11" s="642" t="s">
        <v>687</v>
      </c>
      <c r="E11" s="642"/>
      <c r="F11" s="642"/>
      <c r="G11" s="642"/>
      <c r="H11" s="643"/>
      <c r="I11" s="39"/>
      <c r="J11" s="1"/>
      <c r="K11" s="30"/>
      <c r="L11" s="555">
        <f t="shared" si="0"/>
        <v>0</v>
      </c>
      <c r="O11" s="4"/>
      <c r="P11" s="258"/>
    </row>
    <row r="12" spans="1:16141" s="11" customFormat="1">
      <c r="A12" s="1"/>
      <c r="B12" s="43"/>
      <c r="C12" s="580"/>
      <c r="D12" s="44"/>
      <c r="E12" s="45"/>
      <c r="F12" s="47" t="str">
        <f>I6&amp;""</f>
        <v>TINGKAT KOMPETENSI</v>
      </c>
      <c r="G12" s="47"/>
      <c r="H12" s="44"/>
      <c r="I12" s="46"/>
      <c r="J12" s="1"/>
      <c r="K12" s="30"/>
      <c r="L12" s="10"/>
      <c r="M12" s="10"/>
      <c r="N12" s="10"/>
      <c r="O12" s="10"/>
      <c r="P12" s="258"/>
    </row>
    <row r="13" spans="1:16141" s="11" customFormat="1" ht="20.25" customHeight="1" thickBot="1">
      <c r="A13" s="1"/>
      <c r="B13" s="640" t="s">
        <v>9</v>
      </c>
      <c r="C13" s="641"/>
      <c r="D13" s="41" t="s">
        <v>500</v>
      </c>
      <c r="E13" s="42" t="s">
        <v>505</v>
      </c>
      <c r="F13" s="41" t="s">
        <v>506</v>
      </c>
      <c r="G13" s="41" t="s">
        <v>507</v>
      </c>
      <c r="H13" s="41" t="s">
        <v>508</v>
      </c>
      <c r="I13" s="14" t="s">
        <v>1</v>
      </c>
      <c r="J13" s="1"/>
      <c r="K13" s="30"/>
      <c r="L13" s="10"/>
      <c r="M13" s="10"/>
      <c r="N13" s="10"/>
      <c r="O13" s="10"/>
      <c r="P13" s="258"/>
    </row>
    <row r="14" spans="1:16141" s="11" customFormat="1" ht="18.75" customHeight="1" thickTop="1" thickBot="1">
      <c r="A14" s="1"/>
      <c r="B14" s="15">
        <v>2</v>
      </c>
      <c r="C14" s="648" t="s">
        <v>688</v>
      </c>
      <c r="D14" s="16" t="str">
        <f>IF(I7="Level 1","v","")</f>
        <v>v</v>
      </c>
      <c r="E14" s="16" t="str">
        <f>IF(I7="Level 2","v","")</f>
        <v/>
      </c>
      <c r="F14" s="16" t="str">
        <f>IF(I7="Level 3","v","")</f>
        <v/>
      </c>
      <c r="G14" s="16" t="str">
        <f>IF(I7="Level 4","v","")</f>
        <v/>
      </c>
      <c r="H14" s="16" t="str">
        <f>IF(I7="Level 5","v","")</f>
        <v/>
      </c>
      <c r="I14" s="57"/>
      <c r="J14" s="1"/>
      <c r="K14" s="556">
        <f>K6</f>
        <v>1</v>
      </c>
      <c r="L14" s="10"/>
      <c r="M14" s="10"/>
      <c r="N14" s="10"/>
      <c r="O14" s="10"/>
      <c r="P14" s="10"/>
    </row>
    <row r="15" spans="1:16141" s="11" customFormat="1" ht="90" thickTop="1">
      <c r="A15" s="1"/>
      <c r="B15" s="17"/>
      <c r="C15" s="650"/>
      <c r="D15" s="23" t="s">
        <v>538</v>
      </c>
      <c r="E15" s="23" t="s">
        <v>539</v>
      </c>
      <c r="F15" s="23" t="s">
        <v>540</v>
      </c>
      <c r="G15" s="23" t="s">
        <v>541</v>
      </c>
      <c r="H15" s="23" t="s">
        <v>542</v>
      </c>
      <c r="I15" s="18"/>
      <c r="J15" s="1"/>
      <c r="K15" s="30"/>
      <c r="P15" s="259"/>
    </row>
    <row r="16" spans="1:16141" s="11" customFormat="1">
      <c r="A16" s="1"/>
      <c r="B16" s="21"/>
      <c r="C16" s="21"/>
      <c r="D16" s="48"/>
      <c r="E16" s="48"/>
      <c r="F16" s="48"/>
      <c r="G16" s="48"/>
      <c r="H16" s="48"/>
      <c r="I16" s="50"/>
      <c r="J16" s="1"/>
      <c r="K16" s="30"/>
      <c r="P16" s="259"/>
    </row>
    <row r="17" spans="1:16" ht="15">
      <c r="A17" s="1"/>
      <c r="B17" s="26" t="s">
        <v>497</v>
      </c>
      <c r="C17" s="26"/>
      <c r="D17" s="27"/>
      <c r="E17" s="24"/>
      <c r="F17" s="24"/>
      <c r="G17" s="24"/>
      <c r="H17" s="9"/>
      <c r="I17" s="25"/>
      <c r="J17" s="1"/>
      <c r="K17" s="30"/>
      <c r="O17" s="4"/>
      <c r="P17" s="258"/>
    </row>
    <row r="18" spans="1:16" ht="15">
      <c r="A18" s="1"/>
      <c r="B18" s="49" t="s">
        <v>543</v>
      </c>
      <c r="C18" s="49"/>
      <c r="D18" s="28"/>
      <c r="E18" s="24"/>
      <c r="F18" s="24"/>
      <c r="G18" s="24"/>
      <c r="H18" s="9"/>
      <c r="I18" s="25"/>
      <c r="J18" s="1"/>
      <c r="K18" s="30"/>
      <c r="O18" s="4"/>
      <c r="P18" s="258"/>
    </row>
    <row r="19" spans="1:16" ht="36">
      <c r="A19" s="1"/>
      <c r="B19" s="140" t="s">
        <v>59</v>
      </c>
      <c r="C19" s="579"/>
      <c r="D19" s="35"/>
      <c r="E19" s="142"/>
      <c r="F19" s="35" t="s">
        <v>516</v>
      </c>
      <c r="G19" s="36"/>
      <c r="H19" s="37"/>
      <c r="I19" s="141" t="s">
        <v>130</v>
      </c>
      <c r="J19" s="1"/>
      <c r="K19" s="553">
        <f>L19/M19*5</f>
        <v>0</v>
      </c>
      <c r="L19" s="554">
        <f>COUNTA(B20:B24)</f>
        <v>0</v>
      </c>
      <c r="M19" s="554">
        <f>COUNTA(D20:D24)</f>
        <v>5</v>
      </c>
      <c r="O19" s="4"/>
      <c r="P19" s="255"/>
    </row>
    <row r="20" spans="1:16" ht="27" customHeight="1">
      <c r="A20" s="1"/>
      <c r="B20" s="29"/>
      <c r="C20" s="588" t="s">
        <v>663</v>
      </c>
      <c r="D20" s="642" t="s">
        <v>680</v>
      </c>
      <c r="E20" s="642"/>
      <c r="F20" s="642"/>
      <c r="G20" s="642"/>
      <c r="H20" s="643"/>
      <c r="I20" s="38" t="str">
        <f>IF(L19=0,"",IF(L19&lt;=1,"Level 1",IF(L19&lt;=2,"Level 2",IF(L19&lt;=3,"Level 3",IF(L19&lt;=4,"Level 4",IF(L19&lt;=5,"Level 5",""))))))</f>
        <v/>
      </c>
      <c r="J20" s="1"/>
      <c r="K20" s="30"/>
      <c r="L20" s="555">
        <f t="shared" ref="L20:L24" si="1">COUNTA(B20)</f>
        <v>0</v>
      </c>
      <c r="O20" s="4"/>
      <c r="P20" s="258"/>
    </row>
    <row r="21" spans="1:16" ht="27" customHeight="1">
      <c r="A21" s="1"/>
      <c r="B21" s="29"/>
      <c r="C21" s="588" t="s">
        <v>645</v>
      </c>
      <c r="D21" s="642" t="s">
        <v>681</v>
      </c>
      <c r="E21" s="642"/>
      <c r="F21" s="642"/>
      <c r="G21" s="642"/>
      <c r="H21" s="643"/>
      <c r="I21" s="39"/>
      <c r="J21" s="1"/>
      <c r="K21" s="30"/>
      <c r="L21" s="555">
        <f t="shared" si="1"/>
        <v>0</v>
      </c>
      <c r="O21" s="4"/>
      <c r="P21" s="258"/>
    </row>
    <row r="22" spans="1:16" ht="27" customHeight="1">
      <c r="A22" s="1"/>
      <c r="B22" s="29"/>
      <c r="C22" s="588" t="s">
        <v>647</v>
      </c>
      <c r="D22" s="642" t="s">
        <v>546</v>
      </c>
      <c r="E22" s="642"/>
      <c r="F22" s="642"/>
      <c r="G22" s="642"/>
      <c r="H22" s="643"/>
      <c r="I22" s="39"/>
      <c r="J22" s="1"/>
      <c r="K22" s="30"/>
      <c r="L22" s="555">
        <f t="shared" si="1"/>
        <v>0</v>
      </c>
      <c r="O22" s="4"/>
      <c r="P22" s="258"/>
    </row>
    <row r="23" spans="1:16" ht="27" customHeight="1">
      <c r="A23" s="1"/>
      <c r="B23" s="29"/>
      <c r="C23" s="588" t="s">
        <v>649</v>
      </c>
      <c r="D23" s="642" t="s">
        <v>682</v>
      </c>
      <c r="E23" s="642"/>
      <c r="F23" s="642"/>
      <c r="G23" s="642"/>
      <c r="H23" s="643"/>
      <c r="I23" s="39"/>
      <c r="J23" s="1"/>
      <c r="K23" s="30"/>
      <c r="L23" s="555">
        <f t="shared" si="1"/>
        <v>0</v>
      </c>
      <c r="O23" s="4"/>
      <c r="P23" s="258"/>
    </row>
    <row r="24" spans="1:16" ht="27" customHeight="1">
      <c r="A24" s="1"/>
      <c r="B24" s="29"/>
      <c r="C24" s="588" t="s">
        <v>651</v>
      </c>
      <c r="D24" s="642" t="s">
        <v>683</v>
      </c>
      <c r="E24" s="642"/>
      <c r="F24" s="642"/>
      <c r="G24" s="642"/>
      <c r="H24" s="643"/>
      <c r="I24" s="40"/>
      <c r="J24" s="1"/>
      <c r="K24" s="30"/>
      <c r="L24" s="555">
        <f t="shared" si="1"/>
        <v>0</v>
      </c>
      <c r="O24" s="4"/>
      <c r="P24" s="258"/>
    </row>
    <row r="25" spans="1:16" s="11" customFormat="1">
      <c r="A25" s="1"/>
      <c r="B25" s="43"/>
      <c r="C25" s="580"/>
      <c r="D25" s="44"/>
      <c r="E25" s="45"/>
      <c r="F25" s="47" t="str">
        <f>I19&amp;""</f>
        <v>TINGKAT KOMPETENSI</v>
      </c>
      <c r="G25" s="47"/>
      <c r="H25" s="44"/>
      <c r="I25" s="46"/>
      <c r="J25" s="1"/>
      <c r="K25" s="30"/>
      <c r="L25" s="10"/>
      <c r="M25" s="10"/>
      <c r="N25" s="10"/>
      <c r="O25" s="10"/>
      <c r="P25" s="258"/>
    </row>
    <row r="26" spans="1:16" s="11" customFormat="1" ht="20.25" customHeight="1" thickBot="1">
      <c r="A26" s="1"/>
      <c r="B26" s="640" t="s">
        <v>9</v>
      </c>
      <c r="C26" s="641"/>
      <c r="D26" s="41" t="s">
        <v>500</v>
      </c>
      <c r="E26" s="42" t="s">
        <v>505</v>
      </c>
      <c r="F26" s="41" t="s">
        <v>506</v>
      </c>
      <c r="G26" s="41" t="s">
        <v>507</v>
      </c>
      <c r="H26" s="41" t="s">
        <v>508</v>
      </c>
      <c r="I26" s="14" t="s">
        <v>1</v>
      </c>
      <c r="J26" s="1"/>
      <c r="K26" s="30"/>
      <c r="L26" s="10"/>
      <c r="M26" s="10"/>
      <c r="N26" s="10"/>
      <c r="O26" s="10"/>
      <c r="P26" s="258"/>
    </row>
    <row r="27" spans="1:16" s="11" customFormat="1" ht="18.75" customHeight="1" thickTop="1" thickBot="1">
      <c r="A27" s="1"/>
      <c r="B27" s="15">
        <v>2</v>
      </c>
      <c r="C27" s="648" t="s">
        <v>688</v>
      </c>
      <c r="D27" s="16" t="str">
        <f>IF(I20="Level 1","v","")</f>
        <v/>
      </c>
      <c r="E27" s="16" t="str">
        <f>IF(I20="Level 2","v","")</f>
        <v/>
      </c>
      <c r="F27" s="16" t="str">
        <f>IF(I20="Level 3","v","")</f>
        <v/>
      </c>
      <c r="G27" s="16" t="str">
        <f>IF(I20="Level 4","v","")</f>
        <v/>
      </c>
      <c r="H27" s="16" t="str">
        <f>IF(I20="Level 5","v","")</f>
        <v/>
      </c>
      <c r="I27" s="58" t="str">
        <f>IF(I20="Berkembang",1,IF(I20="Layak",2,IF(I20="Cakap",3,IF(I20="Mahir",4,""))))</f>
        <v/>
      </c>
      <c r="J27" s="1"/>
      <c r="K27" s="556">
        <f>K19</f>
        <v>0</v>
      </c>
      <c r="L27" s="10"/>
      <c r="M27" s="10"/>
      <c r="N27" s="10"/>
      <c r="O27" s="10"/>
      <c r="P27" s="258"/>
    </row>
    <row r="28" spans="1:16" s="11" customFormat="1" ht="103.5" customHeight="1" thickTop="1">
      <c r="A28" s="1"/>
      <c r="B28" s="17"/>
      <c r="C28" s="650"/>
      <c r="D28" s="23" t="s">
        <v>544</v>
      </c>
      <c r="E28" s="23" t="s">
        <v>545</v>
      </c>
      <c r="F28" s="23" t="s">
        <v>546</v>
      </c>
      <c r="G28" s="23" t="s">
        <v>547</v>
      </c>
      <c r="H28" s="23" t="s">
        <v>548</v>
      </c>
      <c r="I28" s="18"/>
      <c r="J28" s="1"/>
      <c r="K28" s="30"/>
      <c r="P28" s="259"/>
    </row>
    <row r="29" spans="1:16" ht="15">
      <c r="A29" s="1"/>
      <c r="B29" s="51"/>
      <c r="C29" s="51"/>
      <c r="D29" s="51"/>
      <c r="E29" s="52"/>
      <c r="F29" s="52"/>
      <c r="G29" s="52"/>
      <c r="H29" s="53"/>
      <c r="I29" s="54"/>
      <c r="J29" s="1"/>
      <c r="K29" s="30"/>
      <c r="O29" s="4"/>
      <c r="P29" s="259"/>
    </row>
    <row r="30" spans="1:16" ht="15">
      <c r="A30" s="1"/>
      <c r="B30" s="26" t="s">
        <v>497</v>
      </c>
      <c r="C30" s="26"/>
      <c r="D30" s="27"/>
      <c r="E30" s="24"/>
      <c r="F30" s="24"/>
      <c r="G30" s="24"/>
      <c r="H30" s="9"/>
      <c r="I30" s="25"/>
      <c r="J30" s="1"/>
      <c r="K30" s="30"/>
      <c r="O30" s="4"/>
      <c r="P30" s="258"/>
    </row>
    <row r="31" spans="1:16" ht="15">
      <c r="A31" s="1"/>
      <c r="B31" s="49" t="s">
        <v>549</v>
      </c>
      <c r="C31" s="49"/>
      <c r="D31" s="28"/>
      <c r="E31" s="24"/>
      <c r="F31" s="24"/>
      <c r="G31" s="24"/>
      <c r="H31" s="9"/>
      <c r="I31" s="25"/>
      <c r="J31" s="1"/>
      <c r="K31" s="30"/>
      <c r="O31" s="4"/>
      <c r="P31" s="258"/>
    </row>
    <row r="32" spans="1:16" ht="36">
      <c r="A32" s="1"/>
      <c r="B32" s="140" t="s">
        <v>59</v>
      </c>
      <c r="C32" s="579"/>
      <c r="D32" s="35"/>
      <c r="E32" s="142"/>
      <c r="F32" s="35" t="s">
        <v>516</v>
      </c>
      <c r="G32" s="36"/>
      <c r="H32" s="37"/>
      <c r="I32" s="141" t="s">
        <v>130</v>
      </c>
      <c r="J32" s="1"/>
      <c r="K32" s="553">
        <f>L32/M32*5</f>
        <v>0</v>
      </c>
      <c r="L32" s="554">
        <f>COUNTA(B33:B37)</f>
        <v>0</v>
      </c>
      <c r="M32" s="554">
        <f>COUNTA(D33:D37)</f>
        <v>5</v>
      </c>
      <c r="O32" s="4"/>
      <c r="P32" s="255"/>
    </row>
    <row r="33" spans="1:16141" ht="27" customHeight="1">
      <c r="A33" s="1"/>
      <c r="B33" s="29"/>
      <c r="C33" s="588" t="s">
        <v>665</v>
      </c>
      <c r="D33" s="642" t="s">
        <v>677</v>
      </c>
      <c r="E33" s="642"/>
      <c r="F33" s="642"/>
      <c r="G33" s="642"/>
      <c r="H33" s="643"/>
      <c r="I33" s="38" t="str">
        <f>IF(L32=0,"",IF(L32&lt;=1,"Level 1",IF(L32&lt;=2,"Level 2",IF(L32&lt;=3,"Level 3",IF(L32&lt;=4,"Level 4",IF(L32&lt;=5,"Level 5",""))))))</f>
        <v/>
      </c>
      <c r="J33" s="1"/>
      <c r="K33" s="30"/>
      <c r="L33" s="555">
        <f t="shared" ref="L33:L37" si="2">COUNTA(B33)</f>
        <v>0</v>
      </c>
      <c r="O33" s="4"/>
      <c r="P33" s="258"/>
    </row>
    <row r="34" spans="1:16141" ht="27" customHeight="1">
      <c r="A34" s="1"/>
      <c r="B34" s="29"/>
      <c r="C34" s="588" t="s">
        <v>646</v>
      </c>
      <c r="D34" s="642" t="s">
        <v>678</v>
      </c>
      <c r="E34" s="642"/>
      <c r="F34" s="642"/>
      <c r="G34" s="642"/>
      <c r="H34" s="643"/>
      <c r="I34" s="39"/>
      <c r="J34" s="1"/>
      <c r="K34" s="30"/>
      <c r="L34" s="555">
        <f t="shared" si="2"/>
        <v>0</v>
      </c>
      <c r="O34" s="4"/>
      <c r="P34" s="258"/>
    </row>
    <row r="35" spans="1:16141" ht="27" customHeight="1">
      <c r="A35" s="1"/>
      <c r="B35" s="29"/>
      <c r="C35" s="588" t="s">
        <v>648</v>
      </c>
      <c r="D35" s="642" t="s">
        <v>552</v>
      </c>
      <c r="E35" s="642"/>
      <c r="F35" s="642"/>
      <c r="G35" s="642"/>
      <c r="H35" s="643"/>
      <c r="I35" s="39"/>
      <c r="J35" s="1"/>
      <c r="K35" s="30"/>
      <c r="L35" s="555">
        <f t="shared" si="2"/>
        <v>0</v>
      </c>
      <c r="O35" s="4"/>
      <c r="P35" s="258"/>
    </row>
    <row r="36" spans="1:16141" ht="27" customHeight="1">
      <c r="A36" s="1"/>
      <c r="B36" s="29"/>
      <c r="C36" s="588" t="s">
        <v>650</v>
      </c>
      <c r="D36" s="642" t="s">
        <v>553</v>
      </c>
      <c r="E36" s="642"/>
      <c r="F36" s="642"/>
      <c r="G36" s="642"/>
      <c r="H36" s="643"/>
      <c r="I36" s="39"/>
      <c r="J36" s="1"/>
      <c r="K36" s="30"/>
      <c r="L36" s="555">
        <f t="shared" si="2"/>
        <v>0</v>
      </c>
      <c r="O36" s="4"/>
      <c r="P36" s="258"/>
    </row>
    <row r="37" spans="1:16141" ht="27" customHeight="1">
      <c r="A37" s="1"/>
      <c r="B37" s="29"/>
      <c r="C37" s="588" t="s">
        <v>644</v>
      </c>
      <c r="D37" s="642" t="s">
        <v>679</v>
      </c>
      <c r="E37" s="642"/>
      <c r="F37" s="642"/>
      <c r="G37" s="642"/>
      <c r="H37" s="643"/>
      <c r="I37" s="40"/>
      <c r="J37" s="1"/>
      <c r="K37" s="30"/>
      <c r="L37" s="555">
        <f t="shared" si="2"/>
        <v>0</v>
      </c>
      <c r="O37" s="4"/>
      <c r="P37" s="258"/>
    </row>
    <row r="38" spans="1:16141" s="11" customFormat="1">
      <c r="A38" s="1"/>
      <c r="B38" s="43"/>
      <c r="C38" s="580"/>
      <c r="D38" s="44"/>
      <c r="E38" s="45"/>
      <c r="F38" s="47" t="str">
        <f>I32&amp;""</f>
        <v>TINGKAT KOMPETENSI</v>
      </c>
      <c r="G38" s="47"/>
      <c r="H38" s="44"/>
      <c r="I38" s="46"/>
      <c r="J38" s="1"/>
      <c r="K38" s="30"/>
      <c r="L38" s="10"/>
      <c r="M38" s="10"/>
      <c r="N38" s="10"/>
      <c r="O38" s="10"/>
      <c r="P38" s="258"/>
    </row>
    <row r="39" spans="1:16141" s="11" customFormat="1" ht="20.25" customHeight="1" thickBot="1">
      <c r="A39" s="1"/>
      <c r="B39" s="640" t="s">
        <v>9</v>
      </c>
      <c r="C39" s="641"/>
      <c r="D39" s="41" t="s">
        <v>500</v>
      </c>
      <c r="E39" s="42" t="s">
        <v>505</v>
      </c>
      <c r="F39" s="41" t="s">
        <v>506</v>
      </c>
      <c r="G39" s="41" t="s">
        <v>507</v>
      </c>
      <c r="H39" s="41" t="s">
        <v>508</v>
      </c>
      <c r="I39" s="14" t="s">
        <v>1</v>
      </c>
      <c r="J39" s="1"/>
      <c r="K39" s="30"/>
      <c r="L39" s="10"/>
      <c r="M39" s="10"/>
      <c r="N39" s="10"/>
      <c r="O39" s="10"/>
      <c r="P39" s="258"/>
    </row>
    <row r="40" spans="1:16141" s="11" customFormat="1" ht="18.75" customHeight="1" thickTop="1" thickBot="1">
      <c r="A40" s="1"/>
      <c r="B40" s="15">
        <v>3</v>
      </c>
      <c r="C40" s="648" t="s">
        <v>688</v>
      </c>
      <c r="D40" s="16" t="str">
        <f>IF(I33="Level 1","v","")</f>
        <v/>
      </c>
      <c r="E40" s="16" t="str">
        <f>IF(I33="Level 2","v","")</f>
        <v/>
      </c>
      <c r="F40" s="16" t="str">
        <f>IF(I33="Level 3","v","")</f>
        <v/>
      </c>
      <c r="G40" s="16" t="str">
        <f>IF(I33="Level 4","v","")</f>
        <v/>
      </c>
      <c r="H40" s="16" t="str">
        <f>IF(I33="Level 5","v","")</f>
        <v/>
      </c>
      <c r="I40" s="58" t="str">
        <f>IF(I33="Berkembang",1,IF(I33="Layak",2,IF(I33="Cakap",3,IF(I33="Mahir",4,""))))</f>
        <v/>
      </c>
      <c r="J40" s="1"/>
      <c r="K40" s="556">
        <f>K32</f>
        <v>0</v>
      </c>
      <c r="L40" s="10"/>
      <c r="M40" s="10"/>
      <c r="N40" s="10"/>
      <c r="O40" s="10"/>
      <c r="P40" s="258"/>
    </row>
    <row r="41" spans="1:16141" s="11" customFormat="1" ht="128.25" thickTop="1">
      <c r="A41" s="1"/>
      <c r="B41" s="17"/>
      <c r="C41" s="650"/>
      <c r="D41" s="23" t="s">
        <v>550</v>
      </c>
      <c r="E41" s="23" t="s">
        <v>551</v>
      </c>
      <c r="F41" s="23" t="s">
        <v>552</v>
      </c>
      <c r="G41" s="23" t="s">
        <v>553</v>
      </c>
      <c r="H41" s="23" t="s">
        <v>554</v>
      </c>
      <c r="I41" s="18"/>
      <c r="J41" s="1"/>
      <c r="K41" s="30"/>
      <c r="P41" s="259"/>
    </row>
    <row r="42" spans="1:16141" ht="15">
      <c r="A42" s="1"/>
      <c r="B42" s="22"/>
      <c r="C42" s="22"/>
      <c r="D42" s="22"/>
      <c r="E42" s="24"/>
      <c r="F42" s="24"/>
      <c r="G42" s="24"/>
      <c r="H42" s="9"/>
      <c r="I42" s="55"/>
      <c r="J42" s="1"/>
      <c r="K42" s="30"/>
      <c r="O42" s="4"/>
      <c r="P42" s="259"/>
    </row>
    <row r="43" spans="1:16141" s="4" customFormat="1" ht="31.5" customHeight="1">
      <c r="A43" s="1"/>
      <c r="B43" s="2"/>
      <c r="C43" s="2"/>
      <c r="D43" s="1"/>
      <c r="E43" s="1"/>
      <c r="F43" s="1"/>
      <c r="G43" s="1"/>
      <c r="H43" s="1"/>
      <c r="I43" s="3"/>
      <c r="J43" s="1"/>
      <c r="K43" s="30"/>
      <c r="P43" s="468"/>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row>
  </sheetData>
  <sheetProtection password="CC3D" sheet="1" objects="1" scenarios="1"/>
  <protectedRanges>
    <protectedRange sqref="B7:B11 B20:B24 B33:B37" name="Range4_1_6_2"/>
  </protectedRanges>
  <mergeCells count="21">
    <mergeCell ref="D36:H36"/>
    <mergeCell ref="D37:H37"/>
    <mergeCell ref="D7:H7"/>
    <mergeCell ref="D8:H8"/>
    <mergeCell ref="D9:H9"/>
    <mergeCell ref="D10:H10"/>
    <mergeCell ref="D11:H11"/>
    <mergeCell ref="D20:H20"/>
    <mergeCell ref="D21:H21"/>
    <mergeCell ref="D22:H22"/>
    <mergeCell ref="D23:H23"/>
    <mergeCell ref="D24:H24"/>
    <mergeCell ref="D33:H33"/>
    <mergeCell ref="D34:H34"/>
    <mergeCell ref="D35:H35"/>
    <mergeCell ref="C40:C41"/>
    <mergeCell ref="B39:C39"/>
    <mergeCell ref="B26:C26"/>
    <mergeCell ref="C27:C28"/>
    <mergeCell ref="B13:C13"/>
    <mergeCell ref="C14:C15"/>
  </mergeCells>
  <conditionalFormatting sqref="D14 B7:C11 B20:C24 B33:C37">
    <cfRule type="cellIs" dxfId="237" priority="22" operator="between">
      <formula>"v"</formula>
      <formula>"v"</formula>
    </cfRule>
  </conditionalFormatting>
  <conditionalFormatting sqref="H14">
    <cfRule type="cellIs" dxfId="236" priority="18" operator="between">
      <formula>"v"</formula>
      <formula>"v"</formula>
    </cfRule>
  </conditionalFormatting>
  <conditionalFormatting sqref="E14">
    <cfRule type="cellIs" dxfId="235" priority="20" operator="between">
      <formula>"v"</formula>
      <formula>"v"</formula>
    </cfRule>
  </conditionalFormatting>
  <conditionalFormatting sqref="F14:G14">
    <cfRule type="cellIs" dxfId="234" priority="19" operator="between">
      <formula>"v"</formula>
      <formula>"v"</formula>
    </cfRule>
  </conditionalFormatting>
  <conditionalFormatting sqref="H27">
    <cfRule type="cellIs" dxfId="233" priority="10" operator="between">
      <formula>"v"</formula>
      <formula>"v"</formula>
    </cfRule>
  </conditionalFormatting>
  <conditionalFormatting sqref="D27">
    <cfRule type="cellIs" dxfId="232" priority="13" operator="between">
      <formula>"v"</formula>
      <formula>"v"</formula>
    </cfRule>
  </conditionalFormatting>
  <conditionalFormatting sqref="E27">
    <cfRule type="cellIs" dxfId="231" priority="12" operator="between">
      <formula>"v"</formula>
      <formula>"v"</formula>
    </cfRule>
  </conditionalFormatting>
  <conditionalFormatting sqref="F27:G27">
    <cfRule type="cellIs" dxfId="230" priority="11" operator="between">
      <formula>"v"</formula>
      <formula>"v"</formula>
    </cfRule>
  </conditionalFormatting>
  <conditionalFormatting sqref="D40">
    <cfRule type="cellIs" dxfId="229" priority="5" operator="between">
      <formula>"v"</formula>
      <formula>"v"</formula>
    </cfRule>
  </conditionalFormatting>
  <conditionalFormatting sqref="E40">
    <cfRule type="cellIs" dxfId="228" priority="4" operator="between">
      <formula>"v"</formula>
      <formula>"v"</formula>
    </cfRule>
  </conditionalFormatting>
  <conditionalFormatting sqref="F40:G40">
    <cfRule type="cellIs" dxfId="227" priority="3" operator="between">
      <formula>"v"</formula>
      <formula>"v"</formula>
    </cfRule>
  </conditionalFormatting>
  <conditionalFormatting sqref="H40">
    <cfRule type="cellIs" dxfId="226" priority="2" operator="between">
      <formula>"v"</formula>
      <formula>"v"</formula>
    </cfRule>
  </conditionalFormatting>
  <hyperlinks>
    <hyperlink ref="J15" location="'A1'!A1" display="A1"/>
    <hyperlink ref="J28" location="'A1'!A1" display="A1"/>
    <hyperlink ref="J42" location="'A1'!A1" display="A1"/>
  </hyperlinks>
  <printOptions horizontalCentered="1"/>
  <pageMargins left="0.78740157480314965" right="0.59055118110236227" top="0.59055118110236227" bottom="0.59055118110236227" header="0.39370078740157483" footer="0.39370078740157483"/>
  <pageSetup paperSize="9" scale="65" orientation="portrait" horizontalDpi="4294967293" verticalDpi="300" r:id="rId1"/>
  <headerFooter alignWithMargins="0">
    <oddFooter>&amp;LINSTRUMEN PENILAIAN&amp;CKOMPETENSI DAN PENGEMBANGAN PROFESI GURU&amp;RHal.  &amp;P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33FF"/>
  </sheetPr>
  <dimension ref="A1:WVU43"/>
  <sheetViews>
    <sheetView showGridLines="0" zoomScaleNormal="100" zoomScaleSheetLayoutView="70" workbookViewId="0">
      <pane xSplit="2" ySplit="3" topLeftCell="C4" activePane="bottomRight" state="frozen"/>
      <selection activeCell="N18" sqref="N18"/>
      <selection pane="topRight" activeCell="N18" sqref="N18"/>
      <selection pane="bottomLeft" activeCell="N18" sqref="N18"/>
      <selection pane="bottomRight"/>
    </sheetView>
  </sheetViews>
  <sheetFormatPr defaultRowHeight="12.75"/>
  <cols>
    <col min="1" max="1" width="5.28515625" style="5" customWidth="1"/>
    <col min="2" max="3" width="6.28515625" style="7" customWidth="1"/>
    <col min="4" max="7" width="19.85546875" style="5" customWidth="1"/>
    <col min="8" max="8" width="19.85546875" style="8" customWidth="1"/>
    <col min="9" max="9" width="13.5703125" style="5" customWidth="1"/>
    <col min="10" max="10" width="7" style="32" customWidth="1"/>
    <col min="11" max="13" width="5.85546875" style="4" hidden="1" customWidth="1"/>
    <col min="14" max="14" width="5.85546875" style="4" customWidth="1"/>
    <col min="15" max="15" width="2.140625" style="257" customWidth="1"/>
    <col min="16" max="16" width="76.140625" style="256" customWidth="1"/>
    <col min="17" max="238" width="9.140625" style="5"/>
    <col min="239" max="239" width="5.28515625" style="5" customWidth="1"/>
    <col min="240" max="256" width="5.85546875" style="5" customWidth="1"/>
    <col min="257" max="257" width="0" style="5" hidden="1" customWidth="1"/>
    <col min="258" max="258" width="5.85546875" style="5" customWidth="1"/>
    <col min="259" max="259" width="4" style="5" customWidth="1"/>
    <col min="260" max="494" width="9.140625" style="5"/>
    <col min="495" max="495" width="5.28515625" style="5" customWidth="1"/>
    <col min="496" max="512" width="5.85546875" style="5" customWidth="1"/>
    <col min="513" max="513" width="0" style="5" hidden="1" customWidth="1"/>
    <col min="514" max="514" width="5.85546875" style="5" customWidth="1"/>
    <col min="515" max="515" width="4" style="5" customWidth="1"/>
    <col min="516" max="750" width="9.140625" style="5"/>
    <col min="751" max="751" width="5.28515625" style="5" customWidth="1"/>
    <col min="752" max="768" width="5.85546875" style="5" customWidth="1"/>
    <col min="769" max="769" width="0" style="5" hidden="1" customWidth="1"/>
    <col min="770" max="770" width="5.85546875" style="5" customWidth="1"/>
    <col min="771" max="771" width="4" style="5" customWidth="1"/>
    <col min="772" max="1006" width="9.140625" style="5"/>
    <col min="1007" max="1007" width="5.28515625" style="5" customWidth="1"/>
    <col min="1008" max="1024" width="5.85546875" style="5" customWidth="1"/>
    <col min="1025" max="1025" width="0" style="5" hidden="1" customWidth="1"/>
    <col min="1026" max="1026" width="5.85546875" style="5" customWidth="1"/>
    <col min="1027" max="1027" width="4" style="5" customWidth="1"/>
    <col min="1028" max="1262" width="9.140625" style="5"/>
    <col min="1263" max="1263" width="5.28515625" style="5" customWidth="1"/>
    <col min="1264" max="1280" width="5.85546875" style="5" customWidth="1"/>
    <col min="1281" max="1281" width="0" style="5" hidden="1" customWidth="1"/>
    <col min="1282" max="1282" width="5.85546875" style="5" customWidth="1"/>
    <col min="1283" max="1283" width="4" style="5" customWidth="1"/>
    <col min="1284" max="1518" width="9.140625" style="5"/>
    <col min="1519" max="1519" width="5.28515625" style="5" customWidth="1"/>
    <col min="1520" max="1536" width="5.85546875" style="5" customWidth="1"/>
    <col min="1537" max="1537" width="0" style="5" hidden="1" customWidth="1"/>
    <col min="1538" max="1538" width="5.85546875" style="5" customWidth="1"/>
    <col min="1539" max="1539" width="4" style="5" customWidth="1"/>
    <col min="1540" max="1774" width="9.140625" style="5"/>
    <col min="1775" max="1775" width="5.28515625" style="5" customWidth="1"/>
    <col min="1776" max="1792" width="5.85546875" style="5" customWidth="1"/>
    <col min="1793" max="1793" width="0" style="5" hidden="1" customWidth="1"/>
    <col min="1794" max="1794" width="5.85546875" style="5" customWidth="1"/>
    <col min="1795" max="1795" width="4" style="5" customWidth="1"/>
    <col min="1796" max="2030" width="9.140625" style="5"/>
    <col min="2031" max="2031" width="5.28515625" style="5" customWidth="1"/>
    <col min="2032" max="2048" width="5.85546875" style="5" customWidth="1"/>
    <col min="2049" max="2049" width="0" style="5" hidden="1" customWidth="1"/>
    <col min="2050" max="2050" width="5.85546875" style="5" customWidth="1"/>
    <col min="2051" max="2051" width="4" style="5" customWidth="1"/>
    <col min="2052" max="2286" width="9.140625" style="5"/>
    <col min="2287" max="2287" width="5.28515625" style="5" customWidth="1"/>
    <col min="2288" max="2304" width="5.85546875" style="5" customWidth="1"/>
    <col min="2305" max="2305" width="0" style="5" hidden="1" customWidth="1"/>
    <col min="2306" max="2306" width="5.85546875" style="5" customWidth="1"/>
    <col min="2307" max="2307" width="4" style="5" customWidth="1"/>
    <col min="2308" max="2542" width="9.140625" style="5"/>
    <col min="2543" max="2543" width="5.28515625" style="5" customWidth="1"/>
    <col min="2544" max="2560" width="5.85546875" style="5" customWidth="1"/>
    <col min="2561" max="2561" width="0" style="5" hidden="1" customWidth="1"/>
    <col min="2562" max="2562" width="5.85546875" style="5" customWidth="1"/>
    <col min="2563" max="2563" width="4" style="5" customWidth="1"/>
    <col min="2564" max="2798" width="9.140625" style="5"/>
    <col min="2799" max="2799" width="5.28515625" style="5" customWidth="1"/>
    <col min="2800" max="2816" width="5.85546875" style="5" customWidth="1"/>
    <col min="2817" max="2817" width="0" style="5" hidden="1" customWidth="1"/>
    <col min="2818" max="2818" width="5.85546875" style="5" customWidth="1"/>
    <col min="2819" max="2819" width="4" style="5" customWidth="1"/>
    <col min="2820" max="3054" width="9.140625" style="5"/>
    <col min="3055" max="3055" width="5.28515625" style="5" customWidth="1"/>
    <col min="3056" max="3072" width="5.85546875" style="5" customWidth="1"/>
    <col min="3073" max="3073" width="0" style="5" hidden="1" customWidth="1"/>
    <col min="3074" max="3074" width="5.85546875" style="5" customWidth="1"/>
    <col min="3075" max="3075" width="4" style="5" customWidth="1"/>
    <col min="3076" max="3310" width="9.140625" style="5"/>
    <col min="3311" max="3311" width="5.28515625" style="5" customWidth="1"/>
    <col min="3312" max="3328" width="5.85546875" style="5" customWidth="1"/>
    <col min="3329" max="3329" width="0" style="5" hidden="1" customWidth="1"/>
    <col min="3330" max="3330" width="5.85546875" style="5" customWidth="1"/>
    <col min="3331" max="3331" width="4" style="5" customWidth="1"/>
    <col min="3332" max="3566" width="9.140625" style="5"/>
    <col min="3567" max="3567" width="5.28515625" style="5" customWidth="1"/>
    <col min="3568" max="3584" width="5.85546875" style="5" customWidth="1"/>
    <col min="3585" max="3585" width="0" style="5" hidden="1" customWidth="1"/>
    <col min="3586" max="3586" width="5.85546875" style="5" customWidth="1"/>
    <col min="3587" max="3587" width="4" style="5" customWidth="1"/>
    <col min="3588" max="3822" width="9.140625" style="5"/>
    <col min="3823" max="3823" width="5.28515625" style="5" customWidth="1"/>
    <col min="3824" max="3840" width="5.85546875" style="5" customWidth="1"/>
    <col min="3841" max="3841" width="0" style="5" hidden="1" customWidth="1"/>
    <col min="3842" max="3842" width="5.85546875" style="5" customWidth="1"/>
    <col min="3843" max="3843" width="4" style="5" customWidth="1"/>
    <col min="3844" max="4078" width="9.140625" style="5"/>
    <col min="4079" max="4079" width="5.28515625" style="5" customWidth="1"/>
    <col min="4080" max="4096" width="5.85546875" style="5" customWidth="1"/>
    <col min="4097" max="4097" width="0" style="5" hidden="1" customWidth="1"/>
    <col min="4098" max="4098" width="5.85546875" style="5" customWidth="1"/>
    <col min="4099" max="4099" width="4" style="5" customWidth="1"/>
    <col min="4100" max="4334" width="9.140625" style="5"/>
    <col min="4335" max="4335" width="5.28515625" style="5" customWidth="1"/>
    <col min="4336" max="4352" width="5.85546875" style="5" customWidth="1"/>
    <col min="4353" max="4353" width="0" style="5" hidden="1" customWidth="1"/>
    <col min="4354" max="4354" width="5.85546875" style="5" customWidth="1"/>
    <col min="4355" max="4355" width="4" style="5" customWidth="1"/>
    <col min="4356" max="4590" width="9.140625" style="5"/>
    <col min="4591" max="4591" width="5.28515625" style="5" customWidth="1"/>
    <col min="4592" max="4608" width="5.85546875" style="5" customWidth="1"/>
    <col min="4609" max="4609" width="0" style="5" hidden="1" customWidth="1"/>
    <col min="4610" max="4610" width="5.85546875" style="5" customWidth="1"/>
    <col min="4611" max="4611" width="4" style="5" customWidth="1"/>
    <col min="4612" max="4846" width="9.140625" style="5"/>
    <col min="4847" max="4847" width="5.28515625" style="5" customWidth="1"/>
    <col min="4848" max="4864" width="5.85546875" style="5" customWidth="1"/>
    <col min="4865" max="4865" width="0" style="5" hidden="1" customWidth="1"/>
    <col min="4866" max="4866" width="5.85546875" style="5" customWidth="1"/>
    <col min="4867" max="4867" width="4" style="5" customWidth="1"/>
    <col min="4868" max="5102" width="9.140625" style="5"/>
    <col min="5103" max="5103" width="5.28515625" style="5" customWidth="1"/>
    <col min="5104" max="5120" width="5.85546875" style="5" customWidth="1"/>
    <col min="5121" max="5121" width="0" style="5" hidden="1" customWidth="1"/>
    <col min="5122" max="5122" width="5.85546875" style="5" customWidth="1"/>
    <col min="5123" max="5123" width="4" style="5" customWidth="1"/>
    <col min="5124" max="5358" width="9.140625" style="5"/>
    <col min="5359" max="5359" width="5.28515625" style="5" customWidth="1"/>
    <col min="5360" max="5376" width="5.85546875" style="5" customWidth="1"/>
    <col min="5377" max="5377" width="0" style="5" hidden="1" customWidth="1"/>
    <col min="5378" max="5378" width="5.85546875" style="5" customWidth="1"/>
    <col min="5379" max="5379" width="4" style="5" customWidth="1"/>
    <col min="5380" max="5614" width="9.140625" style="5"/>
    <col min="5615" max="5615" width="5.28515625" style="5" customWidth="1"/>
    <col min="5616" max="5632" width="5.85546875" style="5" customWidth="1"/>
    <col min="5633" max="5633" width="0" style="5" hidden="1" customWidth="1"/>
    <col min="5634" max="5634" width="5.85546875" style="5" customWidth="1"/>
    <col min="5635" max="5635" width="4" style="5" customWidth="1"/>
    <col min="5636" max="5870" width="9.140625" style="5"/>
    <col min="5871" max="5871" width="5.28515625" style="5" customWidth="1"/>
    <col min="5872" max="5888" width="5.85546875" style="5" customWidth="1"/>
    <col min="5889" max="5889" width="0" style="5" hidden="1" customWidth="1"/>
    <col min="5890" max="5890" width="5.85546875" style="5" customWidth="1"/>
    <col min="5891" max="5891" width="4" style="5" customWidth="1"/>
    <col min="5892" max="6126" width="9.140625" style="5"/>
    <col min="6127" max="6127" width="5.28515625" style="5" customWidth="1"/>
    <col min="6128" max="6144" width="5.85546875" style="5" customWidth="1"/>
    <col min="6145" max="6145" width="0" style="5" hidden="1" customWidth="1"/>
    <col min="6146" max="6146" width="5.85546875" style="5" customWidth="1"/>
    <col min="6147" max="6147" width="4" style="5" customWidth="1"/>
    <col min="6148" max="6382" width="9.140625" style="5"/>
    <col min="6383" max="6383" width="5.28515625" style="5" customWidth="1"/>
    <col min="6384" max="6400" width="5.85546875" style="5" customWidth="1"/>
    <col min="6401" max="6401" width="0" style="5" hidden="1" customWidth="1"/>
    <col min="6402" max="6402" width="5.85546875" style="5" customWidth="1"/>
    <col min="6403" max="6403" width="4" style="5" customWidth="1"/>
    <col min="6404" max="6638" width="9.140625" style="5"/>
    <col min="6639" max="6639" width="5.28515625" style="5" customWidth="1"/>
    <col min="6640" max="6656" width="5.85546875" style="5" customWidth="1"/>
    <col min="6657" max="6657" width="0" style="5" hidden="1" customWidth="1"/>
    <col min="6658" max="6658" width="5.85546875" style="5" customWidth="1"/>
    <col min="6659" max="6659" width="4" style="5" customWidth="1"/>
    <col min="6660" max="6894" width="9.140625" style="5"/>
    <col min="6895" max="6895" width="5.28515625" style="5" customWidth="1"/>
    <col min="6896" max="6912" width="5.85546875" style="5" customWidth="1"/>
    <col min="6913" max="6913" width="0" style="5" hidden="1" customWidth="1"/>
    <col min="6914" max="6914" width="5.85546875" style="5" customWidth="1"/>
    <col min="6915" max="6915" width="4" style="5" customWidth="1"/>
    <col min="6916" max="7150" width="9.140625" style="5"/>
    <col min="7151" max="7151" width="5.28515625" style="5" customWidth="1"/>
    <col min="7152" max="7168" width="5.85546875" style="5" customWidth="1"/>
    <col min="7169" max="7169" width="0" style="5" hidden="1" customWidth="1"/>
    <col min="7170" max="7170" width="5.85546875" style="5" customWidth="1"/>
    <col min="7171" max="7171" width="4" style="5" customWidth="1"/>
    <col min="7172" max="7406" width="9.140625" style="5"/>
    <col min="7407" max="7407" width="5.28515625" style="5" customWidth="1"/>
    <col min="7408" max="7424" width="5.85546875" style="5" customWidth="1"/>
    <col min="7425" max="7425" width="0" style="5" hidden="1" customWidth="1"/>
    <col min="7426" max="7426" width="5.85546875" style="5" customWidth="1"/>
    <col min="7427" max="7427" width="4" style="5" customWidth="1"/>
    <col min="7428" max="7662" width="9.140625" style="5"/>
    <col min="7663" max="7663" width="5.28515625" style="5" customWidth="1"/>
    <col min="7664" max="7680" width="5.85546875" style="5" customWidth="1"/>
    <col min="7681" max="7681" width="0" style="5" hidden="1" customWidth="1"/>
    <col min="7682" max="7682" width="5.85546875" style="5" customWidth="1"/>
    <col min="7683" max="7683" width="4" style="5" customWidth="1"/>
    <col min="7684" max="7918" width="9.140625" style="5"/>
    <col min="7919" max="7919" width="5.28515625" style="5" customWidth="1"/>
    <col min="7920" max="7936" width="5.85546875" style="5" customWidth="1"/>
    <col min="7937" max="7937" width="0" style="5" hidden="1" customWidth="1"/>
    <col min="7938" max="7938" width="5.85546875" style="5" customWidth="1"/>
    <col min="7939" max="7939" width="4" style="5" customWidth="1"/>
    <col min="7940" max="8174" width="9.140625" style="5"/>
    <col min="8175" max="8175" width="5.28515625" style="5" customWidth="1"/>
    <col min="8176" max="8192" width="5.85546875" style="5" customWidth="1"/>
    <col min="8193" max="8193" width="0" style="5" hidden="1" customWidth="1"/>
    <col min="8194" max="8194" width="5.85546875" style="5" customWidth="1"/>
    <col min="8195" max="8195" width="4" style="5" customWidth="1"/>
    <col min="8196" max="8430" width="9.140625" style="5"/>
    <col min="8431" max="8431" width="5.28515625" style="5" customWidth="1"/>
    <col min="8432" max="8448" width="5.85546875" style="5" customWidth="1"/>
    <col min="8449" max="8449" width="0" style="5" hidden="1" customWidth="1"/>
    <col min="8450" max="8450" width="5.85546875" style="5" customWidth="1"/>
    <col min="8451" max="8451" width="4" style="5" customWidth="1"/>
    <col min="8452" max="8686" width="9.140625" style="5"/>
    <col min="8687" max="8687" width="5.28515625" style="5" customWidth="1"/>
    <col min="8688" max="8704" width="5.85546875" style="5" customWidth="1"/>
    <col min="8705" max="8705" width="0" style="5" hidden="1" customWidth="1"/>
    <col min="8706" max="8706" width="5.85546875" style="5" customWidth="1"/>
    <col min="8707" max="8707" width="4" style="5" customWidth="1"/>
    <col min="8708" max="8942" width="9.140625" style="5"/>
    <col min="8943" max="8943" width="5.28515625" style="5" customWidth="1"/>
    <col min="8944" max="8960" width="5.85546875" style="5" customWidth="1"/>
    <col min="8961" max="8961" width="0" style="5" hidden="1" customWidth="1"/>
    <col min="8962" max="8962" width="5.85546875" style="5" customWidth="1"/>
    <col min="8963" max="8963" width="4" style="5" customWidth="1"/>
    <col min="8964" max="9198" width="9.140625" style="5"/>
    <col min="9199" max="9199" width="5.28515625" style="5" customWidth="1"/>
    <col min="9200" max="9216" width="5.85546875" style="5" customWidth="1"/>
    <col min="9217" max="9217" width="0" style="5" hidden="1" customWidth="1"/>
    <col min="9218" max="9218" width="5.85546875" style="5" customWidth="1"/>
    <col min="9219" max="9219" width="4" style="5" customWidth="1"/>
    <col min="9220" max="9454" width="9.140625" style="5"/>
    <col min="9455" max="9455" width="5.28515625" style="5" customWidth="1"/>
    <col min="9456" max="9472" width="5.85546875" style="5" customWidth="1"/>
    <col min="9473" max="9473" width="0" style="5" hidden="1" customWidth="1"/>
    <col min="9474" max="9474" width="5.85546875" style="5" customWidth="1"/>
    <col min="9475" max="9475" width="4" style="5" customWidth="1"/>
    <col min="9476" max="9710" width="9.140625" style="5"/>
    <col min="9711" max="9711" width="5.28515625" style="5" customWidth="1"/>
    <col min="9712" max="9728" width="5.85546875" style="5" customWidth="1"/>
    <col min="9729" max="9729" width="0" style="5" hidden="1" customWidth="1"/>
    <col min="9730" max="9730" width="5.85546875" style="5" customWidth="1"/>
    <col min="9731" max="9731" width="4" style="5" customWidth="1"/>
    <col min="9732" max="9966" width="9.140625" style="5"/>
    <col min="9967" max="9967" width="5.28515625" style="5" customWidth="1"/>
    <col min="9968" max="9984" width="5.85546875" style="5" customWidth="1"/>
    <col min="9985" max="9985" width="0" style="5" hidden="1" customWidth="1"/>
    <col min="9986" max="9986" width="5.85546875" style="5" customWidth="1"/>
    <col min="9987" max="9987" width="4" style="5" customWidth="1"/>
    <col min="9988" max="10222" width="9.140625" style="5"/>
    <col min="10223" max="10223" width="5.28515625" style="5" customWidth="1"/>
    <col min="10224" max="10240" width="5.85546875" style="5" customWidth="1"/>
    <col min="10241" max="10241" width="0" style="5" hidden="1" customWidth="1"/>
    <col min="10242" max="10242" width="5.85546875" style="5" customWidth="1"/>
    <col min="10243" max="10243" width="4" style="5" customWidth="1"/>
    <col min="10244" max="10478" width="9.140625" style="5"/>
    <col min="10479" max="10479" width="5.28515625" style="5" customWidth="1"/>
    <col min="10480" max="10496" width="5.85546875" style="5" customWidth="1"/>
    <col min="10497" max="10497" width="0" style="5" hidden="1" customWidth="1"/>
    <col min="10498" max="10498" width="5.85546875" style="5" customWidth="1"/>
    <col min="10499" max="10499" width="4" style="5" customWidth="1"/>
    <col min="10500" max="10734" width="9.140625" style="5"/>
    <col min="10735" max="10735" width="5.28515625" style="5" customWidth="1"/>
    <col min="10736" max="10752" width="5.85546875" style="5" customWidth="1"/>
    <col min="10753" max="10753" width="0" style="5" hidden="1" customWidth="1"/>
    <col min="10754" max="10754" width="5.85546875" style="5" customWidth="1"/>
    <col min="10755" max="10755" width="4" style="5" customWidth="1"/>
    <col min="10756" max="10990" width="9.140625" style="5"/>
    <col min="10991" max="10991" width="5.28515625" style="5" customWidth="1"/>
    <col min="10992" max="11008" width="5.85546875" style="5" customWidth="1"/>
    <col min="11009" max="11009" width="0" style="5" hidden="1" customWidth="1"/>
    <col min="11010" max="11010" width="5.85546875" style="5" customWidth="1"/>
    <col min="11011" max="11011" width="4" style="5" customWidth="1"/>
    <col min="11012" max="11246" width="9.140625" style="5"/>
    <col min="11247" max="11247" width="5.28515625" style="5" customWidth="1"/>
    <col min="11248" max="11264" width="5.85546875" style="5" customWidth="1"/>
    <col min="11265" max="11265" width="0" style="5" hidden="1" customWidth="1"/>
    <col min="11266" max="11266" width="5.85546875" style="5" customWidth="1"/>
    <col min="11267" max="11267" width="4" style="5" customWidth="1"/>
    <col min="11268" max="11502" width="9.140625" style="5"/>
    <col min="11503" max="11503" width="5.28515625" style="5" customWidth="1"/>
    <col min="11504" max="11520" width="5.85546875" style="5" customWidth="1"/>
    <col min="11521" max="11521" width="0" style="5" hidden="1" customWidth="1"/>
    <col min="11522" max="11522" width="5.85546875" style="5" customWidth="1"/>
    <col min="11523" max="11523" width="4" style="5" customWidth="1"/>
    <col min="11524" max="11758" width="9.140625" style="5"/>
    <col min="11759" max="11759" width="5.28515625" style="5" customWidth="1"/>
    <col min="11760" max="11776" width="5.85546875" style="5" customWidth="1"/>
    <col min="11777" max="11777" width="0" style="5" hidden="1" customWidth="1"/>
    <col min="11778" max="11778" width="5.85546875" style="5" customWidth="1"/>
    <col min="11779" max="11779" width="4" style="5" customWidth="1"/>
    <col min="11780" max="12014" width="9.140625" style="5"/>
    <col min="12015" max="12015" width="5.28515625" style="5" customWidth="1"/>
    <col min="12016" max="12032" width="5.85546875" style="5" customWidth="1"/>
    <col min="12033" max="12033" width="0" style="5" hidden="1" customWidth="1"/>
    <col min="12034" max="12034" width="5.85546875" style="5" customWidth="1"/>
    <col min="12035" max="12035" width="4" style="5" customWidth="1"/>
    <col min="12036" max="12270" width="9.140625" style="5"/>
    <col min="12271" max="12271" width="5.28515625" style="5" customWidth="1"/>
    <col min="12272" max="12288" width="5.85546875" style="5" customWidth="1"/>
    <col min="12289" max="12289" width="0" style="5" hidden="1" customWidth="1"/>
    <col min="12290" max="12290" width="5.85546875" style="5" customWidth="1"/>
    <col min="12291" max="12291" width="4" style="5" customWidth="1"/>
    <col min="12292" max="12526" width="9.140625" style="5"/>
    <col min="12527" max="12527" width="5.28515625" style="5" customWidth="1"/>
    <col min="12528" max="12544" width="5.85546875" style="5" customWidth="1"/>
    <col min="12545" max="12545" width="0" style="5" hidden="1" customWidth="1"/>
    <col min="12546" max="12546" width="5.85546875" style="5" customWidth="1"/>
    <col min="12547" max="12547" width="4" style="5" customWidth="1"/>
    <col min="12548" max="12782" width="9.140625" style="5"/>
    <col min="12783" max="12783" width="5.28515625" style="5" customWidth="1"/>
    <col min="12784" max="12800" width="5.85546875" style="5" customWidth="1"/>
    <col min="12801" max="12801" width="0" style="5" hidden="1" customWidth="1"/>
    <col min="12802" max="12802" width="5.85546875" style="5" customWidth="1"/>
    <col min="12803" max="12803" width="4" style="5" customWidth="1"/>
    <col min="12804" max="13038" width="9.140625" style="5"/>
    <col min="13039" max="13039" width="5.28515625" style="5" customWidth="1"/>
    <col min="13040" max="13056" width="5.85546875" style="5" customWidth="1"/>
    <col min="13057" max="13057" width="0" style="5" hidden="1" customWidth="1"/>
    <col min="13058" max="13058" width="5.85546875" style="5" customWidth="1"/>
    <col min="13059" max="13059" width="4" style="5" customWidth="1"/>
    <col min="13060" max="13294" width="9.140625" style="5"/>
    <col min="13295" max="13295" width="5.28515625" style="5" customWidth="1"/>
    <col min="13296" max="13312" width="5.85546875" style="5" customWidth="1"/>
    <col min="13313" max="13313" width="0" style="5" hidden="1" customWidth="1"/>
    <col min="13314" max="13314" width="5.85546875" style="5" customWidth="1"/>
    <col min="13315" max="13315" width="4" style="5" customWidth="1"/>
    <col min="13316" max="13550" width="9.140625" style="5"/>
    <col min="13551" max="13551" width="5.28515625" style="5" customWidth="1"/>
    <col min="13552" max="13568" width="5.85546875" style="5" customWidth="1"/>
    <col min="13569" max="13569" width="0" style="5" hidden="1" customWidth="1"/>
    <col min="13570" max="13570" width="5.85546875" style="5" customWidth="1"/>
    <col min="13571" max="13571" width="4" style="5" customWidth="1"/>
    <col min="13572" max="13806" width="9.140625" style="5"/>
    <col min="13807" max="13807" width="5.28515625" style="5" customWidth="1"/>
    <col min="13808" max="13824" width="5.85546875" style="5" customWidth="1"/>
    <col min="13825" max="13825" width="0" style="5" hidden="1" customWidth="1"/>
    <col min="13826" max="13826" width="5.85546875" style="5" customWidth="1"/>
    <col min="13827" max="13827" width="4" style="5" customWidth="1"/>
    <col min="13828" max="14062" width="9.140625" style="5"/>
    <col min="14063" max="14063" width="5.28515625" style="5" customWidth="1"/>
    <col min="14064" max="14080" width="5.85546875" style="5" customWidth="1"/>
    <col min="14081" max="14081" width="0" style="5" hidden="1" customWidth="1"/>
    <col min="14082" max="14082" width="5.85546875" style="5" customWidth="1"/>
    <col min="14083" max="14083" width="4" style="5" customWidth="1"/>
    <col min="14084" max="14318" width="9.140625" style="5"/>
    <col min="14319" max="14319" width="5.28515625" style="5" customWidth="1"/>
    <col min="14320" max="14336" width="5.85546875" style="5" customWidth="1"/>
    <col min="14337" max="14337" width="0" style="5" hidden="1" customWidth="1"/>
    <col min="14338" max="14338" width="5.85546875" style="5" customWidth="1"/>
    <col min="14339" max="14339" width="4" style="5" customWidth="1"/>
    <col min="14340" max="14574" width="9.140625" style="5"/>
    <col min="14575" max="14575" width="5.28515625" style="5" customWidth="1"/>
    <col min="14576" max="14592" width="5.85546875" style="5" customWidth="1"/>
    <col min="14593" max="14593" width="0" style="5" hidden="1" customWidth="1"/>
    <col min="14594" max="14594" width="5.85546875" style="5" customWidth="1"/>
    <col min="14595" max="14595" width="4" style="5" customWidth="1"/>
    <col min="14596" max="14830" width="9.140625" style="5"/>
    <col min="14831" max="14831" width="5.28515625" style="5" customWidth="1"/>
    <col min="14832" max="14848" width="5.85546875" style="5" customWidth="1"/>
    <col min="14849" max="14849" width="0" style="5" hidden="1" customWidth="1"/>
    <col min="14850" max="14850" width="5.85546875" style="5" customWidth="1"/>
    <col min="14851" max="14851" width="4" style="5" customWidth="1"/>
    <col min="14852" max="15086" width="9.140625" style="5"/>
    <col min="15087" max="15087" width="5.28515625" style="5" customWidth="1"/>
    <col min="15088" max="15104" width="5.85546875" style="5" customWidth="1"/>
    <col min="15105" max="15105" width="0" style="5" hidden="1" customWidth="1"/>
    <col min="15106" max="15106" width="5.85546875" style="5" customWidth="1"/>
    <col min="15107" max="15107" width="4" style="5" customWidth="1"/>
    <col min="15108" max="15342" width="9.140625" style="5"/>
    <col min="15343" max="15343" width="5.28515625" style="5" customWidth="1"/>
    <col min="15344" max="15360" width="5.85546875" style="5" customWidth="1"/>
    <col min="15361" max="15361" width="0" style="5" hidden="1" customWidth="1"/>
    <col min="15362" max="15362" width="5.85546875" style="5" customWidth="1"/>
    <col min="15363" max="15363" width="4" style="5" customWidth="1"/>
    <col min="15364" max="15598" width="9.140625" style="5"/>
    <col min="15599" max="15599" width="5.28515625" style="5" customWidth="1"/>
    <col min="15600" max="15616" width="5.85546875" style="5" customWidth="1"/>
    <col min="15617" max="15617" width="0" style="5" hidden="1" customWidth="1"/>
    <col min="15618" max="15618" width="5.85546875" style="5" customWidth="1"/>
    <col min="15619" max="15619" width="4" style="5" customWidth="1"/>
    <col min="15620" max="15854" width="9.140625" style="5"/>
    <col min="15855" max="15855" width="5.28515625" style="5" customWidth="1"/>
    <col min="15856" max="15872" width="5.85546875" style="5" customWidth="1"/>
    <col min="15873" max="15873" width="0" style="5" hidden="1" customWidth="1"/>
    <col min="15874" max="15874" width="5.85546875" style="5" customWidth="1"/>
    <col min="15875" max="15875" width="4" style="5" customWidth="1"/>
    <col min="15876" max="16110" width="9.140625" style="5"/>
    <col min="16111" max="16111" width="5.28515625" style="5" customWidth="1"/>
    <col min="16112" max="16128" width="5.85546875" style="5" customWidth="1"/>
    <col min="16129" max="16129" width="0" style="5" hidden="1" customWidth="1"/>
    <col min="16130" max="16130" width="5.85546875" style="5" customWidth="1"/>
    <col min="16131" max="16131" width="4" style="5" customWidth="1"/>
    <col min="16132" max="16384" width="9.140625" style="5"/>
  </cols>
  <sheetData>
    <row r="1" spans="1:16141" s="6" customFormat="1" ht="22.5" customHeight="1">
      <c r="A1" s="1"/>
      <c r="B1" s="2"/>
      <c r="C1" s="2"/>
      <c r="D1" s="1"/>
      <c r="E1" s="1"/>
      <c r="F1" s="1"/>
      <c r="G1" s="1"/>
      <c r="H1" s="3"/>
      <c r="I1" s="1"/>
      <c r="J1" s="1"/>
      <c r="K1" s="30"/>
      <c r="L1" s="4"/>
      <c r="M1" s="4"/>
      <c r="N1" s="4"/>
      <c r="O1" s="255"/>
      <c r="P1" s="256"/>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c r="IW1" s="5"/>
      <c r="IX1" s="5"/>
      <c r="IY1" s="5"/>
      <c r="IZ1" s="5"/>
      <c r="JA1" s="5"/>
      <c r="JB1" s="5"/>
      <c r="JC1" s="5"/>
      <c r="JD1" s="5"/>
      <c r="JE1" s="5"/>
      <c r="JF1" s="5"/>
      <c r="JG1" s="5"/>
      <c r="JH1" s="5"/>
      <c r="JI1" s="5"/>
      <c r="JJ1" s="5"/>
      <c r="JK1" s="5"/>
      <c r="JL1" s="5"/>
      <c r="JM1" s="5"/>
      <c r="JN1" s="5"/>
      <c r="JO1" s="5"/>
      <c r="JP1" s="5"/>
      <c r="JQ1" s="5"/>
      <c r="JR1" s="5"/>
      <c r="JS1" s="5"/>
      <c r="JT1" s="5"/>
      <c r="JU1" s="5"/>
      <c r="JV1" s="5"/>
      <c r="JW1" s="5"/>
      <c r="JX1" s="5"/>
      <c r="JY1" s="5"/>
      <c r="JZ1" s="5"/>
      <c r="KA1" s="5"/>
      <c r="KB1" s="5"/>
      <c r="KC1" s="5"/>
      <c r="KD1" s="5"/>
      <c r="KE1" s="5"/>
      <c r="KF1" s="5"/>
      <c r="KG1" s="5"/>
      <c r="KH1" s="5"/>
      <c r="KI1" s="5"/>
      <c r="KJ1" s="5"/>
      <c r="KK1" s="5"/>
      <c r="KL1" s="5"/>
      <c r="KM1" s="5"/>
      <c r="KN1" s="5"/>
      <c r="KO1" s="5"/>
      <c r="KP1" s="5"/>
      <c r="KQ1" s="5"/>
      <c r="KR1" s="5"/>
      <c r="KS1" s="5"/>
      <c r="KT1" s="5"/>
      <c r="KU1" s="5"/>
      <c r="KV1" s="5"/>
      <c r="KW1" s="5"/>
      <c r="KX1" s="5"/>
      <c r="KY1" s="5"/>
      <c r="KZ1" s="5"/>
      <c r="LA1" s="5"/>
      <c r="LB1" s="5"/>
      <c r="LC1" s="5"/>
      <c r="LD1" s="5"/>
      <c r="LE1" s="5"/>
      <c r="LF1" s="5"/>
      <c r="LG1" s="5"/>
      <c r="LH1" s="5"/>
      <c r="LI1" s="5"/>
      <c r="LJ1" s="5"/>
      <c r="LK1" s="5"/>
      <c r="LL1" s="5"/>
      <c r="LM1" s="5"/>
      <c r="LN1" s="5"/>
      <c r="LO1" s="5"/>
      <c r="LP1" s="5"/>
      <c r="LQ1" s="5"/>
      <c r="LR1" s="5"/>
      <c r="LS1" s="5"/>
      <c r="LT1" s="5"/>
      <c r="LU1" s="5"/>
      <c r="LV1" s="5"/>
      <c r="LW1" s="5"/>
      <c r="LX1" s="5"/>
      <c r="LY1" s="5"/>
      <c r="LZ1" s="5"/>
      <c r="MA1" s="5"/>
      <c r="MB1" s="5"/>
      <c r="MC1" s="5"/>
      <c r="MD1" s="5"/>
      <c r="ME1" s="5"/>
      <c r="MF1" s="5"/>
      <c r="MG1" s="5"/>
      <c r="MH1" s="5"/>
      <c r="MI1" s="5"/>
      <c r="MJ1" s="5"/>
      <c r="MK1" s="5"/>
      <c r="ML1" s="5"/>
      <c r="MM1" s="5"/>
      <c r="MN1" s="5"/>
      <c r="MO1" s="5"/>
      <c r="MP1" s="5"/>
      <c r="MQ1" s="5"/>
      <c r="MR1" s="5"/>
      <c r="MS1" s="5"/>
      <c r="MT1" s="5"/>
      <c r="MU1" s="5"/>
      <c r="MV1" s="5"/>
      <c r="MW1" s="5"/>
      <c r="MX1" s="5"/>
      <c r="MY1" s="5"/>
      <c r="MZ1" s="5"/>
      <c r="NA1" s="5"/>
      <c r="NB1" s="5"/>
      <c r="NC1" s="5"/>
      <c r="ND1" s="5"/>
      <c r="NE1" s="5"/>
      <c r="NF1" s="5"/>
      <c r="NG1" s="5"/>
      <c r="NH1" s="5"/>
      <c r="NI1" s="5"/>
      <c r="NJ1" s="5"/>
      <c r="NK1" s="5"/>
      <c r="NL1" s="5"/>
      <c r="NM1" s="5"/>
      <c r="NN1" s="5"/>
      <c r="NO1" s="5"/>
      <c r="NP1" s="5"/>
      <c r="NQ1" s="5"/>
      <c r="NR1" s="5"/>
      <c r="NS1" s="5"/>
      <c r="NT1" s="5"/>
      <c r="NU1" s="5"/>
      <c r="NV1" s="5"/>
      <c r="NW1" s="5"/>
      <c r="NX1" s="5"/>
      <c r="NY1" s="5"/>
      <c r="NZ1" s="5"/>
      <c r="OA1" s="5"/>
      <c r="OB1" s="5"/>
      <c r="OC1" s="5"/>
      <c r="OD1" s="5"/>
      <c r="OE1" s="5"/>
      <c r="OF1" s="5"/>
      <c r="OG1" s="5"/>
      <c r="OH1" s="5"/>
      <c r="OI1" s="5"/>
      <c r="OJ1" s="5"/>
      <c r="OK1" s="5"/>
      <c r="OL1" s="5"/>
      <c r="OM1" s="5"/>
      <c r="ON1" s="5"/>
      <c r="OO1" s="5"/>
      <c r="OP1" s="5"/>
      <c r="OQ1" s="5"/>
      <c r="OR1" s="5"/>
      <c r="OS1" s="5"/>
      <c r="OT1" s="5"/>
      <c r="OU1" s="5"/>
      <c r="OV1" s="5"/>
      <c r="OW1" s="5"/>
      <c r="OX1" s="5"/>
      <c r="OY1" s="5"/>
      <c r="OZ1" s="5"/>
      <c r="PA1" s="5"/>
      <c r="PB1" s="5"/>
      <c r="PC1" s="5"/>
      <c r="PD1" s="5"/>
      <c r="PE1" s="5"/>
      <c r="PF1" s="5"/>
      <c r="PG1" s="5"/>
      <c r="PH1" s="5"/>
      <c r="PI1" s="5"/>
      <c r="PJ1" s="5"/>
      <c r="PK1" s="5"/>
      <c r="PL1" s="5"/>
      <c r="PM1" s="5"/>
      <c r="PN1" s="5"/>
      <c r="PO1" s="5"/>
      <c r="PP1" s="5"/>
      <c r="PQ1" s="5"/>
      <c r="PR1" s="5"/>
      <c r="PS1" s="5"/>
      <c r="PT1" s="5"/>
      <c r="PU1" s="5"/>
      <c r="PV1" s="5"/>
      <c r="PW1" s="5"/>
      <c r="PX1" s="5"/>
      <c r="PY1" s="5"/>
      <c r="PZ1" s="5"/>
      <c r="QA1" s="5"/>
      <c r="QB1" s="5"/>
      <c r="QC1" s="5"/>
      <c r="QD1" s="5"/>
      <c r="QE1" s="5"/>
      <c r="QF1" s="5"/>
      <c r="QG1" s="5"/>
      <c r="QH1" s="5"/>
      <c r="QI1" s="5"/>
      <c r="QJ1" s="5"/>
      <c r="QK1" s="5"/>
      <c r="QL1" s="5"/>
      <c r="QM1" s="5"/>
      <c r="QN1" s="5"/>
      <c r="QO1" s="5"/>
      <c r="QP1" s="5"/>
      <c r="QQ1" s="5"/>
      <c r="QR1" s="5"/>
      <c r="QS1" s="5"/>
      <c r="QT1" s="5"/>
      <c r="QU1" s="5"/>
      <c r="QV1" s="5"/>
      <c r="QW1" s="5"/>
      <c r="QX1" s="5"/>
      <c r="QY1" s="5"/>
      <c r="QZ1" s="5"/>
      <c r="RA1" s="5"/>
      <c r="RB1" s="5"/>
      <c r="RC1" s="5"/>
      <c r="RD1" s="5"/>
      <c r="RE1" s="5"/>
      <c r="RF1" s="5"/>
      <c r="RG1" s="5"/>
      <c r="RH1" s="5"/>
      <c r="RI1" s="5"/>
      <c r="RJ1" s="5"/>
      <c r="RK1" s="5"/>
      <c r="RL1" s="5"/>
      <c r="RM1" s="5"/>
      <c r="RN1" s="5"/>
      <c r="RO1" s="5"/>
      <c r="RP1" s="5"/>
      <c r="RQ1" s="5"/>
      <c r="RR1" s="5"/>
      <c r="RS1" s="5"/>
      <c r="RT1" s="5"/>
      <c r="RU1" s="5"/>
      <c r="RV1" s="5"/>
      <c r="RW1" s="5"/>
      <c r="RX1" s="5"/>
      <c r="RY1" s="5"/>
      <c r="RZ1" s="5"/>
      <c r="SA1" s="5"/>
      <c r="SB1" s="5"/>
      <c r="SC1" s="5"/>
      <c r="SD1" s="5"/>
      <c r="SE1" s="5"/>
      <c r="SF1" s="5"/>
      <c r="SG1" s="5"/>
      <c r="SH1" s="5"/>
      <c r="SI1" s="5"/>
      <c r="SJ1" s="5"/>
      <c r="SK1" s="5"/>
      <c r="SL1" s="5"/>
      <c r="SM1" s="5"/>
      <c r="SN1" s="5"/>
      <c r="SO1" s="5"/>
      <c r="SP1" s="5"/>
      <c r="SQ1" s="5"/>
      <c r="SR1" s="5"/>
      <c r="SS1" s="5"/>
      <c r="ST1" s="5"/>
      <c r="SU1" s="5"/>
      <c r="SV1" s="5"/>
      <c r="SW1" s="5"/>
      <c r="SX1" s="5"/>
      <c r="SY1" s="5"/>
      <c r="SZ1" s="5"/>
      <c r="TA1" s="5"/>
      <c r="TB1" s="5"/>
      <c r="TC1" s="5"/>
      <c r="TD1" s="5"/>
      <c r="TE1" s="5"/>
      <c r="TF1" s="5"/>
      <c r="TG1" s="5"/>
      <c r="TH1" s="5"/>
      <c r="TI1" s="5"/>
      <c r="TJ1" s="5"/>
      <c r="TK1" s="5"/>
      <c r="TL1" s="5"/>
      <c r="TM1" s="5"/>
      <c r="TN1" s="5"/>
      <c r="TO1" s="5"/>
      <c r="TP1" s="5"/>
      <c r="TQ1" s="5"/>
      <c r="TR1" s="5"/>
      <c r="TS1" s="5"/>
      <c r="TT1" s="5"/>
      <c r="TU1" s="5"/>
      <c r="TV1" s="5"/>
      <c r="TW1" s="5"/>
      <c r="TX1" s="5"/>
      <c r="TY1" s="5"/>
      <c r="TZ1" s="5"/>
      <c r="UA1" s="5"/>
      <c r="UB1" s="5"/>
      <c r="UC1" s="5"/>
      <c r="UD1" s="5"/>
      <c r="UE1" s="5"/>
      <c r="UF1" s="5"/>
      <c r="UG1" s="5"/>
      <c r="UH1" s="5"/>
      <c r="UI1" s="5"/>
      <c r="UJ1" s="5"/>
      <c r="UK1" s="5"/>
      <c r="UL1" s="5"/>
      <c r="UM1" s="5"/>
      <c r="UN1" s="5"/>
      <c r="UO1" s="5"/>
      <c r="UP1" s="5"/>
      <c r="UQ1" s="5"/>
      <c r="UR1" s="5"/>
      <c r="US1" s="5"/>
      <c r="UT1" s="5"/>
      <c r="UU1" s="5"/>
      <c r="UV1" s="5"/>
      <c r="UW1" s="5"/>
      <c r="UX1" s="5"/>
      <c r="UY1" s="5"/>
      <c r="UZ1" s="5"/>
      <c r="VA1" s="5"/>
      <c r="VB1" s="5"/>
      <c r="VC1" s="5"/>
      <c r="VD1" s="5"/>
      <c r="VE1" s="5"/>
      <c r="VF1" s="5"/>
      <c r="VG1" s="5"/>
      <c r="VH1" s="5"/>
      <c r="VI1" s="5"/>
      <c r="VJ1" s="5"/>
      <c r="VK1" s="5"/>
      <c r="VL1" s="5"/>
      <c r="VM1" s="5"/>
      <c r="VN1" s="5"/>
      <c r="VO1" s="5"/>
      <c r="VP1" s="5"/>
      <c r="VQ1" s="5"/>
      <c r="VR1" s="5"/>
      <c r="VS1" s="5"/>
      <c r="VT1" s="5"/>
      <c r="VU1" s="5"/>
      <c r="VV1" s="5"/>
      <c r="VW1" s="5"/>
      <c r="VX1" s="5"/>
      <c r="VY1" s="5"/>
      <c r="VZ1" s="5"/>
      <c r="WA1" s="5"/>
      <c r="WB1" s="5"/>
      <c r="WC1" s="5"/>
      <c r="WD1" s="5"/>
      <c r="WE1" s="5"/>
      <c r="WF1" s="5"/>
      <c r="WG1" s="5"/>
      <c r="WH1" s="5"/>
      <c r="WI1" s="5"/>
      <c r="WJ1" s="5"/>
      <c r="WK1" s="5"/>
      <c r="WL1" s="5"/>
      <c r="WM1" s="5"/>
      <c r="WN1" s="5"/>
      <c r="WO1" s="5"/>
      <c r="WP1" s="5"/>
      <c r="WQ1" s="5"/>
      <c r="WR1" s="5"/>
      <c r="WS1" s="5"/>
      <c r="WT1" s="5"/>
      <c r="WU1" s="5"/>
      <c r="WV1" s="5"/>
      <c r="WW1" s="5"/>
      <c r="WX1" s="5"/>
      <c r="WY1" s="5"/>
      <c r="WZ1" s="5"/>
      <c r="XA1" s="5"/>
      <c r="XB1" s="5"/>
      <c r="XC1" s="5"/>
      <c r="XD1" s="5"/>
      <c r="XE1" s="5"/>
      <c r="XF1" s="5"/>
      <c r="XG1" s="5"/>
      <c r="XH1" s="5"/>
      <c r="XI1" s="5"/>
      <c r="XJ1" s="5"/>
      <c r="XK1" s="5"/>
      <c r="XL1" s="5"/>
      <c r="XM1" s="5"/>
      <c r="XN1" s="5"/>
      <c r="XO1" s="5"/>
      <c r="XP1" s="5"/>
      <c r="XQ1" s="5"/>
      <c r="XR1" s="5"/>
      <c r="XS1" s="5"/>
      <c r="XT1" s="5"/>
      <c r="XU1" s="5"/>
      <c r="XV1" s="5"/>
      <c r="XW1" s="5"/>
      <c r="XX1" s="5"/>
      <c r="XY1" s="5"/>
      <c r="XZ1" s="5"/>
      <c r="YA1" s="5"/>
      <c r="YB1" s="5"/>
      <c r="YC1" s="5"/>
      <c r="YD1" s="5"/>
      <c r="YE1" s="5"/>
      <c r="YF1" s="5"/>
      <c r="YG1" s="5"/>
      <c r="YH1" s="5"/>
      <c r="YI1" s="5"/>
      <c r="YJ1" s="5"/>
      <c r="YK1" s="5"/>
      <c r="YL1" s="5"/>
      <c r="YM1" s="5"/>
      <c r="YN1" s="5"/>
      <c r="YO1" s="5"/>
      <c r="YP1" s="5"/>
      <c r="YQ1" s="5"/>
      <c r="YR1" s="5"/>
      <c r="YS1" s="5"/>
      <c r="YT1" s="5"/>
      <c r="YU1" s="5"/>
      <c r="YV1" s="5"/>
      <c r="YW1" s="5"/>
      <c r="YX1" s="5"/>
      <c r="YY1" s="5"/>
      <c r="YZ1" s="5"/>
      <c r="ZA1" s="5"/>
      <c r="ZB1" s="5"/>
      <c r="ZC1" s="5"/>
      <c r="ZD1" s="5"/>
      <c r="ZE1" s="5"/>
      <c r="ZF1" s="5"/>
      <c r="ZG1" s="5"/>
      <c r="ZH1" s="5"/>
      <c r="ZI1" s="5"/>
      <c r="ZJ1" s="5"/>
      <c r="ZK1" s="5"/>
      <c r="ZL1" s="5"/>
      <c r="ZM1" s="5"/>
      <c r="ZN1" s="5"/>
      <c r="ZO1" s="5"/>
      <c r="ZP1" s="5"/>
      <c r="ZQ1" s="5"/>
      <c r="ZR1" s="5"/>
      <c r="ZS1" s="5"/>
      <c r="ZT1" s="5"/>
      <c r="ZU1" s="5"/>
      <c r="ZV1" s="5"/>
      <c r="ZW1" s="5"/>
      <c r="ZX1" s="5"/>
      <c r="ZY1" s="5"/>
      <c r="ZZ1" s="5"/>
      <c r="AAA1" s="5"/>
      <c r="AAB1" s="5"/>
      <c r="AAC1" s="5"/>
      <c r="AAD1" s="5"/>
      <c r="AAE1" s="5"/>
      <c r="AAF1" s="5"/>
      <c r="AAG1" s="5"/>
      <c r="AAH1" s="5"/>
      <c r="AAI1" s="5"/>
      <c r="AAJ1" s="5"/>
      <c r="AAK1" s="5"/>
      <c r="AAL1" s="5"/>
      <c r="AAM1" s="5"/>
      <c r="AAN1" s="5"/>
      <c r="AAO1" s="5"/>
      <c r="AAP1" s="5"/>
      <c r="AAQ1" s="5"/>
      <c r="AAR1" s="5"/>
      <c r="AAS1" s="5"/>
      <c r="AAT1" s="5"/>
      <c r="AAU1" s="5"/>
      <c r="AAV1" s="5"/>
      <c r="AAW1" s="5"/>
      <c r="AAX1" s="5"/>
      <c r="AAY1" s="5"/>
      <c r="AAZ1" s="5"/>
      <c r="ABA1" s="5"/>
      <c r="ABB1" s="5"/>
      <c r="ABC1" s="5"/>
      <c r="ABD1" s="5"/>
      <c r="ABE1" s="5"/>
      <c r="ABF1" s="5"/>
      <c r="ABG1" s="5"/>
      <c r="ABH1" s="5"/>
      <c r="ABI1" s="5"/>
      <c r="ABJ1" s="5"/>
      <c r="ABK1" s="5"/>
      <c r="ABL1" s="5"/>
      <c r="ABM1" s="5"/>
      <c r="ABN1" s="5"/>
      <c r="ABO1" s="5"/>
      <c r="ABP1" s="5"/>
      <c r="ABQ1" s="5"/>
      <c r="ABR1" s="5"/>
      <c r="ABS1" s="5"/>
      <c r="ABT1" s="5"/>
      <c r="ABU1" s="5"/>
      <c r="ABV1" s="5"/>
      <c r="ABW1" s="5"/>
      <c r="ABX1" s="5"/>
      <c r="ABY1" s="5"/>
      <c r="ABZ1" s="5"/>
      <c r="ACA1" s="5"/>
      <c r="ACB1" s="5"/>
      <c r="ACC1" s="5"/>
      <c r="ACD1" s="5"/>
      <c r="ACE1" s="5"/>
      <c r="ACF1" s="5"/>
      <c r="ACG1" s="5"/>
      <c r="ACH1" s="5"/>
      <c r="ACI1" s="5"/>
      <c r="ACJ1" s="5"/>
      <c r="ACK1" s="5"/>
      <c r="ACL1" s="5"/>
      <c r="ACM1" s="5"/>
      <c r="ACN1" s="5"/>
      <c r="ACO1" s="5"/>
      <c r="ACP1" s="5"/>
      <c r="ACQ1" s="5"/>
      <c r="ACR1" s="5"/>
      <c r="ACS1" s="5"/>
      <c r="ACT1" s="5"/>
      <c r="ACU1" s="5"/>
      <c r="ACV1" s="5"/>
      <c r="ACW1" s="5"/>
      <c r="ACX1" s="5"/>
      <c r="ACY1" s="5"/>
      <c r="ACZ1" s="5"/>
      <c r="ADA1" s="5"/>
      <c r="ADB1" s="5"/>
      <c r="ADC1" s="5"/>
      <c r="ADD1" s="5"/>
      <c r="ADE1" s="5"/>
      <c r="ADF1" s="5"/>
      <c r="ADG1" s="5"/>
      <c r="ADH1" s="5"/>
      <c r="ADI1" s="5"/>
      <c r="ADJ1" s="5"/>
      <c r="ADK1" s="5"/>
      <c r="ADL1" s="5"/>
      <c r="ADM1" s="5"/>
      <c r="ADN1" s="5"/>
      <c r="ADO1" s="5"/>
      <c r="ADP1" s="5"/>
      <c r="ADQ1" s="5"/>
      <c r="ADR1" s="5"/>
      <c r="ADS1" s="5"/>
      <c r="ADT1" s="5"/>
      <c r="ADU1" s="5"/>
      <c r="ADV1" s="5"/>
      <c r="ADW1" s="5"/>
      <c r="ADX1" s="5"/>
      <c r="ADY1" s="5"/>
      <c r="ADZ1" s="5"/>
      <c r="AEA1" s="5"/>
      <c r="AEB1" s="5"/>
      <c r="AEC1" s="5"/>
      <c r="AED1" s="5"/>
      <c r="AEE1" s="5"/>
      <c r="AEF1" s="5"/>
      <c r="AEG1" s="5"/>
      <c r="AEH1" s="5"/>
      <c r="AEI1" s="5"/>
      <c r="AEJ1" s="5"/>
      <c r="AEK1" s="5"/>
      <c r="AEL1" s="5"/>
      <c r="AEM1" s="5"/>
      <c r="AEN1" s="5"/>
      <c r="AEO1" s="5"/>
      <c r="AEP1" s="5"/>
      <c r="AEQ1" s="5"/>
      <c r="AER1" s="5"/>
      <c r="AES1" s="5"/>
      <c r="AET1" s="5"/>
      <c r="AEU1" s="5"/>
      <c r="AEV1" s="5"/>
      <c r="AEW1" s="5"/>
      <c r="AEX1" s="5"/>
      <c r="AEY1" s="5"/>
      <c r="AEZ1" s="5"/>
      <c r="AFA1" s="5"/>
      <c r="AFB1" s="5"/>
      <c r="AFC1" s="5"/>
      <c r="AFD1" s="5"/>
      <c r="AFE1" s="5"/>
      <c r="AFF1" s="5"/>
      <c r="AFG1" s="5"/>
      <c r="AFH1" s="5"/>
      <c r="AFI1" s="5"/>
      <c r="AFJ1" s="5"/>
      <c r="AFK1" s="5"/>
      <c r="AFL1" s="5"/>
      <c r="AFM1" s="5"/>
      <c r="AFN1" s="5"/>
      <c r="AFO1" s="5"/>
      <c r="AFP1" s="5"/>
      <c r="AFQ1" s="5"/>
      <c r="AFR1" s="5"/>
      <c r="AFS1" s="5"/>
      <c r="AFT1" s="5"/>
      <c r="AFU1" s="5"/>
      <c r="AFV1" s="5"/>
      <c r="AFW1" s="5"/>
      <c r="AFX1" s="5"/>
      <c r="AFY1" s="5"/>
      <c r="AFZ1" s="5"/>
      <c r="AGA1" s="5"/>
      <c r="AGB1" s="5"/>
      <c r="AGC1" s="5"/>
      <c r="AGD1" s="5"/>
      <c r="AGE1" s="5"/>
      <c r="AGF1" s="5"/>
      <c r="AGG1" s="5"/>
      <c r="AGH1" s="5"/>
      <c r="AGI1" s="5"/>
      <c r="AGJ1" s="5"/>
      <c r="AGK1" s="5"/>
      <c r="AGL1" s="5"/>
      <c r="AGM1" s="5"/>
      <c r="AGN1" s="5"/>
      <c r="AGO1" s="5"/>
      <c r="AGP1" s="5"/>
      <c r="AGQ1" s="5"/>
      <c r="AGR1" s="5"/>
      <c r="AGS1" s="5"/>
      <c r="AGT1" s="5"/>
      <c r="AGU1" s="5"/>
      <c r="AGV1" s="5"/>
      <c r="AGW1" s="5"/>
      <c r="AGX1" s="5"/>
      <c r="AGY1" s="5"/>
      <c r="AGZ1" s="5"/>
      <c r="AHA1" s="5"/>
      <c r="AHB1" s="5"/>
      <c r="AHC1" s="5"/>
      <c r="AHD1" s="5"/>
      <c r="AHE1" s="5"/>
      <c r="AHF1" s="5"/>
      <c r="AHG1" s="5"/>
      <c r="AHH1" s="5"/>
      <c r="AHI1" s="5"/>
      <c r="AHJ1" s="5"/>
      <c r="AHK1" s="5"/>
      <c r="AHL1" s="5"/>
      <c r="AHM1" s="5"/>
      <c r="AHN1" s="5"/>
      <c r="AHO1" s="5"/>
      <c r="AHP1" s="5"/>
      <c r="AHQ1" s="5"/>
      <c r="AHR1" s="5"/>
      <c r="AHS1" s="5"/>
      <c r="AHT1" s="5"/>
      <c r="AHU1" s="5"/>
      <c r="AHV1" s="5"/>
      <c r="AHW1" s="5"/>
      <c r="AHX1" s="5"/>
      <c r="AHY1" s="5"/>
      <c r="AHZ1" s="5"/>
      <c r="AIA1" s="5"/>
      <c r="AIB1" s="5"/>
      <c r="AIC1" s="5"/>
      <c r="AID1" s="5"/>
      <c r="AIE1" s="5"/>
      <c r="AIF1" s="5"/>
      <c r="AIG1" s="5"/>
      <c r="AIH1" s="5"/>
      <c r="AII1" s="5"/>
      <c r="AIJ1" s="5"/>
      <c r="AIK1" s="5"/>
      <c r="AIL1" s="5"/>
      <c r="AIM1" s="5"/>
      <c r="AIN1" s="5"/>
      <c r="AIO1" s="5"/>
      <c r="AIP1" s="5"/>
      <c r="AIQ1" s="5"/>
      <c r="AIR1" s="5"/>
      <c r="AIS1" s="5"/>
      <c r="AIT1" s="5"/>
      <c r="AIU1" s="5"/>
      <c r="AIV1" s="5"/>
      <c r="AIW1" s="5"/>
      <c r="AIX1" s="5"/>
      <c r="AIY1" s="5"/>
      <c r="AIZ1" s="5"/>
      <c r="AJA1" s="5"/>
      <c r="AJB1" s="5"/>
      <c r="AJC1" s="5"/>
      <c r="AJD1" s="5"/>
      <c r="AJE1" s="5"/>
      <c r="AJF1" s="5"/>
      <c r="AJG1" s="5"/>
      <c r="AJH1" s="5"/>
      <c r="AJI1" s="5"/>
      <c r="AJJ1" s="5"/>
      <c r="AJK1" s="5"/>
      <c r="AJL1" s="5"/>
      <c r="AJM1" s="5"/>
      <c r="AJN1" s="5"/>
      <c r="AJO1" s="5"/>
      <c r="AJP1" s="5"/>
      <c r="AJQ1" s="5"/>
      <c r="AJR1" s="5"/>
      <c r="AJS1" s="5"/>
      <c r="AJT1" s="5"/>
      <c r="AJU1" s="5"/>
      <c r="AJV1" s="5"/>
      <c r="AJW1" s="5"/>
      <c r="AJX1" s="5"/>
      <c r="AJY1" s="5"/>
      <c r="AJZ1" s="5"/>
      <c r="AKA1" s="5"/>
      <c r="AKB1" s="5"/>
      <c r="AKC1" s="5"/>
      <c r="AKD1" s="5"/>
      <c r="AKE1" s="5"/>
      <c r="AKF1" s="5"/>
      <c r="AKG1" s="5"/>
      <c r="AKH1" s="5"/>
      <c r="AKI1" s="5"/>
      <c r="AKJ1" s="5"/>
      <c r="AKK1" s="5"/>
      <c r="AKL1" s="5"/>
      <c r="AKM1" s="5"/>
      <c r="AKN1" s="5"/>
      <c r="AKO1" s="5"/>
      <c r="AKP1" s="5"/>
      <c r="AKQ1" s="5"/>
      <c r="AKR1" s="5"/>
      <c r="AKS1" s="5"/>
      <c r="AKT1" s="5"/>
      <c r="AKU1" s="5"/>
      <c r="AKV1" s="5"/>
      <c r="AKW1" s="5"/>
      <c r="AKX1" s="5"/>
      <c r="AKY1" s="5"/>
      <c r="AKZ1" s="5"/>
      <c r="ALA1" s="5"/>
      <c r="ALB1" s="5"/>
      <c r="ALC1" s="5"/>
      <c r="ALD1" s="5"/>
      <c r="ALE1" s="5"/>
      <c r="ALF1" s="5"/>
      <c r="ALG1" s="5"/>
      <c r="ALH1" s="5"/>
      <c r="ALI1" s="5"/>
      <c r="ALJ1" s="5"/>
      <c r="ALK1" s="5"/>
      <c r="ALL1" s="5"/>
      <c r="ALM1" s="5"/>
      <c r="ALN1" s="5"/>
      <c r="ALO1" s="5"/>
      <c r="ALP1" s="5"/>
      <c r="ALQ1" s="5"/>
      <c r="ALR1" s="5"/>
      <c r="ALS1" s="5"/>
      <c r="ALT1" s="5"/>
      <c r="ALU1" s="5"/>
      <c r="ALV1" s="5"/>
      <c r="ALW1" s="5"/>
      <c r="ALX1" s="5"/>
      <c r="ALY1" s="5"/>
      <c r="ALZ1" s="5"/>
      <c r="AMA1" s="5"/>
      <c r="AMB1" s="5"/>
      <c r="AMC1" s="5"/>
      <c r="AMD1" s="5"/>
      <c r="AME1" s="5"/>
      <c r="AMF1" s="5"/>
      <c r="AMG1" s="5"/>
      <c r="AMH1" s="5"/>
      <c r="AMI1" s="5"/>
      <c r="AMJ1" s="5"/>
      <c r="AMK1" s="5"/>
      <c r="AML1" s="5"/>
      <c r="AMM1" s="5"/>
      <c r="AMN1" s="5"/>
      <c r="AMO1" s="5"/>
      <c r="AMP1" s="5"/>
      <c r="AMQ1" s="5"/>
      <c r="AMR1" s="5"/>
      <c r="AMS1" s="5"/>
      <c r="AMT1" s="5"/>
      <c r="AMU1" s="5"/>
      <c r="AMV1" s="5"/>
      <c r="AMW1" s="5"/>
      <c r="AMX1" s="5"/>
      <c r="AMY1" s="5"/>
      <c r="AMZ1" s="5"/>
      <c r="ANA1" s="5"/>
      <c r="ANB1" s="5"/>
      <c r="ANC1" s="5"/>
      <c r="AND1" s="5"/>
      <c r="ANE1" s="5"/>
      <c r="ANF1" s="5"/>
      <c r="ANG1" s="5"/>
      <c r="ANH1" s="5"/>
      <c r="ANI1" s="5"/>
      <c r="ANJ1" s="5"/>
      <c r="ANK1" s="5"/>
      <c r="ANL1" s="5"/>
      <c r="ANM1" s="5"/>
      <c r="ANN1" s="5"/>
      <c r="ANO1" s="5"/>
      <c r="ANP1" s="5"/>
      <c r="ANQ1" s="5"/>
      <c r="ANR1" s="5"/>
      <c r="ANS1" s="5"/>
      <c r="ANT1" s="5"/>
      <c r="ANU1" s="5"/>
      <c r="ANV1" s="5"/>
      <c r="ANW1" s="5"/>
      <c r="ANX1" s="5"/>
      <c r="ANY1" s="5"/>
      <c r="ANZ1" s="5"/>
      <c r="AOA1" s="5"/>
      <c r="AOB1" s="5"/>
      <c r="AOC1" s="5"/>
      <c r="AOD1" s="5"/>
      <c r="AOE1" s="5"/>
      <c r="AOF1" s="5"/>
      <c r="AOG1" s="5"/>
      <c r="AOH1" s="5"/>
      <c r="AOI1" s="5"/>
      <c r="AOJ1" s="5"/>
      <c r="AOK1" s="5"/>
      <c r="AOL1" s="5"/>
      <c r="AOM1" s="5"/>
      <c r="AON1" s="5"/>
      <c r="AOO1" s="5"/>
      <c r="AOP1" s="5"/>
      <c r="AOQ1" s="5"/>
      <c r="AOR1" s="5"/>
      <c r="AOS1" s="5"/>
      <c r="AOT1" s="5"/>
      <c r="AOU1" s="5"/>
      <c r="AOV1" s="5"/>
      <c r="AOW1" s="5"/>
      <c r="AOX1" s="5"/>
      <c r="AOY1" s="5"/>
      <c r="AOZ1" s="5"/>
      <c r="APA1" s="5"/>
      <c r="APB1" s="5"/>
      <c r="APC1" s="5"/>
      <c r="APD1" s="5"/>
      <c r="APE1" s="5"/>
      <c r="APF1" s="5"/>
      <c r="APG1" s="5"/>
      <c r="APH1" s="5"/>
      <c r="API1" s="5"/>
      <c r="APJ1" s="5"/>
      <c r="APK1" s="5"/>
      <c r="APL1" s="5"/>
      <c r="APM1" s="5"/>
      <c r="APN1" s="5"/>
      <c r="APO1" s="5"/>
      <c r="APP1" s="5"/>
      <c r="APQ1" s="5"/>
      <c r="APR1" s="5"/>
      <c r="APS1" s="5"/>
      <c r="APT1" s="5"/>
      <c r="APU1" s="5"/>
      <c r="APV1" s="5"/>
      <c r="APW1" s="5"/>
      <c r="APX1" s="5"/>
      <c r="APY1" s="5"/>
      <c r="APZ1" s="5"/>
      <c r="AQA1" s="5"/>
      <c r="AQB1" s="5"/>
      <c r="AQC1" s="5"/>
      <c r="AQD1" s="5"/>
      <c r="AQE1" s="5"/>
      <c r="AQF1" s="5"/>
      <c r="AQG1" s="5"/>
      <c r="AQH1" s="5"/>
      <c r="AQI1" s="5"/>
      <c r="AQJ1" s="5"/>
      <c r="AQK1" s="5"/>
      <c r="AQL1" s="5"/>
      <c r="AQM1" s="5"/>
      <c r="AQN1" s="5"/>
      <c r="AQO1" s="5"/>
      <c r="AQP1" s="5"/>
      <c r="AQQ1" s="5"/>
      <c r="AQR1" s="5"/>
      <c r="AQS1" s="5"/>
      <c r="AQT1" s="5"/>
      <c r="AQU1" s="5"/>
      <c r="AQV1" s="5"/>
      <c r="AQW1" s="5"/>
      <c r="AQX1" s="5"/>
      <c r="AQY1" s="5"/>
      <c r="AQZ1" s="5"/>
      <c r="ARA1" s="5"/>
      <c r="ARB1" s="5"/>
      <c r="ARC1" s="5"/>
      <c r="ARD1" s="5"/>
      <c r="ARE1" s="5"/>
      <c r="ARF1" s="5"/>
      <c r="ARG1" s="5"/>
      <c r="ARH1" s="5"/>
      <c r="ARI1" s="5"/>
      <c r="ARJ1" s="5"/>
      <c r="ARK1" s="5"/>
      <c r="ARL1" s="5"/>
      <c r="ARM1" s="5"/>
      <c r="ARN1" s="5"/>
      <c r="ARO1" s="5"/>
      <c r="ARP1" s="5"/>
      <c r="ARQ1" s="5"/>
      <c r="ARR1" s="5"/>
      <c r="ARS1" s="5"/>
      <c r="ART1" s="5"/>
      <c r="ARU1" s="5"/>
      <c r="ARV1" s="5"/>
      <c r="ARW1" s="5"/>
      <c r="ARX1" s="5"/>
      <c r="ARY1" s="5"/>
      <c r="ARZ1" s="5"/>
      <c r="ASA1" s="5"/>
      <c r="ASB1" s="5"/>
      <c r="ASC1" s="5"/>
      <c r="ASD1" s="5"/>
      <c r="ASE1" s="5"/>
      <c r="ASF1" s="5"/>
      <c r="ASG1" s="5"/>
      <c r="ASH1" s="5"/>
      <c r="ASI1" s="5"/>
      <c r="ASJ1" s="5"/>
      <c r="ASK1" s="5"/>
      <c r="ASL1" s="5"/>
      <c r="ASM1" s="5"/>
      <c r="ASN1" s="5"/>
      <c r="ASO1" s="5"/>
      <c r="ASP1" s="5"/>
      <c r="ASQ1" s="5"/>
      <c r="ASR1" s="5"/>
      <c r="ASS1" s="5"/>
      <c r="AST1" s="5"/>
      <c r="ASU1" s="5"/>
      <c r="ASV1" s="5"/>
      <c r="ASW1" s="5"/>
      <c r="ASX1" s="5"/>
      <c r="ASY1" s="5"/>
      <c r="ASZ1" s="5"/>
      <c r="ATA1" s="5"/>
      <c r="ATB1" s="5"/>
      <c r="ATC1" s="5"/>
      <c r="ATD1" s="5"/>
      <c r="ATE1" s="5"/>
      <c r="ATF1" s="5"/>
      <c r="ATG1" s="5"/>
      <c r="ATH1" s="5"/>
      <c r="ATI1" s="5"/>
      <c r="ATJ1" s="5"/>
      <c r="ATK1" s="5"/>
      <c r="ATL1" s="5"/>
      <c r="ATM1" s="5"/>
      <c r="ATN1" s="5"/>
      <c r="ATO1" s="5"/>
      <c r="ATP1" s="5"/>
      <c r="ATQ1" s="5"/>
      <c r="ATR1" s="5"/>
      <c r="ATS1" s="5"/>
      <c r="ATT1" s="5"/>
      <c r="ATU1" s="5"/>
      <c r="ATV1" s="5"/>
      <c r="ATW1" s="5"/>
      <c r="ATX1" s="5"/>
      <c r="ATY1" s="5"/>
      <c r="ATZ1" s="5"/>
      <c r="AUA1" s="5"/>
      <c r="AUB1" s="5"/>
      <c r="AUC1" s="5"/>
      <c r="AUD1" s="5"/>
      <c r="AUE1" s="5"/>
      <c r="AUF1" s="5"/>
      <c r="AUG1" s="5"/>
      <c r="AUH1" s="5"/>
      <c r="AUI1" s="5"/>
      <c r="AUJ1" s="5"/>
      <c r="AUK1" s="5"/>
      <c r="AUL1" s="5"/>
      <c r="AUM1" s="5"/>
      <c r="AUN1" s="5"/>
      <c r="AUO1" s="5"/>
      <c r="AUP1" s="5"/>
      <c r="AUQ1" s="5"/>
      <c r="AUR1" s="5"/>
      <c r="AUS1" s="5"/>
      <c r="AUT1" s="5"/>
      <c r="AUU1" s="5"/>
      <c r="AUV1" s="5"/>
      <c r="AUW1" s="5"/>
      <c r="AUX1" s="5"/>
      <c r="AUY1" s="5"/>
      <c r="AUZ1" s="5"/>
      <c r="AVA1" s="5"/>
      <c r="AVB1" s="5"/>
      <c r="AVC1" s="5"/>
      <c r="AVD1" s="5"/>
      <c r="AVE1" s="5"/>
      <c r="AVF1" s="5"/>
      <c r="AVG1" s="5"/>
      <c r="AVH1" s="5"/>
      <c r="AVI1" s="5"/>
      <c r="AVJ1" s="5"/>
      <c r="AVK1" s="5"/>
      <c r="AVL1" s="5"/>
      <c r="AVM1" s="5"/>
      <c r="AVN1" s="5"/>
      <c r="AVO1" s="5"/>
      <c r="AVP1" s="5"/>
      <c r="AVQ1" s="5"/>
      <c r="AVR1" s="5"/>
      <c r="AVS1" s="5"/>
      <c r="AVT1" s="5"/>
      <c r="AVU1" s="5"/>
      <c r="AVV1" s="5"/>
      <c r="AVW1" s="5"/>
      <c r="AVX1" s="5"/>
      <c r="AVY1" s="5"/>
      <c r="AVZ1" s="5"/>
      <c r="AWA1" s="5"/>
      <c r="AWB1" s="5"/>
      <c r="AWC1" s="5"/>
      <c r="AWD1" s="5"/>
      <c r="AWE1" s="5"/>
      <c r="AWF1" s="5"/>
      <c r="AWG1" s="5"/>
      <c r="AWH1" s="5"/>
      <c r="AWI1" s="5"/>
      <c r="AWJ1" s="5"/>
      <c r="AWK1" s="5"/>
      <c r="AWL1" s="5"/>
      <c r="AWM1" s="5"/>
      <c r="AWN1" s="5"/>
      <c r="AWO1" s="5"/>
      <c r="AWP1" s="5"/>
      <c r="AWQ1" s="5"/>
      <c r="AWR1" s="5"/>
      <c r="AWS1" s="5"/>
      <c r="AWT1" s="5"/>
      <c r="AWU1" s="5"/>
      <c r="AWV1" s="5"/>
      <c r="AWW1" s="5"/>
      <c r="AWX1" s="5"/>
      <c r="AWY1" s="5"/>
      <c r="AWZ1" s="5"/>
      <c r="AXA1" s="5"/>
      <c r="AXB1" s="5"/>
      <c r="AXC1" s="5"/>
      <c r="AXD1" s="5"/>
      <c r="AXE1" s="5"/>
      <c r="AXF1" s="5"/>
      <c r="AXG1" s="5"/>
      <c r="AXH1" s="5"/>
      <c r="AXI1" s="5"/>
      <c r="AXJ1" s="5"/>
      <c r="AXK1" s="5"/>
      <c r="AXL1" s="5"/>
      <c r="AXM1" s="5"/>
      <c r="AXN1" s="5"/>
      <c r="AXO1" s="5"/>
      <c r="AXP1" s="5"/>
      <c r="AXQ1" s="5"/>
      <c r="AXR1" s="5"/>
      <c r="AXS1" s="5"/>
      <c r="AXT1" s="5"/>
      <c r="AXU1" s="5"/>
      <c r="AXV1" s="5"/>
      <c r="AXW1" s="5"/>
      <c r="AXX1" s="5"/>
      <c r="AXY1" s="5"/>
      <c r="AXZ1" s="5"/>
      <c r="AYA1" s="5"/>
      <c r="AYB1" s="5"/>
      <c r="AYC1" s="5"/>
      <c r="AYD1" s="5"/>
      <c r="AYE1" s="5"/>
      <c r="AYF1" s="5"/>
      <c r="AYG1" s="5"/>
      <c r="AYH1" s="5"/>
      <c r="AYI1" s="5"/>
      <c r="AYJ1" s="5"/>
      <c r="AYK1" s="5"/>
      <c r="AYL1" s="5"/>
      <c r="AYM1" s="5"/>
      <c r="AYN1" s="5"/>
      <c r="AYO1" s="5"/>
      <c r="AYP1" s="5"/>
      <c r="AYQ1" s="5"/>
      <c r="AYR1" s="5"/>
      <c r="AYS1" s="5"/>
      <c r="AYT1" s="5"/>
      <c r="AYU1" s="5"/>
      <c r="AYV1" s="5"/>
      <c r="AYW1" s="5"/>
      <c r="AYX1" s="5"/>
      <c r="AYY1" s="5"/>
      <c r="AYZ1" s="5"/>
      <c r="AZA1" s="5"/>
      <c r="AZB1" s="5"/>
      <c r="AZC1" s="5"/>
      <c r="AZD1" s="5"/>
      <c r="AZE1" s="5"/>
      <c r="AZF1" s="5"/>
      <c r="AZG1" s="5"/>
      <c r="AZH1" s="5"/>
      <c r="AZI1" s="5"/>
      <c r="AZJ1" s="5"/>
      <c r="AZK1" s="5"/>
      <c r="AZL1" s="5"/>
      <c r="AZM1" s="5"/>
      <c r="AZN1" s="5"/>
      <c r="AZO1" s="5"/>
      <c r="AZP1" s="5"/>
      <c r="AZQ1" s="5"/>
      <c r="AZR1" s="5"/>
      <c r="AZS1" s="5"/>
      <c r="AZT1" s="5"/>
      <c r="AZU1" s="5"/>
      <c r="AZV1" s="5"/>
      <c r="AZW1" s="5"/>
      <c r="AZX1" s="5"/>
      <c r="AZY1" s="5"/>
      <c r="AZZ1" s="5"/>
      <c r="BAA1" s="5"/>
      <c r="BAB1" s="5"/>
      <c r="BAC1" s="5"/>
      <c r="BAD1" s="5"/>
      <c r="BAE1" s="5"/>
      <c r="BAF1" s="5"/>
      <c r="BAG1" s="5"/>
      <c r="BAH1" s="5"/>
      <c r="BAI1" s="5"/>
      <c r="BAJ1" s="5"/>
      <c r="BAK1" s="5"/>
      <c r="BAL1" s="5"/>
      <c r="BAM1" s="5"/>
      <c r="BAN1" s="5"/>
      <c r="BAO1" s="5"/>
      <c r="BAP1" s="5"/>
      <c r="BAQ1" s="5"/>
      <c r="BAR1" s="5"/>
      <c r="BAS1" s="5"/>
      <c r="BAT1" s="5"/>
      <c r="BAU1" s="5"/>
      <c r="BAV1" s="5"/>
      <c r="BAW1" s="5"/>
      <c r="BAX1" s="5"/>
      <c r="BAY1" s="5"/>
      <c r="BAZ1" s="5"/>
      <c r="BBA1" s="5"/>
      <c r="BBB1" s="5"/>
      <c r="BBC1" s="5"/>
      <c r="BBD1" s="5"/>
      <c r="BBE1" s="5"/>
      <c r="BBF1" s="5"/>
      <c r="BBG1" s="5"/>
      <c r="BBH1" s="5"/>
      <c r="BBI1" s="5"/>
      <c r="BBJ1" s="5"/>
      <c r="BBK1" s="5"/>
      <c r="BBL1" s="5"/>
      <c r="BBM1" s="5"/>
      <c r="BBN1" s="5"/>
      <c r="BBO1" s="5"/>
      <c r="BBP1" s="5"/>
      <c r="BBQ1" s="5"/>
      <c r="BBR1" s="5"/>
      <c r="BBS1" s="5"/>
      <c r="BBT1" s="5"/>
      <c r="BBU1" s="5"/>
      <c r="BBV1" s="5"/>
      <c r="BBW1" s="5"/>
      <c r="BBX1" s="5"/>
      <c r="BBY1" s="5"/>
      <c r="BBZ1" s="5"/>
      <c r="BCA1" s="5"/>
      <c r="BCB1" s="5"/>
      <c r="BCC1" s="5"/>
      <c r="BCD1" s="5"/>
      <c r="BCE1" s="5"/>
      <c r="BCF1" s="5"/>
      <c r="BCG1" s="5"/>
      <c r="BCH1" s="5"/>
      <c r="BCI1" s="5"/>
      <c r="BCJ1" s="5"/>
      <c r="BCK1" s="5"/>
      <c r="BCL1" s="5"/>
      <c r="BCM1" s="5"/>
      <c r="BCN1" s="5"/>
      <c r="BCO1" s="5"/>
      <c r="BCP1" s="5"/>
      <c r="BCQ1" s="5"/>
      <c r="BCR1" s="5"/>
      <c r="BCS1" s="5"/>
      <c r="BCT1" s="5"/>
      <c r="BCU1" s="5"/>
      <c r="BCV1" s="5"/>
      <c r="BCW1" s="5"/>
      <c r="BCX1" s="5"/>
      <c r="BCY1" s="5"/>
      <c r="BCZ1" s="5"/>
      <c r="BDA1" s="5"/>
      <c r="BDB1" s="5"/>
      <c r="BDC1" s="5"/>
      <c r="BDD1" s="5"/>
      <c r="BDE1" s="5"/>
      <c r="BDF1" s="5"/>
      <c r="BDG1" s="5"/>
      <c r="BDH1" s="5"/>
      <c r="BDI1" s="5"/>
      <c r="BDJ1" s="5"/>
      <c r="BDK1" s="5"/>
      <c r="BDL1" s="5"/>
      <c r="BDM1" s="5"/>
      <c r="BDN1" s="5"/>
      <c r="BDO1" s="5"/>
      <c r="BDP1" s="5"/>
      <c r="BDQ1" s="5"/>
      <c r="BDR1" s="5"/>
      <c r="BDS1" s="5"/>
      <c r="BDT1" s="5"/>
      <c r="BDU1" s="5"/>
      <c r="BDV1" s="5"/>
      <c r="BDW1" s="5"/>
      <c r="BDX1" s="5"/>
      <c r="BDY1" s="5"/>
      <c r="BDZ1" s="5"/>
      <c r="BEA1" s="5"/>
      <c r="BEB1" s="5"/>
      <c r="BEC1" s="5"/>
      <c r="BED1" s="5"/>
      <c r="BEE1" s="5"/>
      <c r="BEF1" s="5"/>
      <c r="BEG1" s="5"/>
      <c r="BEH1" s="5"/>
      <c r="BEI1" s="5"/>
      <c r="BEJ1" s="5"/>
      <c r="BEK1" s="5"/>
      <c r="BEL1" s="5"/>
      <c r="BEM1" s="5"/>
      <c r="BEN1" s="5"/>
      <c r="BEO1" s="5"/>
      <c r="BEP1" s="5"/>
      <c r="BEQ1" s="5"/>
      <c r="BER1" s="5"/>
      <c r="BES1" s="5"/>
      <c r="BET1" s="5"/>
      <c r="BEU1" s="5"/>
      <c r="BEV1" s="5"/>
      <c r="BEW1" s="5"/>
      <c r="BEX1" s="5"/>
      <c r="BEY1" s="5"/>
      <c r="BEZ1" s="5"/>
      <c r="BFA1" s="5"/>
      <c r="BFB1" s="5"/>
      <c r="BFC1" s="5"/>
      <c r="BFD1" s="5"/>
      <c r="BFE1" s="5"/>
      <c r="BFF1" s="5"/>
      <c r="BFG1" s="5"/>
      <c r="BFH1" s="5"/>
      <c r="BFI1" s="5"/>
      <c r="BFJ1" s="5"/>
      <c r="BFK1" s="5"/>
      <c r="BFL1" s="5"/>
      <c r="BFM1" s="5"/>
      <c r="BFN1" s="5"/>
      <c r="BFO1" s="5"/>
      <c r="BFP1" s="5"/>
      <c r="BFQ1" s="5"/>
      <c r="BFR1" s="5"/>
      <c r="BFS1" s="5"/>
      <c r="BFT1" s="5"/>
      <c r="BFU1" s="5"/>
      <c r="BFV1" s="5"/>
      <c r="BFW1" s="5"/>
      <c r="BFX1" s="5"/>
      <c r="BFY1" s="5"/>
      <c r="BFZ1" s="5"/>
      <c r="BGA1" s="5"/>
      <c r="BGB1" s="5"/>
      <c r="BGC1" s="5"/>
      <c r="BGD1" s="5"/>
      <c r="BGE1" s="5"/>
      <c r="BGF1" s="5"/>
      <c r="BGG1" s="5"/>
      <c r="BGH1" s="5"/>
      <c r="BGI1" s="5"/>
      <c r="BGJ1" s="5"/>
      <c r="BGK1" s="5"/>
      <c r="BGL1" s="5"/>
      <c r="BGM1" s="5"/>
      <c r="BGN1" s="5"/>
      <c r="BGO1" s="5"/>
      <c r="BGP1" s="5"/>
      <c r="BGQ1" s="5"/>
      <c r="BGR1" s="5"/>
      <c r="BGS1" s="5"/>
      <c r="BGT1" s="5"/>
      <c r="BGU1" s="5"/>
      <c r="BGV1" s="5"/>
      <c r="BGW1" s="5"/>
      <c r="BGX1" s="5"/>
      <c r="BGY1" s="5"/>
      <c r="BGZ1" s="5"/>
      <c r="BHA1" s="5"/>
      <c r="BHB1" s="5"/>
      <c r="BHC1" s="5"/>
      <c r="BHD1" s="5"/>
      <c r="BHE1" s="5"/>
      <c r="BHF1" s="5"/>
      <c r="BHG1" s="5"/>
      <c r="BHH1" s="5"/>
      <c r="BHI1" s="5"/>
      <c r="BHJ1" s="5"/>
      <c r="BHK1" s="5"/>
      <c r="BHL1" s="5"/>
      <c r="BHM1" s="5"/>
      <c r="BHN1" s="5"/>
      <c r="BHO1" s="5"/>
      <c r="BHP1" s="5"/>
      <c r="BHQ1" s="5"/>
      <c r="BHR1" s="5"/>
      <c r="BHS1" s="5"/>
      <c r="BHT1" s="5"/>
      <c r="BHU1" s="5"/>
      <c r="BHV1" s="5"/>
      <c r="BHW1" s="5"/>
      <c r="BHX1" s="5"/>
      <c r="BHY1" s="5"/>
      <c r="BHZ1" s="5"/>
      <c r="BIA1" s="5"/>
      <c r="BIB1" s="5"/>
      <c r="BIC1" s="5"/>
      <c r="BID1" s="5"/>
      <c r="BIE1" s="5"/>
      <c r="BIF1" s="5"/>
      <c r="BIG1" s="5"/>
      <c r="BIH1" s="5"/>
      <c r="BII1" s="5"/>
      <c r="BIJ1" s="5"/>
      <c r="BIK1" s="5"/>
      <c r="BIL1" s="5"/>
      <c r="BIM1" s="5"/>
      <c r="BIN1" s="5"/>
      <c r="BIO1" s="5"/>
      <c r="BIP1" s="5"/>
      <c r="BIQ1" s="5"/>
      <c r="BIR1" s="5"/>
      <c r="BIS1" s="5"/>
      <c r="BIT1" s="5"/>
      <c r="BIU1" s="5"/>
      <c r="BIV1" s="5"/>
      <c r="BIW1" s="5"/>
      <c r="BIX1" s="5"/>
      <c r="BIY1" s="5"/>
      <c r="BIZ1" s="5"/>
      <c r="BJA1" s="5"/>
      <c r="BJB1" s="5"/>
      <c r="BJC1" s="5"/>
      <c r="BJD1" s="5"/>
      <c r="BJE1" s="5"/>
      <c r="BJF1" s="5"/>
      <c r="BJG1" s="5"/>
      <c r="BJH1" s="5"/>
      <c r="BJI1" s="5"/>
      <c r="BJJ1" s="5"/>
      <c r="BJK1" s="5"/>
      <c r="BJL1" s="5"/>
      <c r="BJM1" s="5"/>
      <c r="BJN1" s="5"/>
      <c r="BJO1" s="5"/>
      <c r="BJP1" s="5"/>
      <c r="BJQ1" s="5"/>
      <c r="BJR1" s="5"/>
      <c r="BJS1" s="5"/>
      <c r="BJT1" s="5"/>
      <c r="BJU1" s="5"/>
      <c r="BJV1" s="5"/>
      <c r="BJW1" s="5"/>
      <c r="BJX1" s="5"/>
      <c r="BJY1" s="5"/>
      <c r="BJZ1" s="5"/>
      <c r="BKA1" s="5"/>
      <c r="BKB1" s="5"/>
      <c r="BKC1" s="5"/>
      <c r="BKD1" s="5"/>
      <c r="BKE1" s="5"/>
      <c r="BKF1" s="5"/>
      <c r="BKG1" s="5"/>
      <c r="BKH1" s="5"/>
      <c r="BKI1" s="5"/>
      <c r="BKJ1" s="5"/>
      <c r="BKK1" s="5"/>
      <c r="BKL1" s="5"/>
      <c r="BKM1" s="5"/>
      <c r="BKN1" s="5"/>
      <c r="BKO1" s="5"/>
      <c r="BKP1" s="5"/>
      <c r="BKQ1" s="5"/>
      <c r="BKR1" s="5"/>
      <c r="BKS1" s="5"/>
      <c r="BKT1" s="5"/>
      <c r="BKU1" s="5"/>
      <c r="BKV1" s="5"/>
      <c r="BKW1" s="5"/>
      <c r="BKX1" s="5"/>
      <c r="BKY1" s="5"/>
      <c r="BKZ1" s="5"/>
      <c r="BLA1" s="5"/>
      <c r="BLB1" s="5"/>
      <c r="BLC1" s="5"/>
      <c r="BLD1" s="5"/>
      <c r="BLE1" s="5"/>
      <c r="BLF1" s="5"/>
      <c r="BLG1" s="5"/>
      <c r="BLH1" s="5"/>
      <c r="BLI1" s="5"/>
      <c r="BLJ1" s="5"/>
      <c r="BLK1" s="5"/>
      <c r="BLL1" s="5"/>
      <c r="BLM1" s="5"/>
      <c r="BLN1" s="5"/>
      <c r="BLO1" s="5"/>
      <c r="BLP1" s="5"/>
      <c r="BLQ1" s="5"/>
      <c r="BLR1" s="5"/>
      <c r="BLS1" s="5"/>
      <c r="BLT1" s="5"/>
      <c r="BLU1" s="5"/>
      <c r="BLV1" s="5"/>
      <c r="BLW1" s="5"/>
      <c r="BLX1" s="5"/>
      <c r="BLY1" s="5"/>
      <c r="BLZ1" s="5"/>
      <c r="BMA1" s="5"/>
      <c r="BMB1" s="5"/>
      <c r="BMC1" s="5"/>
      <c r="BMD1" s="5"/>
      <c r="BME1" s="5"/>
      <c r="BMF1" s="5"/>
      <c r="BMG1" s="5"/>
      <c r="BMH1" s="5"/>
      <c r="BMI1" s="5"/>
      <c r="BMJ1" s="5"/>
      <c r="BMK1" s="5"/>
      <c r="BML1" s="5"/>
      <c r="BMM1" s="5"/>
      <c r="BMN1" s="5"/>
      <c r="BMO1" s="5"/>
      <c r="BMP1" s="5"/>
      <c r="BMQ1" s="5"/>
      <c r="BMR1" s="5"/>
      <c r="BMS1" s="5"/>
      <c r="BMT1" s="5"/>
      <c r="BMU1" s="5"/>
      <c r="BMV1" s="5"/>
      <c r="BMW1" s="5"/>
      <c r="BMX1" s="5"/>
      <c r="BMY1" s="5"/>
      <c r="BMZ1" s="5"/>
      <c r="BNA1" s="5"/>
      <c r="BNB1" s="5"/>
      <c r="BNC1" s="5"/>
      <c r="BND1" s="5"/>
      <c r="BNE1" s="5"/>
      <c r="BNF1" s="5"/>
      <c r="BNG1" s="5"/>
      <c r="BNH1" s="5"/>
      <c r="BNI1" s="5"/>
      <c r="BNJ1" s="5"/>
      <c r="BNK1" s="5"/>
      <c r="BNL1" s="5"/>
      <c r="BNM1" s="5"/>
      <c r="BNN1" s="5"/>
      <c r="BNO1" s="5"/>
      <c r="BNP1" s="5"/>
      <c r="BNQ1" s="5"/>
      <c r="BNR1" s="5"/>
      <c r="BNS1" s="5"/>
      <c r="BNT1" s="5"/>
      <c r="BNU1" s="5"/>
      <c r="BNV1" s="5"/>
      <c r="BNW1" s="5"/>
      <c r="BNX1" s="5"/>
      <c r="BNY1" s="5"/>
      <c r="BNZ1" s="5"/>
      <c r="BOA1" s="5"/>
      <c r="BOB1" s="5"/>
      <c r="BOC1" s="5"/>
      <c r="BOD1" s="5"/>
      <c r="BOE1" s="5"/>
      <c r="BOF1" s="5"/>
      <c r="BOG1" s="5"/>
      <c r="BOH1" s="5"/>
      <c r="BOI1" s="5"/>
      <c r="BOJ1" s="5"/>
      <c r="BOK1" s="5"/>
      <c r="BOL1" s="5"/>
      <c r="BOM1" s="5"/>
      <c r="BON1" s="5"/>
      <c r="BOO1" s="5"/>
      <c r="BOP1" s="5"/>
      <c r="BOQ1" s="5"/>
      <c r="BOR1" s="5"/>
      <c r="BOS1" s="5"/>
      <c r="BOT1" s="5"/>
      <c r="BOU1" s="5"/>
      <c r="BOV1" s="5"/>
      <c r="BOW1" s="5"/>
      <c r="BOX1" s="5"/>
      <c r="BOY1" s="5"/>
      <c r="BOZ1" s="5"/>
      <c r="BPA1" s="5"/>
      <c r="BPB1" s="5"/>
      <c r="BPC1" s="5"/>
      <c r="BPD1" s="5"/>
      <c r="BPE1" s="5"/>
      <c r="BPF1" s="5"/>
      <c r="BPG1" s="5"/>
      <c r="BPH1" s="5"/>
      <c r="BPI1" s="5"/>
      <c r="BPJ1" s="5"/>
      <c r="BPK1" s="5"/>
      <c r="BPL1" s="5"/>
      <c r="BPM1" s="5"/>
      <c r="BPN1" s="5"/>
      <c r="BPO1" s="5"/>
      <c r="BPP1" s="5"/>
      <c r="BPQ1" s="5"/>
      <c r="BPR1" s="5"/>
      <c r="BPS1" s="5"/>
      <c r="BPT1" s="5"/>
      <c r="BPU1" s="5"/>
      <c r="BPV1" s="5"/>
      <c r="BPW1" s="5"/>
      <c r="BPX1" s="5"/>
      <c r="BPY1" s="5"/>
      <c r="BPZ1" s="5"/>
      <c r="BQA1" s="5"/>
      <c r="BQB1" s="5"/>
      <c r="BQC1" s="5"/>
      <c r="BQD1" s="5"/>
      <c r="BQE1" s="5"/>
      <c r="BQF1" s="5"/>
      <c r="BQG1" s="5"/>
      <c r="BQH1" s="5"/>
      <c r="BQI1" s="5"/>
      <c r="BQJ1" s="5"/>
      <c r="BQK1" s="5"/>
      <c r="BQL1" s="5"/>
      <c r="BQM1" s="5"/>
      <c r="BQN1" s="5"/>
      <c r="BQO1" s="5"/>
      <c r="BQP1" s="5"/>
      <c r="BQQ1" s="5"/>
      <c r="BQR1" s="5"/>
      <c r="BQS1" s="5"/>
      <c r="BQT1" s="5"/>
      <c r="BQU1" s="5"/>
      <c r="BQV1" s="5"/>
      <c r="BQW1" s="5"/>
      <c r="BQX1" s="5"/>
      <c r="BQY1" s="5"/>
      <c r="BQZ1" s="5"/>
      <c r="BRA1" s="5"/>
      <c r="BRB1" s="5"/>
      <c r="BRC1" s="5"/>
      <c r="BRD1" s="5"/>
      <c r="BRE1" s="5"/>
      <c r="BRF1" s="5"/>
      <c r="BRG1" s="5"/>
      <c r="BRH1" s="5"/>
      <c r="BRI1" s="5"/>
      <c r="BRJ1" s="5"/>
      <c r="BRK1" s="5"/>
      <c r="BRL1" s="5"/>
      <c r="BRM1" s="5"/>
      <c r="BRN1" s="5"/>
      <c r="BRO1" s="5"/>
      <c r="BRP1" s="5"/>
      <c r="BRQ1" s="5"/>
      <c r="BRR1" s="5"/>
      <c r="BRS1" s="5"/>
      <c r="BRT1" s="5"/>
      <c r="BRU1" s="5"/>
      <c r="BRV1" s="5"/>
      <c r="BRW1" s="5"/>
      <c r="BRX1" s="5"/>
      <c r="BRY1" s="5"/>
      <c r="BRZ1" s="5"/>
      <c r="BSA1" s="5"/>
      <c r="BSB1" s="5"/>
      <c r="BSC1" s="5"/>
      <c r="BSD1" s="5"/>
      <c r="BSE1" s="5"/>
      <c r="BSF1" s="5"/>
      <c r="BSG1" s="5"/>
      <c r="BSH1" s="5"/>
      <c r="BSI1" s="5"/>
      <c r="BSJ1" s="5"/>
      <c r="BSK1" s="5"/>
      <c r="BSL1" s="5"/>
      <c r="BSM1" s="5"/>
      <c r="BSN1" s="5"/>
      <c r="BSO1" s="5"/>
      <c r="BSP1" s="5"/>
      <c r="BSQ1" s="5"/>
      <c r="BSR1" s="5"/>
      <c r="BSS1" s="5"/>
      <c r="BST1" s="5"/>
      <c r="BSU1" s="5"/>
      <c r="BSV1" s="5"/>
      <c r="BSW1" s="5"/>
      <c r="BSX1" s="5"/>
      <c r="BSY1" s="5"/>
      <c r="BSZ1" s="5"/>
      <c r="BTA1" s="5"/>
      <c r="BTB1" s="5"/>
      <c r="BTC1" s="5"/>
      <c r="BTD1" s="5"/>
      <c r="BTE1" s="5"/>
      <c r="BTF1" s="5"/>
      <c r="BTG1" s="5"/>
      <c r="BTH1" s="5"/>
      <c r="BTI1" s="5"/>
      <c r="BTJ1" s="5"/>
      <c r="BTK1" s="5"/>
      <c r="BTL1" s="5"/>
      <c r="BTM1" s="5"/>
      <c r="BTN1" s="5"/>
      <c r="BTO1" s="5"/>
      <c r="BTP1" s="5"/>
      <c r="BTQ1" s="5"/>
      <c r="BTR1" s="5"/>
      <c r="BTS1" s="5"/>
      <c r="BTT1" s="5"/>
      <c r="BTU1" s="5"/>
      <c r="BTV1" s="5"/>
      <c r="BTW1" s="5"/>
      <c r="BTX1" s="5"/>
      <c r="BTY1" s="5"/>
      <c r="BTZ1" s="5"/>
      <c r="BUA1" s="5"/>
      <c r="BUB1" s="5"/>
      <c r="BUC1" s="5"/>
      <c r="BUD1" s="5"/>
      <c r="BUE1" s="5"/>
      <c r="BUF1" s="5"/>
      <c r="BUG1" s="5"/>
      <c r="BUH1" s="5"/>
      <c r="BUI1" s="5"/>
      <c r="BUJ1" s="5"/>
      <c r="BUK1" s="5"/>
      <c r="BUL1" s="5"/>
      <c r="BUM1" s="5"/>
      <c r="BUN1" s="5"/>
      <c r="BUO1" s="5"/>
      <c r="BUP1" s="5"/>
      <c r="BUQ1" s="5"/>
      <c r="BUR1" s="5"/>
      <c r="BUS1" s="5"/>
      <c r="BUT1" s="5"/>
      <c r="BUU1" s="5"/>
      <c r="BUV1" s="5"/>
      <c r="BUW1" s="5"/>
      <c r="BUX1" s="5"/>
      <c r="BUY1" s="5"/>
      <c r="BUZ1" s="5"/>
      <c r="BVA1" s="5"/>
      <c r="BVB1" s="5"/>
      <c r="BVC1" s="5"/>
      <c r="BVD1" s="5"/>
      <c r="BVE1" s="5"/>
      <c r="BVF1" s="5"/>
      <c r="BVG1" s="5"/>
      <c r="BVH1" s="5"/>
      <c r="BVI1" s="5"/>
      <c r="BVJ1" s="5"/>
      <c r="BVK1" s="5"/>
      <c r="BVL1" s="5"/>
      <c r="BVM1" s="5"/>
      <c r="BVN1" s="5"/>
      <c r="BVO1" s="5"/>
      <c r="BVP1" s="5"/>
      <c r="BVQ1" s="5"/>
      <c r="BVR1" s="5"/>
      <c r="BVS1" s="5"/>
      <c r="BVT1" s="5"/>
      <c r="BVU1" s="5"/>
      <c r="BVV1" s="5"/>
      <c r="BVW1" s="5"/>
      <c r="BVX1" s="5"/>
      <c r="BVY1" s="5"/>
      <c r="BVZ1" s="5"/>
      <c r="BWA1" s="5"/>
      <c r="BWB1" s="5"/>
      <c r="BWC1" s="5"/>
      <c r="BWD1" s="5"/>
      <c r="BWE1" s="5"/>
      <c r="BWF1" s="5"/>
      <c r="BWG1" s="5"/>
      <c r="BWH1" s="5"/>
      <c r="BWI1" s="5"/>
      <c r="BWJ1" s="5"/>
      <c r="BWK1" s="5"/>
      <c r="BWL1" s="5"/>
      <c r="BWM1" s="5"/>
      <c r="BWN1" s="5"/>
      <c r="BWO1" s="5"/>
      <c r="BWP1" s="5"/>
      <c r="BWQ1" s="5"/>
      <c r="BWR1" s="5"/>
      <c r="BWS1" s="5"/>
      <c r="BWT1" s="5"/>
      <c r="BWU1" s="5"/>
      <c r="BWV1" s="5"/>
      <c r="BWW1" s="5"/>
      <c r="BWX1" s="5"/>
      <c r="BWY1" s="5"/>
      <c r="BWZ1" s="5"/>
      <c r="BXA1" s="5"/>
      <c r="BXB1" s="5"/>
      <c r="BXC1" s="5"/>
      <c r="BXD1" s="5"/>
      <c r="BXE1" s="5"/>
      <c r="BXF1" s="5"/>
      <c r="BXG1" s="5"/>
      <c r="BXH1" s="5"/>
      <c r="BXI1" s="5"/>
      <c r="BXJ1" s="5"/>
      <c r="BXK1" s="5"/>
      <c r="BXL1" s="5"/>
      <c r="BXM1" s="5"/>
      <c r="BXN1" s="5"/>
      <c r="BXO1" s="5"/>
      <c r="BXP1" s="5"/>
      <c r="BXQ1" s="5"/>
      <c r="BXR1" s="5"/>
      <c r="BXS1" s="5"/>
      <c r="BXT1" s="5"/>
      <c r="BXU1" s="5"/>
      <c r="BXV1" s="5"/>
      <c r="BXW1" s="5"/>
      <c r="BXX1" s="5"/>
      <c r="BXY1" s="5"/>
      <c r="BXZ1" s="5"/>
      <c r="BYA1" s="5"/>
      <c r="BYB1" s="5"/>
      <c r="BYC1" s="5"/>
      <c r="BYD1" s="5"/>
      <c r="BYE1" s="5"/>
      <c r="BYF1" s="5"/>
      <c r="BYG1" s="5"/>
      <c r="BYH1" s="5"/>
      <c r="BYI1" s="5"/>
      <c r="BYJ1" s="5"/>
      <c r="BYK1" s="5"/>
      <c r="BYL1" s="5"/>
      <c r="BYM1" s="5"/>
      <c r="BYN1" s="5"/>
      <c r="BYO1" s="5"/>
      <c r="BYP1" s="5"/>
      <c r="BYQ1" s="5"/>
      <c r="BYR1" s="5"/>
      <c r="BYS1" s="5"/>
      <c r="BYT1" s="5"/>
      <c r="BYU1" s="5"/>
      <c r="BYV1" s="5"/>
      <c r="BYW1" s="5"/>
      <c r="BYX1" s="5"/>
      <c r="BYY1" s="5"/>
      <c r="BYZ1" s="5"/>
      <c r="BZA1" s="5"/>
      <c r="BZB1" s="5"/>
      <c r="BZC1" s="5"/>
      <c r="BZD1" s="5"/>
      <c r="BZE1" s="5"/>
      <c r="BZF1" s="5"/>
      <c r="BZG1" s="5"/>
      <c r="BZH1" s="5"/>
      <c r="BZI1" s="5"/>
      <c r="BZJ1" s="5"/>
      <c r="BZK1" s="5"/>
      <c r="BZL1" s="5"/>
      <c r="BZM1" s="5"/>
      <c r="BZN1" s="5"/>
      <c r="BZO1" s="5"/>
      <c r="BZP1" s="5"/>
      <c r="BZQ1" s="5"/>
      <c r="BZR1" s="5"/>
      <c r="BZS1" s="5"/>
      <c r="BZT1" s="5"/>
      <c r="BZU1" s="5"/>
      <c r="BZV1" s="5"/>
      <c r="BZW1" s="5"/>
      <c r="BZX1" s="5"/>
      <c r="BZY1" s="5"/>
      <c r="BZZ1" s="5"/>
      <c r="CAA1" s="5"/>
      <c r="CAB1" s="5"/>
      <c r="CAC1" s="5"/>
      <c r="CAD1" s="5"/>
      <c r="CAE1" s="5"/>
      <c r="CAF1" s="5"/>
      <c r="CAG1" s="5"/>
      <c r="CAH1" s="5"/>
      <c r="CAI1" s="5"/>
      <c r="CAJ1" s="5"/>
      <c r="CAK1" s="5"/>
      <c r="CAL1" s="5"/>
      <c r="CAM1" s="5"/>
      <c r="CAN1" s="5"/>
      <c r="CAO1" s="5"/>
      <c r="CAP1" s="5"/>
      <c r="CAQ1" s="5"/>
      <c r="CAR1" s="5"/>
      <c r="CAS1" s="5"/>
      <c r="CAT1" s="5"/>
      <c r="CAU1" s="5"/>
      <c r="CAV1" s="5"/>
      <c r="CAW1" s="5"/>
      <c r="CAX1" s="5"/>
      <c r="CAY1" s="5"/>
      <c r="CAZ1" s="5"/>
      <c r="CBA1" s="5"/>
      <c r="CBB1" s="5"/>
      <c r="CBC1" s="5"/>
      <c r="CBD1" s="5"/>
      <c r="CBE1" s="5"/>
      <c r="CBF1" s="5"/>
      <c r="CBG1" s="5"/>
      <c r="CBH1" s="5"/>
      <c r="CBI1" s="5"/>
      <c r="CBJ1" s="5"/>
      <c r="CBK1" s="5"/>
      <c r="CBL1" s="5"/>
      <c r="CBM1" s="5"/>
      <c r="CBN1" s="5"/>
      <c r="CBO1" s="5"/>
      <c r="CBP1" s="5"/>
      <c r="CBQ1" s="5"/>
      <c r="CBR1" s="5"/>
      <c r="CBS1" s="5"/>
      <c r="CBT1" s="5"/>
      <c r="CBU1" s="5"/>
      <c r="CBV1" s="5"/>
      <c r="CBW1" s="5"/>
      <c r="CBX1" s="5"/>
      <c r="CBY1" s="5"/>
      <c r="CBZ1" s="5"/>
      <c r="CCA1" s="5"/>
      <c r="CCB1" s="5"/>
      <c r="CCC1" s="5"/>
      <c r="CCD1" s="5"/>
      <c r="CCE1" s="5"/>
      <c r="CCF1" s="5"/>
      <c r="CCG1" s="5"/>
      <c r="CCH1" s="5"/>
      <c r="CCI1" s="5"/>
      <c r="CCJ1" s="5"/>
      <c r="CCK1" s="5"/>
      <c r="CCL1" s="5"/>
      <c r="CCM1" s="5"/>
      <c r="CCN1" s="5"/>
      <c r="CCO1" s="5"/>
      <c r="CCP1" s="5"/>
      <c r="CCQ1" s="5"/>
      <c r="CCR1" s="5"/>
      <c r="CCS1" s="5"/>
      <c r="CCT1" s="5"/>
      <c r="CCU1" s="5"/>
      <c r="CCV1" s="5"/>
      <c r="CCW1" s="5"/>
      <c r="CCX1" s="5"/>
      <c r="CCY1" s="5"/>
      <c r="CCZ1" s="5"/>
      <c r="CDA1" s="5"/>
      <c r="CDB1" s="5"/>
      <c r="CDC1" s="5"/>
      <c r="CDD1" s="5"/>
      <c r="CDE1" s="5"/>
      <c r="CDF1" s="5"/>
      <c r="CDG1" s="5"/>
      <c r="CDH1" s="5"/>
      <c r="CDI1" s="5"/>
      <c r="CDJ1" s="5"/>
      <c r="CDK1" s="5"/>
      <c r="CDL1" s="5"/>
      <c r="CDM1" s="5"/>
      <c r="CDN1" s="5"/>
      <c r="CDO1" s="5"/>
      <c r="CDP1" s="5"/>
      <c r="CDQ1" s="5"/>
      <c r="CDR1" s="5"/>
      <c r="CDS1" s="5"/>
      <c r="CDT1" s="5"/>
      <c r="CDU1" s="5"/>
      <c r="CDV1" s="5"/>
      <c r="CDW1" s="5"/>
      <c r="CDX1" s="5"/>
      <c r="CDY1" s="5"/>
      <c r="CDZ1" s="5"/>
      <c r="CEA1" s="5"/>
      <c r="CEB1" s="5"/>
      <c r="CEC1" s="5"/>
      <c r="CED1" s="5"/>
      <c r="CEE1" s="5"/>
      <c r="CEF1" s="5"/>
      <c r="CEG1" s="5"/>
      <c r="CEH1" s="5"/>
      <c r="CEI1" s="5"/>
      <c r="CEJ1" s="5"/>
      <c r="CEK1" s="5"/>
      <c r="CEL1" s="5"/>
      <c r="CEM1" s="5"/>
      <c r="CEN1" s="5"/>
      <c r="CEO1" s="5"/>
      <c r="CEP1" s="5"/>
      <c r="CEQ1" s="5"/>
      <c r="CER1" s="5"/>
      <c r="CES1" s="5"/>
      <c r="CET1" s="5"/>
      <c r="CEU1" s="5"/>
      <c r="CEV1" s="5"/>
      <c r="CEW1" s="5"/>
      <c r="CEX1" s="5"/>
      <c r="CEY1" s="5"/>
      <c r="CEZ1" s="5"/>
      <c r="CFA1" s="5"/>
      <c r="CFB1" s="5"/>
      <c r="CFC1" s="5"/>
      <c r="CFD1" s="5"/>
      <c r="CFE1" s="5"/>
      <c r="CFF1" s="5"/>
      <c r="CFG1" s="5"/>
      <c r="CFH1" s="5"/>
      <c r="CFI1" s="5"/>
      <c r="CFJ1" s="5"/>
      <c r="CFK1" s="5"/>
      <c r="CFL1" s="5"/>
      <c r="CFM1" s="5"/>
      <c r="CFN1" s="5"/>
      <c r="CFO1" s="5"/>
      <c r="CFP1" s="5"/>
      <c r="CFQ1" s="5"/>
      <c r="CFR1" s="5"/>
      <c r="CFS1" s="5"/>
      <c r="CFT1" s="5"/>
      <c r="CFU1" s="5"/>
      <c r="CFV1" s="5"/>
      <c r="CFW1" s="5"/>
      <c r="CFX1" s="5"/>
      <c r="CFY1" s="5"/>
      <c r="CFZ1" s="5"/>
      <c r="CGA1" s="5"/>
      <c r="CGB1" s="5"/>
      <c r="CGC1" s="5"/>
      <c r="CGD1" s="5"/>
      <c r="CGE1" s="5"/>
      <c r="CGF1" s="5"/>
      <c r="CGG1" s="5"/>
      <c r="CGH1" s="5"/>
      <c r="CGI1" s="5"/>
      <c r="CGJ1" s="5"/>
      <c r="CGK1" s="5"/>
      <c r="CGL1" s="5"/>
      <c r="CGM1" s="5"/>
      <c r="CGN1" s="5"/>
      <c r="CGO1" s="5"/>
      <c r="CGP1" s="5"/>
      <c r="CGQ1" s="5"/>
      <c r="CGR1" s="5"/>
      <c r="CGS1" s="5"/>
      <c r="CGT1" s="5"/>
      <c r="CGU1" s="5"/>
      <c r="CGV1" s="5"/>
      <c r="CGW1" s="5"/>
      <c r="CGX1" s="5"/>
      <c r="CGY1" s="5"/>
      <c r="CGZ1" s="5"/>
      <c r="CHA1" s="5"/>
      <c r="CHB1" s="5"/>
      <c r="CHC1" s="5"/>
      <c r="CHD1" s="5"/>
      <c r="CHE1" s="5"/>
      <c r="CHF1" s="5"/>
      <c r="CHG1" s="5"/>
      <c r="CHH1" s="5"/>
      <c r="CHI1" s="5"/>
      <c r="CHJ1" s="5"/>
      <c r="CHK1" s="5"/>
      <c r="CHL1" s="5"/>
      <c r="CHM1" s="5"/>
      <c r="CHN1" s="5"/>
      <c r="CHO1" s="5"/>
      <c r="CHP1" s="5"/>
      <c r="CHQ1" s="5"/>
      <c r="CHR1" s="5"/>
      <c r="CHS1" s="5"/>
      <c r="CHT1" s="5"/>
      <c r="CHU1" s="5"/>
      <c r="CHV1" s="5"/>
      <c r="CHW1" s="5"/>
      <c r="CHX1" s="5"/>
      <c r="CHY1" s="5"/>
      <c r="CHZ1" s="5"/>
      <c r="CIA1" s="5"/>
      <c r="CIB1" s="5"/>
      <c r="CIC1" s="5"/>
      <c r="CID1" s="5"/>
      <c r="CIE1" s="5"/>
      <c r="CIF1" s="5"/>
      <c r="CIG1" s="5"/>
      <c r="CIH1" s="5"/>
      <c r="CII1" s="5"/>
      <c r="CIJ1" s="5"/>
      <c r="CIK1" s="5"/>
      <c r="CIL1" s="5"/>
      <c r="CIM1" s="5"/>
      <c r="CIN1" s="5"/>
      <c r="CIO1" s="5"/>
      <c r="CIP1" s="5"/>
      <c r="CIQ1" s="5"/>
      <c r="CIR1" s="5"/>
      <c r="CIS1" s="5"/>
      <c r="CIT1" s="5"/>
      <c r="CIU1" s="5"/>
      <c r="CIV1" s="5"/>
      <c r="CIW1" s="5"/>
      <c r="CIX1" s="5"/>
      <c r="CIY1" s="5"/>
      <c r="CIZ1" s="5"/>
      <c r="CJA1" s="5"/>
      <c r="CJB1" s="5"/>
      <c r="CJC1" s="5"/>
      <c r="CJD1" s="5"/>
      <c r="CJE1" s="5"/>
      <c r="CJF1" s="5"/>
      <c r="CJG1" s="5"/>
      <c r="CJH1" s="5"/>
      <c r="CJI1" s="5"/>
      <c r="CJJ1" s="5"/>
      <c r="CJK1" s="5"/>
      <c r="CJL1" s="5"/>
      <c r="CJM1" s="5"/>
      <c r="CJN1" s="5"/>
      <c r="CJO1" s="5"/>
      <c r="CJP1" s="5"/>
      <c r="CJQ1" s="5"/>
      <c r="CJR1" s="5"/>
      <c r="CJS1" s="5"/>
      <c r="CJT1" s="5"/>
      <c r="CJU1" s="5"/>
      <c r="CJV1" s="5"/>
      <c r="CJW1" s="5"/>
      <c r="CJX1" s="5"/>
      <c r="CJY1" s="5"/>
      <c r="CJZ1" s="5"/>
      <c r="CKA1" s="5"/>
      <c r="CKB1" s="5"/>
      <c r="CKC1" s="5"/>
      <c r="CKD1" s="5"/>
      <c r="CKE1" s="5"/>
      <c r="CKF1" s="5"/>
      <c r="CKG1" s="5"/>
      <c r="CKH1" s="5"/>
      <c r="CKI1" s="5"/>
      <c r="CKJ1" s="5"/>
      <c r="CKK1" s="5"/>
      <c r="CKL1" s="5"/>
      <c r="CKM1" s="5"/>
      <c r="CKN1" s="5"/>
      <c r="CKO1" s="5"/>
      <c r="CKP1" s="5"/>
      <c r="CKQ1" s="5"/>
      <c r="CKR1" s="5"/>
      <c r="CKS1" s="5"/>
      <c r="CKT1" s="5"/>
      <c r="CKU1" s="5"/>
      <c r="CKV1" s="5"/>
      <c r="CKW1" s="5"/>
      <c r="CKX1" s="5"/>
      <c r="CKY1" s="5"/>
      <c r="CKZ1" s="5"/>
      <c r="CLA1" s="5"/>
      <c r="CLB1" s="5"/>
      <c r="CLC1" s="5"/>
      <c r="CLD1" s="5"/>
      <c r="CLE1" s="5"/>
      <c r="CLF1" s="5"/>
      <c r="CLG1" s="5"/>
      <c r="CLH1" s="5"/>
      <c r="CLI1" s="5"/>
      <c r="CLJ1" s="5"/>
      <c r="CLK1" s="5"/>
      <c r="CLL1" s="5"/>
      <c r="CLM1" s="5"/>
      <c r="CLN1" s="5"/>
      <c r="CLO1" s="5"/>
      <c r="CLP1" s="5"/>
      <c r="CLQ1" s="5"/>
      <c r="CLR1" s="5"/>
      <c r="CLS1" s="5"/>
      <c r="CLT1" s="5"/>
      <c r="CLU1" s="5"/>
      <c r="CLV1" s="5"/>
      <c r="CLW1" s="5"/>
      <c r="CLX1" s="5"/>
      <c r="CLY1" s="5"/>
      <c r="CLZ1" s="5"/>
      <c r="CMA1" s="5"/>
      <c r="CMB1" s="5"/>
      <c r="CMC1" s="5"/>
      <c r="CMD1" s="5"/>
      <c r="CME1" s="5"/>
      <c r="CMF1" s="5"/>
      <c r="CMG1" s="5"/>
      <c r="CMH1" s="5"/>
      <c r="CMI1" s="5"/>
      <c r="CMJ1" s="5"/>
      <c r="CMK1" s="5"/>
      <c r="CML1" s="5"/>
      <c r="CMM1" s="5"/>
      <c r="CMN1" s="5"/>
      <c r="CMO1" s="5"/>
      <c r="CMP1" s="5"/>
      <c r="CMQ1" s="5"/>
      <c r="CMR1" s="5"/>
      <c r="CMS1" s="5"/>
      <c r="CMT1" s="5"/>
      <c r="CMU1" s="5"/>
      <c r="CMV1" s="5"/>
      <c r="CMW1" s="5"/>
      <c r="CMX1" s="5"/>
      <c r="CMY1" s="5"/>
      <c r="CMZ1" s="5"/>
      <c r="CNA1" s="5"/>
      <c r="CNB1" s="5"/>
      <c r="CNC1" s="5"/>
      <c r="CND1" s="5"/>
      <c r="CNE1" s="5"/>
      <c r="CNF1" s="5"/>
      <c r="CNG1" s="5"/>
      <c r="CNH1" s="5"/>
      <c r="CNI1" s="5"/>
      <c r="CNJ1" s="5"/>
      <c r="CNK1" s="5"/>
      <c r="CNL1" s="5"/>
      <c r="CNM1" s="5"/>
      <c r="CNN1" s="5"/>
      <c r="CNO1" s="5"/>
      <c r="CNP1" s="5"/>
      <c r="CNQ1" s="5"/>
      <c r="CNR1" s="5"/>
      <c r="CNS1" s="5"/>
      <c r="CNT1" s="5"/>
      <c r="CNU1" s="5"/>
      <c r="CNV1" s="5"/>
      <c r="CNW1" s="5"/>
      <c r="CNX1" s="5"/>
      <c r="CNY1" s="5"/>
      <c r="CNZ1" s="5"/>
      <c r="COA1" s="5"/>
      <c r="COB1" s="5"/>
      <c r="COC1" s="5"/>
      <c r="COD1" s="5"/>
      <c r="COE1" s="5"/>
      <c r="COF1" s="5"/>
      <c r="COG1" s="5"/>
      <c r="COH1" s="5"/>
      <c r="COI1" s="5"/>
      <c r="COJ1" s="5"/>
      <c r="COK1" s="5"/>
      <c r="COL1" s="5"/>
      <c r="COM1" s="5"/>
      <c r="CON1" s="5"/>
      <c r="COO1" s="5"/>
      <c r="COP1" s="5"/>
      <c r="COQ1" s="5"/>
      <c r="COR1" s="5"/>
      <c r="COS1" s="5"/>
      <c r="COT1" s="5"/>
      <c r="COU1" s="5"/>
      <c r="COV1" s="5"/>
      <c r="COW1" s="5"/>
      <c r="COX1" s="5"/>
      <c r="COY1" s="5"/>
      <c r="COZ1" s="5"/>
      <c r="CPA1" s="5"/>
      <c r="CPB1" s="5"/>
      <c r="CPC1" s="5"/>
      <c r="CPD1" s="5"/>
      <c r="CPE1" s="5"/>
      <c r="CPF1" s="5"/>
      <c r="CPG1" s="5"/>
      <c r="CPH1" s="5"/>
      <c r="CPI1" s="5"/>
      <c r="CPJ1" s="5"/>
      <c r="CPK1" s="5"/>
      <c r="CPL1" s="5"/>
      <c r="CPM1" s="5"/>
      <c r="CPN1" s="5"/>
      <c r="CPO1" s="5"/>
      <c r="CPP1" s="5"/>
      <c r="CPQ1" s="5"/>
      <c r="CPR1" s="5"/>
      <c r="CPS1" s="5"/>
      <c r="CPT1" s="5"/>
      <c r="CPU1" s="5"/>
      <c r="CPV1" s="5"/>
      <c r="CPW1" s="5"/>
      <c r="CPX1" s="5"/>
      <c r="CPY1" s="5"/>
      <c r="CPZ1" s="5"/>
      <c r="CQA1" s="5"/>
      <c r="CQB1" s="5"/>
      <c r="CQC1" s="5"/>
      <c r="CQD1" s="5"/>
      <c r="CQE1" s="5"/>
      <c r="CQF1" s="5"/>
      <c r="CQG1" s="5"/>
      <c r="CQH1" s="5"/>
      <c r="CQI1" s="5"/>
      <c r="CQJ1" s="5"/>
      <c r="CQK1" s="5"/>
      <c r="CQL1" s="5"/>
      <c r="CQM1" s="5"/>
      <c r="CQN1" s="5"/>
      <c r="CQO1" s="5"/>
      <c r="CQP1" s="5"/>
      <c r="CQQ1" s="5"/>
      <c r="CQR1" s="5"/>
      <c r="CQS1" s="5"/>
      <c r="CQT1" s="5"/>
      <c r="CQU1" s="5"/>
      <c r="CQV1" s="5"/>
      <c r="CQW1" s="5"/>
      <c r="CQX1" s="5"/>
      <c r="CQY1" s="5"/>
      <c r="CQZ1" s="5"/>
      <c r="CRA1" s="5"/>
      <c r="CRB1" s="5"/>
      <c r="CRC1" s="5"/>
      <c r="CRD1" s="5"/>
      <c r="CRE1" s="5"/>
      <c r="CRF1" s="5"/>
      <c r="CRG1" s="5"/>
      <c r="CRH1" s="5"/>
      <c r="CRI1" s="5"/>
      <c r="CRJ1" s="5"/>
      <c r="CRK1" s="5"/>
      <c r="CRL1" s="5"/>
      <c r="CRM1" s="5"/>
      <c r="CRN1" s="5"/>
      <c r="CRO1" s="5"/>
      <c r="CRP1" s="5"/>
      <c r="CRQ1" s="5"/>
      <c r="CRR1" s="5"/>
      <c r="CRS1" s="5"/>
      <c r="CRT1" s="5"/>
      <c r="CRU1" s="5"/>
      <c r="CRV1" s="5"/>
      <c r="CRW1" s="5"/>
      <c r="CRX1" s="5"/>
      <c r="CRY1" s="5"/>
      <c r="CRZ1" s="5"/>
      <c r="CSA1" s="5"/>
      <c r="CSB1" s="5"/>
      <c r="CSC1" s="5"/>
      <c r="CSD1" s="5"/>
      <c r="CSE1" s="5"/>
      <c r="CSF1" s="5"/>
      <c r="CSG1" s="5"/>
      <c r="CSH1" s="5"/>
      <c r="CSI1" s="5"/>
      <c r="CSJ1" s="5"/>
      <c r="CSK1" s="5"/>
      <c r="CSL1" s="5"/>
      <c r="CSM1" s="5"/>
      <c r="CSN1" s="5"/>
      <c r="CSO1" s="5"/>
      <c r="CSP1" s="5"/>
      <c r="CSQ1" s="5"/>
      <c r="CSR1" s="5"/>
      <c r="CSS1" s="5"/>
      <c r="CST1" s="5"/>
      <c r="CSU1" s="5"/>
      <c r="CSV1" s="5"/>
      <c r="CSW1" s="5"/>
      <c r="CSX1" s="5"/>
      <c r="CSY1" s="5"/>
      <c r="CSZ1" s="5"/>
      <c r="CTA1" s="5"/>
      <c r="CTB1" s="5"/>
      <c r="CTC1" s="5"/>
      <c r="CTD1" s="5"/>
      <c r="CTE1" s="5"/>
      <c r="CTF1" s="5"/>
      <c r="CTG1" s="5"/>
      <c r="CTH1" s="5"/>
      <c r="CTI1" s="5"/>
      <c r="CTJ1" s="5"/>
      <c r="CTK1" s="5"/>
      <c r="CTL1" s="5"/>
      <c r="CTM1" s="5"/>
      <c r="CTN1" s="5"/>
      <c r="CTO1" s="5"/>
      <c r="CTP1" s="5"/>
      <c r="CTQ1" s="5"/>
      <c r="CTR1" s="5"/>
      <c r="CTS1" s="5"/>
      <c r="CTT1" s="5"/>
      <c r="CTU1" s="5"/>
      <c r="CTV1" s="5"/>
      <c r="CTW1" s="5"/>
      <c r="CTX1" s="5"/>
      <c r="CTY1" s="5"/>
      <c r="CTZ1" s="5"/>
      <c r="CUA1" s="5"/>
      <c r="CUB1" s="5"/>
      <c r="CUC1" s="5"/>
      <c r="CUD1" s="5"/>
      <c r="CUE1" s="5"/>
      <c r="CUF1" s="5"/>
      <c r="CUG1" s="5"/>
      <c r="CUH1" s="5"/>
      <c r="CUI1" s="5"/>
      <c r="CUJ1" s="5"/>
      <c r="CUK1" s="5"/>
      <c r="CUL1" s="5"/>
      <c r="CUM1" s="5"/>
      <c r="CUN1" s="5"/>
      <c r="CUO1" s="5"/>
      <c r="CUP1" s="5"/>
      <c r="CUQ1" s="5"/>
      <c r="CUR1" s="5"/>
      <c r="CUS1" s="5"/>
      <c r="CUT1" s="5"/>
      <c r="CUU1" s="5"/>
      <c r="CUV1" s="5"/>
      <c r="CUW1" s="5"/>
      <c r="CUX1" s="5"/>
      <c r="CUY1" s="5"/>
      <c r="CUZ1" s="5"/>
      <c r="CVA1" s="5"/>
      <c r="CVB1" s="5"/>
      <c r="CVC1" s="5"/>
      <c r="CVD1" s="5"/>
      <c r="CVE1" s="5"/>
      <c r="CVF1" s="5"/>
      <c r="CVG1" s="5"/>
      <c r="CVH1" s="5"/>
      <c r="CVI1" s="5"/>
      <c r="CVJ1" s="5"/>
      <c r="CVK1" s="5"/>
      <c r="CVL1" s="5"/>
      <c r="CVM1" s="5"/>
      <c r="CVN1" s="5"/>
      <c r="CVO1" s="5"/>
      <c r="CVP1" s="5"/>
      <c r="CVQ1" s="5"/>
      <c r="CVR1" s="5"/>
      <c r="CVS1" s="5"/>
      <c r="CVT1" s="5"/>
      <c r="CVU1" s="5"/>
      <c r="CVV1" s="5"/>
      <c r="CVW1" s="5"/>
      <c r="CVX1" s="5"/>
      <c r="CVY1" s="5"/>
      <c r="CVZ1" s="5"/>
      <c r="CWA1" s="5"/>
      <c r="CWB1" s="5"/>
      <c r="CWC1" s="5"/>
      <c r="CWD1" s="5"/>
      <c r="CWE1" s="5"/>
      <c r="CWF1" s="5"/>
      <c r="CWG1" s="5"/>
      <c r="CWH1" s="5"/>
      <c r="CWI1" s="5"/>
      <c r="CWJ1" s="5"/>
      <c r="CWK1" s="5"/>
      <c r="CWL1" s="5"/>
      <c r="CWM1" s="5"/>
      <c r="CWN1" s="5"/>
      <c r="CWO1" s="5"/>
      <c r="CWP1" s="5"/>
      <c r="CWQ1" s="5"/>
      <c r="CWR1" s="5"/>
      <c r="CWS1" s="5"/>
      <c r="CWT1" s="5"/>
      <c r="CWU1" s="5"/>
      <c r="CWV1" s="5"/>
      <c r="CWW1" s="5"/>
      <c r="CWX1" s="5"/>
      <c r="CWY1" s="5"/>
      <c r="CWZ1" s="5"/>
      <c r="CXA1" s="5"/>
      <c r="CXB1" s="5"/>
      <c r="CXC1" s="5"/>
      <c r="CXD1" s="5"/>
      <c r="CXE1" s="5"/>
      <c r="CXF1" s="5"/>
      <c r="CXG1" s="5"/>
      <c r="CXH1" s="5"/>
      <c r="CXI1" s="5"/>
      <c r="CXJ1" s="5"/>
      <c r="CXK1" s="5"/>
      <c r="CXL1" s="5"/>
      <c r="CXM1" s="5"/>
      <c r="CXN1" s="5"/>
      <c r="CXO1" s="5"/>
      <c r="CXP1" s="5"/>
      <c r="CXQ1" s="5"/>
      <c r="CXR1" s="5"/>
      <c r="CXS1" s="5"/>
      <c r="CXT1" s="5"/>
      <c r="CXU1" s="5"/>
      <c r="CXV1" s="5"/>
      <c r="CXW1" s="5"/>
      <c r="CXX1" s="5"/>
      <c r="CXY1" s="5"/>
      <c r="CXZ1" s="5"/>
      <c r="CYA1" s="5"/>
      <c r="CYB1" s="5"/>
      <c r="CYC1" s="5"/>
      <c r="CYD1" s="5"/>
      <c r="CYE1" s="5"/>
      <c r="CYF1" s="5"/>
      <c r="CYG1" s="5"/>
      <c r="CYH1" s="5"/>
      <c r="CYI1" s="5"/>
      <c r="CYJ1" s="5"/>
      <c r="CYK1" s="5"/>
      <c r="CYL1" s="5"/>
      <c r="CYM1" s="5"/>
      <c r="CYN1" s="5"/>
      <c r="CYO1" s="5"/>
      <c r="CYP1" s="5"/>
      <c r="CYQ1" s="5"/>
      <c r="CYR1" s="5"/>
      <c r="CYS1" s="5"/>
      <c r="CYT1" s="5"/>
      <c r="CYU1" s="5"/>
      <c r="CYV1" s="5"/>
      <c r="CYW1" s="5"/>
      <c r="CYX1" s="5"/>
      <c r="CYY1" s="5"/>
      <c r="CYZ1" s="5"/>
      <c r="CZA1" s="5"/>
      <c r="CZB1" s="5"/>
      <c r="CZC1" s="5"/>
      <c r="CZD1" s="5"/>
      <c r="CZE1" s="5"/>
      <c r="CZF1" s="5"/>
      <c r="CZG1" s="5"/>
      <c r="CZH1" s="5"/>
      <c r="CZI1" s="5"/>
      <c r="CZJ1" s="5"/>
      <c r="CZK1" s="5"/>
      <c r="CZL1" s="5"/>
      <c r="CZM1" s="5"/>
      <c r="CZN1" s="5"/>
      <c r="CZO1" s="5"/>
      <c r="CZP1" s="5"/>
      <c r="CZQ1" s="5"/>
      <c r="CZR1" s="5"/>
      <c r="CZS1" s="5"/>
      <c r="CZT1" s="5"/>
      <c r="CZU1" s="5"/>
      <c r="CZV1" s="5"/>
      <c r="CZW1" s="5"/>
      <c r="CZX1" s="5"/>
      <c r="CZY1" s="5"/>
      <c r="CZZ1" s="5"/>
      <c r="DAA1" s="5"/>
      <c r="DAB1" s="5"/>
      <c r="DAC1" s="5"/>
      <c r="DAD1" s="5"/>
      <c r="DAE1" s="5"/>
      <c r="DAF1" s="5"/>
      <c r="DAG1" s="5"/>
      <c r="DAH1" s="5"/>
      <c r="DAI1" s="5"/>
      <c r="DAJ1" s="5"/>
      <c r="DAK1" s="5"/>
      <c r="DAL1" s="5"/>
      <c r="DAM1" s="5"/>
      <c r="DAN1" s="5"/>
      <c r="DAO1" s="5"/>
      <c r="DAP1" s="5"/>
      <c r="DAQ1" s="5"/>
      <c r="DAR1" s="5"/>
      <c r="DAS1" s="5"/>
      <c r="DAT1" s="5"/>
      <c r="DAU1" s="5"/>
      <c r="DAV1" s="5"/>
      <c r="DAW1" s="5"/>
      <c r="DAX1" s="5"/>
      <c r="DAY1" s="5"/>
      <c r="DAZ1" s="5"/>
      <c r="DBA1" s="5"/>
      <c r="DBB1" s="5"/>
      <c r="DBC1" s="5"/>
      <c r="DBD1" s="5"/>
      <c r="DBE1" s="5"/>
      <c r="DBF1" s="5"/>
      <c r="DBG1" s="5"/>
      <c r="DBH1" s="5"/>
      <c r="DBI1" s="5"/>
      <c r="DBJ1" s="5"/>
      <c r="DBK1" s="5"/>
      <c r="DBL1" s="5"/>
      <c r="DBM1" s="5"/>
      <c r="DBN1" s="5"/>
      <c r="DBO1" s="5"/>
      <c r="DBP1" s="5"/>
      <c r="DBQ1" s="5"/>
      <c r="DBR1" s="5"/>
      <c r="DBS1" s="5"/>
      <c r="DBT1" s="5"/>
      <c r="DBU1" s="5"/>
      <c r="DBV1" s="5"/>
      <c r="DBW1" s="5"/>
      <c r="DBX1" s="5"/>
      <c r="DBY1" s="5"/>
      <c r="DBZ1" s="5"/>
      <c r="DCA1" s="5"/>
      <c r="DCB1" s="5"/>
      <c r="DCC1" s="5"/>
      <c r="DCD1" s="5"/>
      <c r="DCE1" s="5"/>
      <c r="DCF1" s="5"/>
      <c r="DCG1" s="5"/>
      <c r="DCH1" s="5"/>
      <c r="DCI1" s="5"/>
      <c r="DCJ1" s="5"/>
      <c r="DCK1" s="5"/>
      <c r="DCL1" s="5"/>
      <c r="DCM1" s="5"/>
      <c r="DCN1" s="5"/>
      <c r="DCO1" s="5"/>
      <c r="DCP1" s="5"/>
      <c r="DCQ1" s="5"/>
      <c r="DCR1" s="5"/>
      <c r="DCS1" s="5"/>
      <c r="DCT1" s="5"/>
      <c r="DCU1" s="5"/>
      <c r="DCV1" s="5"/>
      <c r="DCW1" s="5"/>
      <c r="DCX1" s="5"/>
      <c r="DCY1" s="5"/>
      <c r="DCZ1" s="5"/>
      <c r="DDA1" s="5"/>
      <c r="DDB1" s="5"/>
      <c r="DDC1" s="5"/>
      <c r="DDD1" s="5"/>
      <c r="DDE1" s="5"/>
      <c r="DDF1" s="5"/>
      <c r="DDG1" s="5"/>
      <c r="DDH1" s="5"/>
      <c r="DDI1" s="5"/>
      <c r="DDJ1" s="5"/>
      <c r="DDK1" s="5"/>
      <c r="DDL1" s="5"/>
      <c r="DDM1" s="5"/>
      <c r="DDN1" s="5"/>
      <c r="DDO1" s="5"/>
      <c r="DDP1" s="5"/>
      <c r="DDQ1" s="5"/>
      <c r="DDR1" s="5"/>
      <c r="DDS1" s="5"/>
      <c r="DDT1" s="5"/>
      <c r="DDU1" s="5"/>
      <c r="DDV1" s="5"/>
      <c r="DDW1" s="5"/>
      <c r="DDX1" s="5"/>
      <c r="DDY1" s="5"/>
      <c r="DDZ1" s="5"/>
      <c r="DEA1" s="5"/>
      <c r="DEB1" s="5"/>
      <c r="DEC1" s="5"/>
      <c r="DED1" s="5"/>
      <c r="DEE1" s="5"/>
      <c r="DEF1" s="5"/>
      <c r="DEG1" s="5"/>
      <c r="DEH1" s="5"/>
      <c r="DEI1" s="5"/>
      <c r="DEJ1" s="5"/>
      <c r="DEK1" s="5"/>
      <c r="DEL1" s="5"/>
      <c r="DEM1" s="5"/>
      <c r="DEN1" s="5"/>
      <c r="DEO1" s="5"/>
      <c r="DEP1" s="5"/>
      <c r="DEQ1" s="5"/>
      <c r="DER1" s="5"/>
      <c r="DES1" s="5"/>
      <c r="DET1" s="5"/>
      <c r="DEU1" s="5"/>
      <c r="DEV1" s="5"/>
      <c r="DEW1" s="5"/>
      <c r="DEX1" s="5"/>
      <c r="DEY1" s="5"/>
      <c r="DEZ1" s="5"/>
      <c r="DFA1" s="5"/>
      <c r="DFB1" s="5"/>
      <c r="DFC1" s="5"/>
      <c r="DFD1" s="5"/>
      <c r="DFE1" s="5"/>
      <c r="DFF1" s="5"/>
      <c r="DFG1" s="5"/>
      <c r="DFH1" s="5"/>
      <c r="DFI1" s="5"/>
      <c r="DFJ1" s="5"/>
      <c r="DFK1" s="5"/>
      <c r="DFL1" s="5"/>
      <c r="DFM1" s="5"/>
      <c r="DFN1" s="5"/>
      <c r="DFO1" s="5"/>
      <c r="DFP1" s="5"/>
      <c r="DFQ1" s="5"/>
      <c r="DFR1" s="5"/>
      <c r="DFS1" s="5"/>
      <c r="DFT1" s="5"/>
      <c r="DFU1" s="5"/>
      <c r="DFV1" s="5"/>
      <c r="DFW1" s="5"/>
      <c r="DFX1" s="5"/>
      <c r="DFY1" s="5"/>
      <c r="DFZ1" s="5"/>
      <c r="DGA1" s="5"/>
      <c r="DGB1" s="5"/>
      <c r="DGC1" s="5"/>
      <c r="DGD1" s="5"/>
      <c r="DGE1" s="5"/>
      <c r="DGF1" s="5"/>
      <c r="DGG1" s="5"/>
      <c r="DGH1" s="5"/>
      <c r="DGI1" s="5"/>
      <c r="DGJ1" s="5"/>
      <c r="DGK1" s="5"/>
      <c r="DGL1" s="5"/>
      <c r="DGM1" s="5"/>
      <c r="DGN1" s="5"/>
      <c r="DGO1" s="5"/>
      <c r="DGP1" s="5"/>
      <c r="DGQ1" s="5"/>
      <c r="DGR1" s="5"/>
      <c r="DGS1" s="5"/>
      <c r="DGT1" s="5"/>
      <c r="DGU1" s="5"/>
      <c r="DGV1" s="5"/>
      <c r="DGW1" s="5"/>
      <c r="DGX1" s="5"/>
      <c r="DGY1" s="5"/>
      <c r="DGZ1" s="5"/>
      <c r="DHA1" s="5"/>
      <c r="DHB1" s="5"/>
      <c r="DHC1" s="5"/>
      <c r="DHD1" s="5"/>
      <c r="DHE1" s="5"/>
      <c r="DHF1" s="5"/>
      <c r="DHG1" s="5"/>
      <c r="DHH1" s="5"/>
      <c r="DHI1" s="5"/>
      <c r="DHJ1" s="5"/>
      <c r="DHK1" s="5"/>
      <c r="DHL1" s="5"/>
      <c r="DHM1" s="5"/>
      <c r="DHN1" s="5"/>
      <c r="DHO1" s="5"/>
      <c r="DHP1" s="5"/>
      <c r="DHQ1" s="5"/>
      <c r="DHR1" s="5"/>
      <c r="DHS1" s="5"/>
      <c r="DHT1" s="5"/>
      <c r="DHU1" s="5"/>
      <c r="DHV1" s="5"/>
      <c r="DHW1" s="5"/>
      <c r="DHX1" s="5"/>
      <c r="DHY1" s="5"/>
      <c r="DHZ1" s="5"/>
      <c r="DIA1" s="5"/>
      <c r="DIB1" s="5"/>
      <c r="DIC1" s="5"/>
      <c r="DID1" s="5"/>
      <c r="DIE1" s="5"/>
      <c r="DIF1" s="5"/>
      <c r="DIG1" s="5"/>
      <c r="DIH1" s="5"/>
      <c r="DII1" s="5"/>
      <c r="DIJ1" s="5"/>
      <c r="DIK1" s="5"/>
      <c r="DIL1" s="5"/>
      <c r="DIM1" s="5"/>
      <c r="DIN1" s="5"/>
      <c r="DIO1" s="5"/>
      <c r="DIP1" s="5"/>
      <c r="DIQ1" s="5"/>
      <c r="DIR1" s="5"/>
      <c r="DIS1" s="5"/>
      <c r="DIT1" s="5"/>
      <c r="DIU1" s="5"/>
      <c r="DIV1" s="5"/>
      <c r="DIW1" s="5"/>
      <c r="DIX1" s="5"/>
      <c r="DIY1" s="5"/>
      <c r="DIZ1" s="5"/>
      <c r="DJA1" s="5"/>
      <c r="DJB1" s="5"/>
      <c r="DJC1" s="5"/>
      <c r="DJD1" s="5"/>
      <c r="DJE1" s="5"/>
      <c r="DJF1" s="5"/>
      <c r="DJG1" s="5"/>
      <c r="DJH1" s="5"/>
      <c r="DJI1" s="5"/>
      <c r="DJJ1" s="5"/>
      <c r="DJK1" s="5"/>
      <c r="DJL1" s="5"/>
      <c r="DJM1" s="5"/>
      <c r="DJN1" s="5"/>
      <c r="DJO1" s="5"/>
      <c r="DJP1" s="5"/>
      <c r="DJQ1" s="5"/>
      <c r="DJR1" s="5"/>
      <c r="DJS1" s="5"/>
      <c r="DJT1" s="5"/>
      <c r="DJU1" s="5"/>
      <c r="DJV1" s="5"/>
      <c r="DJW1" s="5"/>
      <c r="DJX1" s="5"/>
      <c r="DJY1" s="5"/>
      <c r="DJZ1" s="5"/>
      <c r="DKA1" s="5"/>
      <c r="DKB1" s="5"/>
      <c r="DKC1" s="5"/>
      <c r="DKD1" s="5"/>
      <c r="DKE1" s="5"/>
      <c r="DKF1" s="5"/>
      <c r="DKG1" s="5"/>
      <c r="DKH1" s="5"/>
      <c r="DKI1" s="5"/>
      <c r="DKJ1" s="5"/>
      <c r="DKK1" s="5"/>
      <c r="DKL1" s="5"/>
      <c r="DKM1" s="5"/>
      <c r="DKN1" s="5"/>
      <c r="DKO1" s="5"/>
      <c r="DKP1" s="5"/>
      <c r="DKQ1" s="5"/>
      <c r="DKR1" s="5"/>
      <c r="DKS1" s="5"/>
      <c r="DKT1" s="5"/>
      <c r="DKU1" s="5"/>
      <c r="DKV1" s="5"/>
      <c r="DKW1" s="5"/>
      <c r="DKX1" s="5"/>
      <c r="DKY1" s="5"/>
      <c r="DKZ1" s="5"/>
      <c r="DLA1" s="5"/>
      <c r="DLB1" s="5"/>
      <c r="DLC1" s="5"/>
      <c r="DLD1" s="5"/>
      <c r="DLE1" s="5"/>
      <c r="DLF1" s="5"/>
      <c r="DLG1" s="5"/>
      <c r="DLH1" s="5"/>
      <c r="DLI1" s="5"/>
      <c r="DLJ1" s="5"/>
      <c r="DLK1" s="5"/>
      <c r="DLL1" s="5"/>
      <c r="DLM1" s="5"/>
      <c r="DLN1" s="5"/>
      <c r="DLO1" s="5"/>
      <c r="DLP1" s="5"/>
      <c r="DLQ1" s="5"/>
      <c r="DLR1" s="5"/>
      <c r="DLS1" s="5"/>
      <c r="DLT1" s="5"/>
      <c r="DLU1" s="5"/>
      <c r="DLV1" s="5"/>
      <c r="DLW1" s="5"/>
      <c r="DLX1" s="5"/>
      <c r="DLY1" s="5"/>
      <c r="DLZ1" s="5"/>
      <c r="DMA1" s="5"/>
      <c r="DMB1" s="5"/>
      <c r="DMC1" s="5"/>
      <c r="DMD1" s="5"/>
      <c r="DME1" s="5"/>
      <c r="DMF1" s="5"/>
      <c r="DMG1" s="5"/>
      <c r="DMH1" s="5"/>
      <c r="DMI1" s="5"/>
      <c r="DMJ1" s="5"/>
      <c r="DMK1" s="5"/>
      <c r="DML1" s="5"/>
      <c r="DMM1" s="5"/>
      <c r="DMN1" s="5"/>
      <c r="DMO1" s="5"/>
      <c r="DMP1" s="5"/>
      <c r="DMQ1" s="5"/>
      <c r="DMR1" s="5"/>
      <c r="DMS1" s="5"/>
      <c r="DMT1" s="5"/>
      <c r="DMU1" s="5"/>
      <c r="DMV1" s="5"/>
      <c r="DMW1" s="5"/>
      <c r="DMX1" s="5"/>
      <c r="DMY1" s="5"/>
      <c r="DMZ1" s="5"/>
      <c r="DNA1" s="5"/>
      <c r="DNB1" s="5"/>
      <c r="DNC1" s="5"/>
      <c r="DND1" s="5"/>
      <c r="DNE1" s="5"/>
      <c r="DNF1" s="5"/>
      <c r="DNG1" s="5"/>
      <c r="DNH1" s="5"/>
      <c r="DNI1" s="5"/>
      <c r="DNJ1" s="5"/>
      <c r="DNK1" s="5"/>
      <c r="DNL1" s="5"/>
      <c r="DNM1" s="5"/>
      <c r="DNN1" s="5"/>
      <c r="DNO1" s="5"/>
      <c r="DNP1" s="5"/>
      <c r="DNQ1" s="5"/>
      <c r="DNR1" s="5"/>
      <c r="DNS1" s="5"/>
      <c r="DNT1" s="5"/>
      <c r="DNU1" s="5"/>
      <c r="DNV1" s="5"/>
      <c r="DNW1" s="5"/>
      <c r="DNX1" s="5"/>
      <c r="DNY1" s="5"/>
      <c r="DNZ1" s="5"/>
      <c r="DOA1" s="5"/>
      <c r="DOB1" s="5"/>
      <c r="DOC1" s="5"/>
      <c r="DOD1" s="5"/>
      <c r="DOE1" s="5"/>
      <c r="DOF1" s="5"/>
      <c r="DOG1" s="5"/>
      <c r="DOH1" s="5"/>
      <c r="DOI1" s="5"/>
      <c r="DOJ1" s="5"/>
      <c r="DOK1" s="5"/>
      <c r="DOL1" s="5"/>
      <c r="DOM1" s="5"/>
      <c r="DON1" s="5"/>
      <c r="DOO1" s="5"/>
      <c r="DOP1" s="5"/>
      <c r="DOQ1" s="5"/>
      <c r="DOR1" s="5"/>
      <c r="DOS1" s="5"/>
      <c r="DOT1" s="5"/>
      <c r="DOU1" s="5"/>
      <c r="DOV1" s="5"/>
      <c r="DOW1" s="5"/>
      <c r="DOX1" s="5"/>
      <c r="DOY1" s="5"/>
      <c r="DOZ1" s="5"/>
      <c r="DPA1" s="5"/>
      <c r="DPB1" s="5"/>
      <c r="DPC1" s="5"/>
      <c r="DPD1" s="5"/>
      <c r="DPE1" s="5"/>
      <c r="DPF1" s="5"/>
      <c r="DPG1" s="5"/>
      <c r="DPH1" s="5"/>
      <c r="DPI1" s="5"/>
      <c r="DPJ1" s="5"/>
      <c r="DPK1" s="5"/>
      <c r="DPL1" s="5"/>
      <c r="DPM1" s="5"/>
      <c r="DPN1" s="5"/>
      <c r="DPO1" s="5"/>
      <c r="DPP1" s="5"/>
      <c r="DPQ1" s="5"/>
      <c r="DPR1" s="5"/>
      <c r="DPS1" s="5"/>
      <c r="DPT1" s="5"/>
      <c r="DPU1" s="5"/>
      <c r="DPV1" s="5"/>
      <c r="DPW1" s="5"/>
      <c r="DPX1" s="5"/>
      <c r="DPY1" s="5"/>
      <c r="DPZ1" s="5"/>
      <c r="DQA1" s="5"/>
      <c r="DQB1" s="5"/>
      <c r="DQC1" s="5"/>
      <c r="DQD1" s="5"/>
      <c r="DQE1" s="5"/>
      <c r="DQF1" s="5"/>
      <c r="DQG1" s="5"/>
      <c r="DQH1" s="5"/>
      <c r="DQI1" s="5"/>
      <c r="DQJ1" s="5"/>
      <c r="DQK1" s="5"/>
      <c r="DQL1" s="5"/>
      <c r="DQM1" s="5"/>
      <c r="DQN1" s="5"/>
      <c r="DQO1" s="5"/>
      <c r="DQP1" s="5"/>
      <c r="DQQ1" s="5"/>
      <c r="DQR1" s="5"/>
      <c r="DQS1" s="5"/>
      <c r="DQT1" s="5"/>
      <c r="DQU1" s="5"/>
      <c r="DQV1" s="5"/>
      <c r="DQW1" s="5"/>
      <c r="DQX1" s="5"/>
      <c r="DQY1" s="5"/>
      <c r="DQZ1" s="5"/>
      <c r="DRA1" s="5"/>
      <c r="DRB1" s="5"/>
      <c r="DRC1" s="5"/>
      <c r="DRD1" s="5"/>
      <c r="DRE1" s="5"/>
      <c r="DRF1" s="5"/>
      <c r="DRG1" s="5"/>
      <c r="DRH1" s="5"/>
      <c r="DRI1" s="5"/>
      <c r="DRJ1" s="5"/>
      <c r="DRK1" s="5"/>
      <c r="DRL1" s="5"/>
      <c r="DRM1" s="5"/>
      <c r="DRN1" s="5"/>
      <c r="DRO1" s="5"/>
      <c r="DRP1" s="5"/>
      <c r="DRQ1" s="5"/>
      <c r="DRR1" s="5"/>
      <c r="DRS1" s="5"/>
      <c r="DRT1" s="5"/>
      <c r="DRU1" s="5"/>
      <c r="DRV1" s="5"/>
      <c r="DRW1" s="5"/>
      <c r="DRX1" s="5"/>
      <c r="DRY1" s="5"/>
      <c r="DRZ1" s="5"/>
      <c r="DSA1" s="5"/>
      <c r="DSB1" s="5"/>
      <c r="DSC1" s="5"/>
      <c r="DSD1" s="5"/>
      <c r="DSE1" s="5"/>
      <c r="DSF1" s="5"/>
      <c r="DSG1" s="5"/>
      <c r="DSH1" s="5"/>
      <c r="DSI1" s="5"/>
      <c r="DSJ1" s="5"/>
      <c r="DSK1" s="5"/>
      <c r="DSL1" s="5"/>
      <c r="DSM1" s="5"/>
      <c r="DSN1" s="5"/>
      <c r="DSO1" s="5"/>
      <c r="DSP1" s="5"/>
      <c r="DSQ1" s="5"/>
      <c r="DSR1" s="5"/>
      <c r="DSS1" s="5"/>
      <c r="DST1" s="5"/>
      <c r="DSU1" s="5"/>
      <c r="DSV1" s="5"/>
      <c r="DSW1" s="5"/>
      <c r="DSX1" s="5"/>
      <c r="DSY1" s="5"/>
      <c r="DSZ1" s="5"/>
      <c r="DTA1" s="5"/>
      <c r="DTB1" s="5"/>
      <c r="DTC1" s="5"/>
      <c r="DTD1" s="5"/>
      <c r="DTE1" s="5"/>
      <c r="DTF1" s="5"/>
      <c r="DTG1" s="5"/>
      <c r="DTH1" s="5"/>
      <c r="DTI1" s="5"/>
      <c r="DTJ1" s="5"/>
      <c r="DTK1" s="5"/>
      <c r="DTL1" s="5"/>
      <c r="DTM1" s="5"/>
      <c r="DTN1" s="5"/>
      <c r="DTO1" s="5"/>
      <c r="DTP1" s="5"/>
      <c r="DTQ1" s="5"/>
      <c r="DTR1" s="5"/>
      <c r="DTS1" s="5"/>
      <c r="DTT1" s="5"/>
      <c r="DTU1" s="5"/>
      <c r="DTV1" s="5"/>
      <c r="DTW1" s="5"/>
      <c r="DTX1" s="5"/>
      <c r="DTY1" s="5"/>
      <c r="DTZ1" s="5"/>
      <c r="DUA1" s="5"/>
      <c r="DUB1" s="5"/>
      <c r="DUC1" s="5"/>
      <c r="DUD1" s="5"/>
      <c r="DUE1" s="5"/>
      <c r="DUF1" s="5"/>
      <c r="DUG1" s="5"/>
      <c r="DUH1" s="5"/>
      <c r="DUI1" s="5"/>
      <c r="DUJ1" s="5"/>
      <c r="DUK1" s="5"/>
      <c r="DUL1" s="5"/>
      <c r="DUM1" s="5"/>
      <c r="DUN1" s="5"/>
      <c r="DUO1" s="5"/>
      <c r="DUP1" s="5"/>
      <c r="DUQ1" s="5"/>
      <c r="DUR1" s="5"/>
      <c r="DUS1" s="5"/>
      <c r="DUT1" s="5"/>
      <c r="DUU1" s="5"/>
      <c r="DUV1" s="5"/>
      <c r="DUW1" s="5"/>
      <c r="DUX1" s="5"/>
      <c r="DUY1" s="5"/>
      <c r="DUZ1" s="5"/>
      <c r="DVA1" s="5"/>
      <c r="DVB1" s="5"/>
      <c r="DVC1" s="5"/>
      <c r="DVD1" s="5"/>
      <c r="DVE1" s="5"/>
      <c r="DVF1" s="5"/>
      <c r="DVG1" s="5"/>
      <c r="DVH1" s="5"/>
      <c r="DVI1" s="5"/>
      <c r="DVJ1" s="5"/>
      <c r="DVK1" s="5"/>
      <c r="DVL1" s="5"/>
      <c r="DVM1" s="5"/>
      <c r="DVN1" s="5"/>
      <c r="DVO1" s="5"/>
      <c r="DVP1" s="5"/>
      <c r="DVQ1" s="5"/>
      <c r="DVR1" s="5"/>
      <c r="DVS1" s="5"/>
      <c r="DVT1" s="5"/>
      <c r="DVU1" s="5"/>
      <c r="DVV1" s="5"/>
      <c r="DVW1" s="5"/>
      <c r="DVX1" s="5"/>
      <c r="DVY1" s="5"/>
      <c r="DVZ1" s="5"/>
      <c r="DWA1" s="5"/>
      <c r="DWB1" s="5"/>
      <c r="DWC1" s="5"/>
      <c r="DWD1" s="5"/>
      <c r="DWE1" s="5"/>
      <c r="DWF1" s="5"/>
      <c r="DWG1" s="5"/>
      <c r="DWH1" s="5"/>
      <c r="DWI1" s="5"/>
      <c r="DWJ1" s="5"/>
      <c r="DWK1" s="5"/>
      <c r="DWL1" s="5"/>
      <c r="DWM1" s="5"/>
      <c r="DWN1" s="5"/>
      <c r="DWO1" s="5"/>
      <c r="DWP1" s="5"/>
      <c r="DWQ1" s="5"/>
      <c r="DWR1" s="5"/>
      <c r="DWS1" s="5"/>
      <c r="DWT1" s="5"/>
      <c r="DWU1" s="5"/>
      <c r="DWV1" s="5"/>
      <c r="DWW1" s="5"/>
      <c r="DWX1" s="5"/>
      <c r="DWY1" s="5"/>
      <c r="DWZ1" s="5"/>
      <c r="DXA1" s="5"/>
      <c r="DXB1" s="5"/>
      <c r="DXC1" s="5"/>
      <c r="DXD1" s="5"/>
      <c r="DXE1" s="5"/>
      <c r="DXF1" s="5"/>
      <c r="DXG1" s="5"/>
      <c r="DXH1" s="5"/>
      <c r="DXI1" s="5"/>
      <c r="DXJ1" s="5"/>
      <c r="DXK1" s="5"/>
      <c r="DXL1" s="5"/>
      <c r="DXM1" s="5"/>
      <c r="DXN1" s="5"/>
      <c r="DXO1" s="5"/>
      <c r="DXP1" s="5"/>
      <c r="DXQ1" s="5"/>
      <c r="DXR1" s="5"/>
      <c r="DXS1" s="5"/>
      <c r="DXT1" s="5"/>
      <c r="DXU1" s="5"/>
      <c r="DXV1" s="5"/>
      <c r="DXW1" s="5"/>
      <c r="DXX1" s="5"/>
      <c r="DXY1" s="5"/>
      <c r="DXZ1" s="5"/>
      <c r="DYA1" s="5"/>
      <c r="DYB1" s="5"/>
      <c r="DYC1" s="5"/>
      <c r="DYD1" s="5"/>
      <c r="DYE1" s="5"/>
      <c r="DYF1" s="5"/>
      <c r="DYG1" s="5"/>
      <c r="DYH1" s="5"/>
      <c r="DYI1" s="5"/>
      <c r="DYJ1" s="5"/>
      <c r="DYK1" s="5"/>
      <c r="DYL1" s="5"/>
      <c r="DYM1" s="5"/>
      <c r="DYN1" s="5"/>
      <c r="DYO1" s="5"/>
      <c r="DYP1" s="5"/>
      <c r="DYQ1" s="5"/>
      <c r="DYR1" s="5"/>
      <c r="DYS1" s="5"/>
      <c r="DYT1" s="5"/>
      <c r="DYU1" s="5"/>
      <c r="DYV1" s="5"/>
      <c r="DYW1" s="5"/>
      <c r="DYX1" s="5"/>
      <c r="DYY1" s="5"/>
      <c r="DYZ1" s="5"/>
      <c r="DZA1" s="5"/>
      <c r="DZB1" s="5"/>
      <c r="DZC1" s="5"/>
      <c r="DZD1" s="5"/>
      <c r="DZE1" s="5"/>
      <c r="DZF1" s="5"/>
      <c r="DZG1" s="5"/>
      <c r="DZH1" s="5"/>
      <c r="DZI1" s="5"/>
      <c r="DZJ1" s="5"/>
      <c r="DZK1" s="5"/>
      <c r="DZL1" s="5"/>
      <c r="DZM1" s="5"/>
      <c r="DZN1" s="5"/>
      <c r="DZO1" s="5"/>
      <c r="DZP1" s="5"/>
      <c r="DZQ1" s="5"/>
      <c r="DZR1" s="5"/>
      <c r="DZS1" s="5"/>
      <c r="DZT1" s="5"/>
      <c r="DZU1" s="5"/>
      <c r="DZV1" s="5"/>
      <c r="DZW1" s="5"/>
      <c r="DZX1" s="5"/>
      <c r="DZY1" s="5"/>
      <c r="DZZ1" s="5"/>
      <c r="EAA1" s="5"/>
      <c r="EAB1" s="5"/>
      <c r="EAC1" s="5"/>
      <c r="EAD1" s="5"/>
      <c r="EAE1" s="5"/>
      <c r="EAF1" s="5"/>
      <c r="EAG1" s="5"/>
      <c r="EAH1" s="5"/>
      <c r="EAI1" s="5"/>
      <c r="EAJ1" s="5"/>
      <c r="EAK1" s="5"/>
      <c r="EAL1" s="5"/>
      <c r="EAM1" s="5"/>
      <c r="EAN1" s="5"/>
      <c r="EAO1" s="5"/>
      <c r="EAP1" s="5"/>
      <c r="EAQ1" s="5"/>
      <c r="EAR1" s="5"/>
      <c r="EAS1" s="5"/>
      <c r="EAT1" s="5"/>
      <c r="EAU1" s="5"/>
      <c r="EAV1" s="5"/>
      <c r="EAW1" s="5"/>
      <c r="EAX1" s="5"/>
      <c r="EAY1" s="5"/>
      <c r="EAZ1" s="5"/>
      <c r="EBA1" s="5"/>
      <c r="EBB1" s="5"/>
      <c r="EBC1" s="5"/>
      <c r="EBD1" s="5"/>
      <c r="EBE1" s="5"/>
      <c r="EBF1" s="5"/>
      <c r="EBG1" s="5"/>
      <c r="EBH1" s="5"/>
      <c r="EBI1" s="5"/>
      <c r="EBJ1" s="5"/>
      <c r="EBK1" s="5"/>
      <c r="EBL1" s="5"/>
      <c r="EBM1" s="5"/>
      <c r="EBN1" s="5"/>
      <c r="EBO1" s="5"/>
      <c r="EBP1" s="5"/>
      <c r="EBQ1" s="5"/>
      <c r="EBR1" s="5"/>
      <c r="EBS1" s="5"/>
      <c r="EBT1" s="5"/>
      <c r="EBU1" s="5"/>
      <c r="EBV1" s="5"/>
      <c r="EBW1" s="5"/>
      <c r="EBX1" s="5"/>
      <c r="EBY1" s="5"/>
      <c r="EBZ1" s="5"/>
      <c r="ECA1" s="5"/>
      <c r="ECB1" s="5"/>
      <c r="ECC1" s="5"/>
      <c r="ECD1" s="5"/>
      <c r="ECE1" s="5"/>
      <c r="ECF1" s="5"/>
      <c r="ECG1" s="5"/>
      <c r="ECH1" s="5"/>
      <c r="ECI1" s="5"/>
      <c r="ECJ1" s="5"/>
      <c r="ECK1" s="5"/>
      <c r="ECL1" s="5"/>
      <c r="ECM1" s="5"/>
      <c r="ECN1" s="5"/>
      <c r="ECO1" s="5"/>
      <c r="ECP1" s="5"/>
      <c r="ECQ1" s="5"/>
      <c r="ECR1" s="5"/>
      <c r="ECS1" s="5"/>
      <c r="ECT1" s="5"/>
      <c r="ECU1" s="5"/>
      <c r="ECV1" s="5"/>
      <c r="ECW1" s="5"/>
      <c r="ECX1" s="5"/>
      <c r="ECY1" s="5"/>
      <c r="ECZ1" s="5"/>
      <c r="EDA1" s="5"/>
      <c r="EDB1" s="5"/>
      <c r="EDC1" s="5"/>
      <c r="EDD1" s="5"/>
      <c r="EDE1" s="5"/>
      <c r="EDF1" s="5"/>
      <c r="EDG1" s="5"/>
      <c r="EDH1" s="5"/>
      <c r="EDI1" s="5"/>
      <c r="EDJ1" s="5"/>
      <c r="EDK1" s="5"/>
      <c r="EDL1" s="5"/>
      <c r="EDM1" s="5"/>
      <c r="EDN1" s="5"/>
      <c r="EDO1" s="5"/>
      <c r="EDP1" s="5"/>
      <c r="EDQ1" s="5"/>
      <c r="EDR1" s="5"/>
      <c r="EDS1" s="5"/>
      <c r="EDT1" s="5"/>
      <c r="EDU1" s="5"/>
      <c r="EDV1" s="5"/>
      <c r="EDW1" s="5"/>
      <c r="EDX1" s="5"/>
      <c r="EDY1" s="5"/>
      <c r="EDZ1" s="5"/>
      <c r="EEA1" s="5"/>
      <c r="EEB1" s="5"/>
      <c r="EEC1" s="5"/>
      <c r="EED1" s="5"/>
      <c r="EEE1" s="5"/>
      <c r="EEF1" s="5"/>
      <c r="EEG1" s="5"/>
      <c r="EEH1" s="5"/>
      <c r="EEI1" s="5"/>
      <c r="EEJ1" s="5"/>
      <c r="EEK1" s="5"/>
      <c r="EEL1" s="5"/>
      <c r="EEM1" s="5"/>
      <c r="EEN1" s="5"/>
      <c r="EEO1" s="5"/>
      <c r="EEP1" s="5"/>
      <c r="EEQ1" s="5"/>
      <c r="EER1" s="5"/>
      <c r="EES1" s="5"/>
      <c r="EET1" s="5"/>
      <c r="EEU1" s="5"/>
      <c r="EEV1" s="5"/>
      <c r="EEW1" s="5"/>
      <c r="EEX1" s="5"/>
      <c r="EEY1" s="5"/>
      <c r="EEZ1" s="5"/>
      <c r="EFA1" s="5"/>
      <c r="EFB1" s="5"/>
      <c r="EFC1" s="5"/>
      <c r="EFD1" s="5"/>
      <c r="EFE1" s="5"/>
      <c r="EFF1" s="5"/>
      <c r="EFG1" s="5"/>
      <c r="EFH1" s="5"/>
      <c r="EFI1" s="5"/>
      <c r="EFJ1" s="5"/>
      <c r="EFK1" s="5"/>
      <c r="EFL1" s="5"/>
      <c r="EFM1" s="5"/>
      <c r="EFN1" s="5"/>
      <c r="EFO1" s="5"/>
      <c r="EFP1" s="5"/>
      <c r="EFQ1" s="5"/>
      <c r="EFR1" s="5"/>
      <c r="EFS1" s="5"/>
      <c r="EFT1" s="5"/>
      <c r="EFU1" s="5"/>
      <c r="EFV1" s="5"/>
      <c r="EFW1" s="5"/>
      <c r="EFX1" s="5"/>
      <c r="EFY1" s="5"/>
      <c r="EFZ1" s="5"/>
      <c r="EGA1" s="5"/>
      <c r="EGB1" s="5"/>
      <c r="EGC1" s="5"/>
      <c r="EGD1" s="5"/>
      <c r="EGE1" s="5"/>
      <c r="EGF1" s="5"/>
      <c r="EGG1" s="5"/>
      <c r="EGH1" s="5"/>
      <c r="EGI1" s="5"/>
      <c r="EGJ1" s="5"/>
      <c r="EGK1" s="5"/>
      <c r="EGL1" s="5"/>
      <c r="EGM1" s="5"/>
      <c r="EGN1" s="5"/>
      <c r="EGO1" s="5"/>
      <c r="EGP1" s="5"/>
      <c r="EGQ1" s="5"/>
      <c r="EGR1" s="5"/>
      <c r="EGS1" s="5"/>
      <c r="EGT1" s="5"/>
      <c r="EGU1" s="5"/>
      <c r="EGV1" s="5"/>
      <c r="EGW1" s="5"/>
      <c r="EGX1" s="5"/>
      <c r="EGY1" s="5"/>
      <c r="EGZ1" s="5"/>
      <c r="EHA1" s="5"/>
      <c r="EHB1" s="5"/>
      <c r="EHC1" s="5"/>
      <c r="EHD1" s="5"/>
      <c r="EHE1" s="5"/>
      <c r="EHF1" s="5"/>
      <c r="EHG1" s="5"/>
      <c r="EHH1" s="5"/>
      <c r="EHI1" s="5"/>
      <c r="EHJ1" s="5"/>
      <c r="EHK1" s="5"/>
      <c r="EHL1" s="5"/>
      <c r="EHM1" s="5"/>
      <c r="EHN1" s="5"/>
      <c r="EHO1" s="5"/>
      <c r="EHP1" s="5"/>
      <c r="EHQ1" s="5"/>
      <c r="EHR1" s="5"/>
      <c r="EHS1" s="5"/>
      <c r="EHT1" s="5"/>
      <c r="EHU1" s="5"/>
      <c r="EHV1" s="5"/>
      <c r="EHW1" s="5"/>
      <c r="EHX1" s="5"/>
      <c r="EHY1" s="5"/>
      <c r="EHZ1" s="5"/>
      <c r="EIA1" s="5"/>
      <c r="EIB1" s="5"/>
      <c r="EIC1" s="5"/>
      <c r="EID1" s="5"/>
      <c r="EIE1" s="5"/>
      <c r="EIF1" s="5"/>
      <c r="EIG1" s="5"/>
      <c r="EIH1" s="5"/>
      <c r="EII1" s="5"/>
      <c r="EIJ1" s="5"/>
      <c r="EIK1" s="5"/>
      <c r="EIL1" s="5"/>
      <c r="EIM1" s="5"/>
      <c r="EIN1" s="5"/>
      <c r="EIO1" s="5"/>
      <c r="EIP1" s="5"/>
      <c r="EIQ1" s="5"/>
      <c r="EIR1" s="5"/>
      <c r="EIS1" s="5"/>
      <c r="EIT1" s="5"/>
      <c r="EIU1" s="5"/>
      <c r="EIV1" s="5"/>
      <c r="EIW1" s="5"/>
      <c r="EIX1" s="5"/>
      <c r="EIY1" s="5"/>
      <c r="EIZ1" s="5"/>
      <c r="EJA1" s="5"/>
      <c r="EJB1" s="5"/>
      <c r="EJC1" s="5"/>
      <c r="EJD1" s="5"/>
      <c r="EJE1" s="5"/>
      <c r="EJF1" s="5"/>
      <c r="EJG1" s="5"/>
      <c r="EJH1" s="5"/>
      <c r="EJI1" s="5"/>
      <c r="EJJ1" s="5"/>
      <c r="EJK1" s="5"/>
      <c r="EJL1" s="5"/>
      <c r="EJM1" s="5"/>
      <c r="EJN1" s="5"/>
      <c r="EJO1" s="5"/>
      <c r="EJP1" s="5"/>
      <c r="EJQ1" s="5"/>
      <c r="EJR1" s="5"/>
      <c r="EJS1" s="5"/>
      <c r="EJT1" s="5"/>
      <c r="EJU1" s="5"/>
      <c r="EJV1" s="5"/>
      <c r="EJW1" s="5"/>
      <c r="EJX1" s="5"/>
      <c r="EJY1" s="5"/>
      <c r="EJZ1" s="5"/>
      <c r="EKA1" s="5"/>
      <c r="EKB1" s="5"/>
      <c r="EKC1" s="5"/>
      <c r="EKD1" s="5"/>
      <c r="EKE1" s="5"/>
      <c r="EKF1" s="5"/>
      <c r="EKG1" s="5"/>
      <c r="EKH1" s="5"/>
      <c r="EKI1" s="5"/>
      <c r="EKJ1" s="5"/>
      <c r="EKK1" s="5"/>
      <c r="EKL1" s="5"/>
      <c r="EKM1" s="5"/>
      <c r="EKN1" s="5"/>
      <c r="EKO1" s="5"/>
      <c r="EKP1" s="5"/>
      <c r="EKQ1" s="5"/>
      <c r="EKR1" s="5"/>
      <c r="EKS1" s="5"/>
      <c r="EKT1" s="5"/>
      <c r="EKU1" s="5"/>
      <c r="EKV1" s="5"/>
      <c r="EKW1" s="5"/>
      <c r="EKX1" s="5"/>
      <c r="EKY1" s="5"/>
      <c r="EKZ1" s="5"/>
      <c r="ELA1" s="5"/>
      <c r="ELB1" s="5"/>
      <c r="ELC1" s="5"/>
      <c r="ELD1" s="5"/>
      <c r="ELE1" s="5"/>
      <c r="ELF1" s="5"/>
      <c r="ELG1" s="5"/>
      <c r="ELH1" s="5"/>
      <c r="ELI1" s="5"/>
      <c r="ELJ1" s="5"/>
      <c r="ELK1" s="5"/>
      <c r="ELL1" s="5"/>
      <c r="ELM1" s="5"/>
      <c r="ELN1" s="5"/>
      <c r="ELO1" s="5"/>
      <c r="ELP1" s="5"/>
      <c r="ELQ1" s="5"/>
      <c r="ELR1" s="5"/>
      <c r="ELS1" s="5"/>
      <c r="ELT1" s="5"/>
      <c r="ELU1" s="5"/>
      <c r="ELV1" s="5"/>
      <c r="ELW1" s="5"/>
      <c r="ELX1" s="5"/>
      <c r="ELY1" s="5"/>
      <c r="ELZ1" s="5"/>
      <c r="EMA1" s="5"/>
      <c r="EMB1" s="5"/>
      <c r="EMC1" s="5"/>
      <c r="EMD1" s="5"/>
      <c r="EME1" s="5"/>
      <c r="EMF1" s="5"/>
      <c r="EMG1" s="5"/>
      <c r="EMH1" s="5"/>
      <c r="EMI1" s="5"/>
      <c r="EMJ1" s="5"/>
      <c r="EMK1" s="5"/>
      <c r="EML1" s="5"/>
      <c r="EMM1" s="5"/>
      <c r="EMN1" s="5"/>
      <c r="EMO1" s="5"/>
      <c r="EMP1" s="5"/>
      <c r="EMQ1" s="5"/>
      <c r="EMR1" s="5"/>
      <c r="EMS1" s="5"/>
      <c r="EMT1" s="5"/>
      <c r="EMU1" s="5"/>
      <c r="EMV1" s="5"/>
      <c r="EMW1" s="5"/>
      <c r="EMX1" s="5"/>
      <c r="EMY1" s="5"/>
      <c r="EMZ1" s="5"/>
      <c r="ENA1" s="5"/>
      <c r="ENB1" s="5"/>
      <c r="ENC1" s="5"/>
      <c r="END1" s="5"/>
      <c r="ENE1" s="5"/>
      <c r="ENF1" s="5"/>
      <c r="ENG1" s="5"/>
      <c r="ENH1" s="5"/>
      <c r="ENI1" s="5"/>
      <c r="ENJ1" s="5"/>
      <c r="ENK1" s="5"/>
      <c r="ENL1" s="5"/>
      <c r="ENM1" s="5"/>
      <c r="ENN1" s="5"/>
      <c r="ENO1" s="5"/>
      <c r="ENP1" s="5"/>
      <c r="ENQ1" s="5"/>
      <c r="ENR1" s="5"/>
      <c r="ENS1" s="5"/>
      <c r="ENT1" s="5"/>
      <c r="ENU1" s="5"/>
      <c r="ENV1" s="5"/>
      <c r="ENW1" s="5"/>
      <c r="ENX1" s="5"/>
      <c r="ENY1" s="5"/>
      <c r="ENZ1" s="5"/>
      <c r="EOA1" s="5"/>
      <c r="EOB1" s="5"/>
      <c r="EOC1" s="5"/>
      <c r="EOD1" s="5"/>
      <c r="EOE1" s="5"/>
      <c r="EOF1" s="5"/>
      <c r="EOG1" s="5"/>
      <c r="EOH1" s="5"/>
      <c r="EOI1" s="5"/>
      <c r="EOJ1" s="5"/>
      <c r="EOK1" s="5"/>
      <c r="EOL1" s="5"/>
      <c r="EOM1" s="5"/>
      <c r="EON1" s="5"/>
      <c r="EOO1" s="5"/>
      <c r="EOP1" s="5"/>
      <c r="EOQ1" s="5"/>
      <c r="EOR1" s="5"/>
      <c r="EOS1" s="5"/>
      <c r="EOT1" s="5"/>
      <c r="EOU1" s="5"/>
      <c r="EOV1" s="5"/>
      <c r="EOW1" s="5"/>
      <c r="EOX1" s="5"/>
      <c r="EOY1" s="5"/>
      <c r="EOZ1" s="5"/>
      <c r="EPA1" s="5"/>
      <c r="EPB1" s="5"/>
      <c r="EPC1" s="5"/>
      <c r="EPD1" s="5"/>
      <c r="EPE1" s="5"/>
      <c r="EPF1" s="5"/>
      <c r="EPG1" s="5"/>
      <c r="EPH1" s="5"/>
      <c r="EPI1" s="5"/>
      <c r="EPJ1" s="5"/>
      <c r="EPK1" s="5"/>
      <c r="EPL1" s="5"/>
      <c r="EPM1" s="5"/>
      <c r="EPN1" s="5"/>
      <c r="EPO1" s="5"/>
      <c r="EPP1" s="5"/>
      <c r="EPQ1" s="5"/>
      <c r="EPR1" s="5"/>
      <c r="EPS1" s="5"/>
      <c r="EPT1" s="5"/>
      <c r="EPU1" s="5"/>
      <c r="EPV1" s="5"/>
      <c r="EPW1" s="5"/>
      <c r="EPX1" s="5"/>
      <c r="EPY1" s="5"/>
      <c r="EPZ1" s="5"/>
      <c r="EQA1" s="5"/>
      <c r="EQB1" s="5"/>
      <c r="EQC1" s="5"/>
      <c r="EQD1" s="5"/>
      <c r="EQE1" s="5"/>
      <c r="EQF1" s="5"/>
      <c r="EQG1" s="5"/>
      <c r="EQH1" s="5"/>
      <c r="EQI1" s="5"/>
      <c r="EQJ1" s="5"/>
      <c r="EQK1" s="5"/>
      <c r="EQL1" s="5"/>
      <c r="EQM1" s="5"/>
      <c r="EQN1" s="5"/>
      <c r="EQO1" s="5"/>
      <c r="EQP1" s="5"/>
      <c r="EQQ1" s="5"/>
      <c r="EQR1" s="5"/>
      <c r="EQS1" s="5"/>
      <c r="EQT1" s="5"/>
      <c r="EQU1" s="5"/>
      <c r="EQV1" s="5"/>
      <c r="EQW1" s="5"/>
      <c r="EQX1" s="5"/>
      <c r="EQY1" s="5"/>
      <c r="EQZ1" s="5"/>
      <c r="ERA1" s="5"/>
      <c r="ERB1" s="5"/>
      <c r="ERC1" s="5"/>
      <c r="ERD1" s="5"/>
      <c r="ERE1" s="5"/>
      <c r="ERF1" s="5"/>
      <c r="ERG1" s="5"/>
      <c r="ERH1" s="5"/>
      <c r="ERI1" s="5"/>
      <c r="ERJ1" s="5"/>
      <c r="ERK1" s="5"/>
      <c r="ERL1" s="5"/>
      <c r="ERM1" s="5"/>
      <c r="ERN1" s="5"/>
      <c r="ERO1" s="5"/>
      <c r="ERP1" s="5"/>
      <c r="ERQ1" s="5"/>
      <c r="ERR1" s="5"/>
      <c r="ERS1" s="5"/>
      <c r="ERT1" s="5"/>
      <c r="ERU1" s="5"/>
      <c r="ERV1" s="5"/>
      <c r="ERW1" s="5"/>
      <c r="ERX1" s="5"/>
      <c r="ERY1" s="5"/>
      <c r="ERZ1" s="5"/>
      <c r="ESA1" s="5"/>
      <c r="ESB1" s="5"/>
      <c r="ESC1" s="5"/>
      <c r="ESD1" s="5"/>
      <c r="ESE1" s="5"/>
      <c r="ESF1" s="5"/>
      <c r="ESG1" s="5"/>
      <c r="ESH1" s="5"/>
      <c r="ESI1" s="5"/>
      <c r="ESJ1" s="5"/>
      <c r="ESK1" s="5"/>
      <c r="ESL1" s="5"/>
      <c r="ESM1" s="5"/>
      <c r="ESN1" s="5"/>
      <c r="ESO1" s="5"/>
      <c r="ESP1" s="5"/>
      <c r="ESQ1" s="5"/>
      <c r="ESR1" s="5"/>
      <c r="ESS1" s="5"/>
      <c r="EST1" s="5"/>
      <c r="ESU1" s="5"/>
      <c r="ESV1" s="5"/>
      <c r="ESW1" s="5"/>
      <c r="ESX1" s="5"/>
      <c r="ESY1" s="5"/>
      <c r="ESZ1" s="5"/>
      <c r="ETA1" s="5"/>
      <c r="ETB1" s="5"/>
      <c r="ETC1" s="5"/>
      <c r="ETD1" s="5"/>
      <c r="ETE1" s="5"/>
      <c r="ETF1" s="5"/>
      <c r="ETG1" s="5"/>
      <c r="ETH1" s="5"/>
      <c r="ETI1" s="5"/>
      <c r="ETJ1" s="5"/>
      <c r="ETK1" s="5"/>
      <c r="ETL1" s="5"/>
      <c r="ETM1" s="5"/>
      <c r="ETN1" s="5"/>
      <c r="ETO1" s="5"/>
      <c r="ETP1" s="5"/>
      <c r="ETQ1" s="5"/>
      <c r="ETR1" s="5"/>
      <c r="ETS1" s="5"/>
      <c r="ETT1" s="5"/>
      <c r="ETU1" s="5"/>
      <c r="ETV1" s="5"/>
      <c r="ETW1" s="5"/>
      <c r="ETX1" s="5"/>
      <c r="ETY1" s="5"/>
      <c r="ETZ1" s="5"/>
      <c r="EUA1" s="5"/>
      <c r="EUB1" s="5"/>
      <c r="EUC1" s="5"/>
      <c r="EUD1" s="5"/>
      <c r="EUE1" s="5"/>
      <c r="EUF1" s="5"/>
      <c r="EUG1" s="5"/>
      <c r="EUH1" s="5"/>
      <c r="EUI1" s="5"/>
      <c r="EUJ1" s="5"/>
      <c r="EUK1" s="5"/>
      <c r="EUL1" s="5"/>
      <c r="EUM1" s="5"/>
      <c r="EUN1" s="5"/>
      <c r="EUO1" s="5"/>
      <c r="EUP1" s="5"/>
      <c r="EUQ1" s="5"/>
      <c r="EUR1" s="5"/>
      <c r="EUS1" s="5"/>
      <c r="EUT1" s="5"/>
      <c r="EUU1" s="5"/>
      <c r="EUV1" s="5"/>
      <c r="EUW1" s="5"/>
      <c r="EUX1" s="5"/>
      <c r="EUY1" s="5"/>
      <c r="EUZ1" s="5"/>
      <c r="EVA1" s="5"/>
      <c r="EVB1" s="5"/>
      <c r="EVC1" s="5"/>
      <c r="EVD1" s="5"/>
      <c r="EVE1" s="5"/>
      <c r="EVF1" s="5"/>
      <c r="EVG1" s="5"/>
      <c r="EVH1" s="5"/>
      <c r="EVI1" s="5"/>
      <c r="EVJ1" s="5"/>
      <c r="EVK1" s="5"/>
      <c r="EVL1" s="5"/>
      <c r="EVM1" s="5"/>
      <c r="EVN1" s="5"/>
      <c r="EVO1" s="5"/>
      <c r="EVP1" s="5"/>
      <c r="EVQ1" s="5"/>
      <c r="EVR1" s="5"/>
      <c r="EVS1" s="5"/>
      <c r="EVT1" s="5"/>
      <c r="EVU1" s="5"/>
      <c r="EVV1" s="5"/>
      <c r="EVW1" s="5"/>
      <c r="EVX1" s="5"/>
      <c r="EVY1" s="5"/>
      <c r="EVZ1" s="5"/>
      <c r="EWA1" s="5"/>
      <c r="EWB1" s="5"/>
      <c r="EWC1" s="5"/>
      <c r="EWD1" s="5"/>
      <c r="EWE1" s="5"/>
      <c r="EWF1" s="5"/>
      <c r="EWG1" s="5"/>
      <c r="EWH1" s="5"/>
      <c r="EWI1" s="5"/>
      <c r="EWJ1" s="5"/>
      <c r="EWK1" s="5"/>
      <c r="EWL1" s="5"/>
      <c r="EWM1" s="5"/>
      <c r="EWN1" s="5"/>
      <c r="EWO1" s="5"/>
      <c r="EWP1" s="5"/>
      <c r="EWQ1" s="5"/>
      <c r="EWR1" s="5"/>
      <c r="EWS1" s="5"/>
      <c r="EWT1" s="5"/>
      <c r="EWU1" s="5"/>
      <c r="EWV1" s="5"/>
      <c r="EWW1" s="5"/>
      <c r="EWX1" s="5"/>
      <c r="EWY1" s="5"/>
      <c r="EWZ1" s="5"/>
      <c r="EXA1" s="5"/>
      <c r="EXB1" s="5"/>
      <c r="EXC1" s="5"/>
      <c r="EXD1" s="5"/>
      <c r="EXE1" s="5"/>
      <c r="EXF1" s="5"/>
      <c r="EXG1" s="5"/>
      <c r="EXH1" s="5"/>
      <c r="EXI1" s="5"/>
      <c r="EXJ1" s="5"/>
      <c r="EXK1" s="5"/>
      <c r="EXL1" s="5"/>
      <c r="EXM1" s="5"/>
      <c r="EXN1" s="5"/>
      <c r="EXO1" s="5"/>
      <c r="EXP1" s="5"/>
      <c r="EXQ1" s="5"/>
      <c r="EXR1" s="5"/>
      <c r="EXS1" s="5"/>
      <c r="EXT1" s="5"/>
      <c r="EXU1" s="5"/>
      <c r="EXV1" s="5"/>
      <c r="EXW1" s="5"/>
      <c r="EXX1" s="5"/>
      <c r="EXY1" s="5"/>
      <c r="EXZ1" s="5"/>
      <c r="EYA1" s="5"/>
      <c r="EYB1" s="5"/>
      <c r="EYC1" s="5"/>
      <c r="EYD1" s="5"/>
      <c r="EYE1" s="5"/>
      <c r="EYF1" s="5"/>
      <c r="EYG1" s="5"/>
      <c r="EYH1" s="5"/>
      <c r="EYI1" s="5"/>
      <c r="EYJ1" s="5"/>
      <c r="EYK1" s="5"/>
      <c r="EYL1" s="5"/>
      <c r="EYM1" s="5"/>
      <c r="EYN1" s="5"/>
      <c r="EYO1" s="5"/>
      <c r="EYP1" s="5"/>
      <c r="EYQ1" s="5"/>
      <c r="EYR1" s="5"/>
      <c r="EYS1" s="5"/>
      <c r="EYT1" s="5"/>
      <c r="EYU1" s="5"/>
      <c r="EYV1" s="5"/>
      <c r="EYW1" s="5"/>
      <c r="EYX1" s="5"/>
      <c r="EYY1" s="5"/>
      <c r="EYZ1" s="5"/>
      <c r="EZA1" s="5"/>
      <c r="EZB1" s="5"/>
      <c r="EZC1" s="5"/>
      <c r="EZD1" s="5"/>
      <c r="EZE1" s="5"/>
      <c r="EZF1" s="5"/>
      <c r="EZG1" s="5"/>
      <c r="EZH1" s="5"/>
      <c r="EZI1" s="5"/>
      <c r="EZJ1" s="5"/>
      <c r="EZK1" s="5"/>
      <c r="EZL1" s="5"/>
      <c r="EZM1" s="5"/>
      <c r="EZN1" s="5"/>
      <c r="EZO1" s="5"/>
      <c r="EZP1" s="5"/>
      <c r="EZQ1" s="5"/>
      <c r="EZR1" s="5"/>
      <c r="EZS1" s="5"/>
      <c r="EZT1" s="5"/>
      <c r="EZU1" s="5"/>
      <c r="EZV1" s="5"/>
      <c r="EZW1" s="5"/>
      <c r="EZX1" s="5"/>
      <c r="EZY1" s="5"/>
      <c r="EZZ1" s="5"/>
      <c r="FAA1" s="5"/>
      <c r="FAB1" s="5"/>
      <c r="FAC1" s="5"/>
      <c r="FAD1" s="5"/>
      <c r="FAE1" s="5"/>
      <c r="FAF1" s="5"/>
      <c r="FAG1" s="5"/>
      <c r="FAH1" s="5"/>
      <c r="FAI1" s="5"/>
      <c r="FAJ1" s="5"/>
      <c r="FAK1" s="5"/>
      <c r="FAL1" s="5"/>
      <c r="FAM1" s="5"/>
      <c r="FAN1" s="5"/>
      <c r="FAO1" s="5"/>
      <c r="FAP1" s="5"/>
      <c r="FAQ1" s="5"/>
      <c r="FAR1" s="5"/>
      <c r="FAS1" s="5"/>
      <c r="FAT1" s="5"/>
      <c r="FAU1" s="5"/>
      <c r="FAV1" s="5"/>
      <c r="FAW1" s="5"/>
      <c r="FAX1" s="5"/>
      <c r="FAY1" s="5"/>
      <c r="FAZ1" s="5"/>
      <c r="FBA1" s="5"/>
      <c r="FBB1" s="5"/>
      <c r="FBC1" s="5"/>
      <c r="FBD1" s="5"/>
      <c r="FBE1" s="5"/>
      <c r="FBF1" s="5"/>
      <c r="FBG1" s="5"/>
      <c r="FBH1" s="5"/>
      <c r="FBI1" s="5"/>
      <c r="FBJ1" s="5"/>
      <c r="FBK1" s="5"/>
      <c r="FBL1" s="5"/>
      <c r="FBM1" s="5"/>
      <c r="FBN1" s="5"/>
      <c r="FBO1" s="5"/>
      <c r="FBP1" s="5"/>
      <c r="FBQ1" s="5"/>
      <c r="FBR1" s="5"/>
      <c r="FBS1" s="5"/>
      <c r="FBT1" s="5"/>
      <c r="FBU1" s="5"/>
      <c r="FBV1" s="5"/>
      <c r="FBW1" s="5"/>
      <c r="FBX1" s="5"/>
      <c r="FBY1" s="5"/>
      <c r="FBZ1" s="5"/>
      <c r="FCA1" s="5"/>
      <c r="FCB1" s="5"/>
      <c r="FCC1" s="5"/>
      <c r="FCD1" s="5"/>
      <c r="FCE1" s="5"/>
      <c r="FCF1" s="5"/>
      <c r="FCG1" s="5"/>
      <c r="FCH1" s="5"/>
      <c r="FCI1" s="5"/>
      <c r="FCJ1" s="5"/>
      <c r="FCK1" s="5"/>
      <c r="FCL1" s="5"/>
      <c r="FCM1" s="5"/>
      <c r="FCN1" s="5"/>
      <c r="FCO1" s="5"/>
      <c r="FCP1" s="5"/>
      <c r="FCQ1" s="5"/>
      <c r="FCR1" s="5"/>
      <c r="FCS1" s="5"/>
      <c r="FCT1" s="5"/>
      <c r="FCU1" s="5"/>
      <c r="FCV1" s="5"/>
      <c r="FCW1" s="5"/>
      <c r="FCX1" s="5"/>
      <c r="FCY1" s="5"/>
      <c r="FCZ1" s="5"/>
      <c r="FDA1" s="5"/>
      <c r="FDB1" s="5"/>
      <c r="FDC1" s="5"/>
      <c r="FDD1" s="5"/>
      <c r="FDE1" s="5"/>
      <c r="FDF1" s="5"/>
      <c r="FDG1" s="5"/>
      <c r="FDH1" s="5"/>
      <c r="FDI1" s="5"/>
      <c r="FDJ1" s="5"/>
      <c r="FDK1" s="5"/>
      <c r="FDL1" s="5"/>
      <c r="FDM1" s="5"/>
      <c r="FDN1" s="5"/>
      <c r="FDO1" s="5"/>
      <c r="FDP1" s="5"/>
      <c r="FDQ1" s="5"/>
      <c r="FDR1" s="5"/>
      <c r="FDS1" s="5"/>
      <c r="FDT1" s="5"/>
      <c r="FDU1" s="5"/>
      <c r="FDV1" s="5"/>
      <c r="FDW1" s="5"/>
      <c r="FDX1" s="5"/>
      <c r="FDY1" s="5"/>
      <c r="FDZ1" s="5"/>
      <c r="FEA1" s="5"/>
      <c r="FEB1" s="5"/>
      <c r="FEC1" s="5"/>
      <c r="FED1" s="5"/>
      <c r="FEE1" s="5"/>
      <c r="FEF1" s="5"/>
      <c r="FEG1" s="5"/>
      <c r="FEH1" s="5"/>
      <c r="FEI1" s="5"/>
      <c r="FEJ1" s="5"/>
      <c r="FEK1" s="5"/>
      <c r="FEL1" s="5"/>
      <c r="FEM1" s="5"/>
      <c r="FEN1" s="5"/>
      <c r="FEO1" s="5"/>
      <c r="FEP1" s="5"/>
      <c r="FEQ1" s="5"/>
      <c r="FER1" s="5"/>
      <c r="FES1" s="5"/>
      <c r="FET1" s="5"/>
      <c r="FEU1" s="5"/>
      <c r="FEV1" s="5"/>
      <c r="FEW1" s="5"/>
      <c r="FEX1" s="5"/>
      <c r="FEY1" s="5"/>
      <c r="FEZ1" s="5"/>
      <c r="FFA1" s="5"/>
      <c r="FFB1" s="5"/>
      <c r="FFC1" s="5"/>
      <c r="FFD1" s="5"/>
      <c r="FFE1" s="5"/>
      <c r="FFF1" s="5"/>
      <c r="FFG1" s="5"/>
      <c r="FFH1" s="5"/>
      <c r="FFI1" s="5"/>
      <c r="FFJ1" s="5"/>
      <c r="FFK1" s="5"/>
      <c r="FFL1" s="5"/>
      <c r="FFM1" s="5"/>
      <c r="FFN1" s="5"/>
      <c r="FFO1" s="5"/>
      <c r="FFP1" s="5"/>
      <c r="FFQ1" s="5"/>
      <c r="FFR1" s="5"/>
      <c r="FFS1" s="5"/>
      <c r="FFT1" s="5"/>
      <c r="FFU1" s="5"/>
      <c r="FFV1" s="5"/>
      <c r="FFW1" s="5"/>
      <c r="FFX1" s="5"/>
      <c r="FFY1" s="5"/>
      <c r="FFZ1" s="5"/>
      <c r="FGA1" s="5"/>
      <c r="FGB1" s="5"/>
      <c r="FGC1" s="5"/>
      <c r="FGD1" s="5"/>
      <c r="FGE1" s="5"/>
      <c r="FGF1" s="5"/>
      <c r="FGG1" s="5"/>
      <c r="FGH1" s="5"/>
      <c r="FGI1" s="5"/>
      <c r="FGJ1" s="5"/>
      <c r="FGK1" s="5"/>
      <c r="FGL1" s="5"/>
      <c r="FGM1" s="5"/>
      <c r="FGN1" s="5"/>
      <c r="FGO1" s="5"/>
      <c r="FGP1" s="5"/>
      <c r="FGQ1" s="5"/>
      <c r="FGR1" s="5"/>
      <c r="FGS1" s="5"/>
      <c r="FGT1" s="5"/>
      <c r="FGU1" s="5"/>
      <c r="FGV1" s="5"/>
      <c r="FGW1" s="5"/>
      <c r="FGX1" s="5"/>
      <c r="FGY1" s="5"/>
      <c r="FGZ1" s="5"/>
      <c r="FHA1" s="5"/>
      <c r="FHB1" s="5"/>
      <c r="FHC1" s="5"/>
      <c r="FHD1" s="5"/>
      <c r="FHE1" s="5"/>
      <c r="FHF1" s="5"/>
      <c r="FHG1" s="5"/>
      <c r="FHH1" s="5"/>
      <c r="FHI1" s="5"/>
      <c r="FHJ1" s="5"/>
      <c r="FHK1" s="5"/>
      <c r="FHL1" s="5"/>
      <c r="FHM1" s="5"/>
      <c r="FHN1" s="5"/>
      <c r="FHO1" s="5"/>
      <c r="FHP1" s="5"/>
      <c r="FHQ1" s="5"/>
      <c r="FHR1" s="5"/>
      <c r="FHS1" s="5"/>
      <c r="FHT1" s="5"/>
      <c r="FHU1" s="5"/>
      <c r="FHV1" s="5"/>
      <c r="FHW1" s="5"/>
      <c r="FHX1" s="5"/>
      <c r="FHY1" s="5"/>
      <c r="FHZ1" s="5"/>
      <c r="FIA1" s="5"/>
      <c r="FIB1" s="5"/>
      <c r="FIC1" s="5"/>
      <c r="FID1" s="5"/>
      <c r="FIE1" s="5"/>
      <c r="FIF1" s="5"/>
      <c r="FIG1" s="5"/>
      <c r="FIH1" s="5"/>
      <c r="FII1" s="5"/>
      <c r="FIJ1" s="5"/>
      <c r="FIK1" s="5"/>
      <c r="FIL1" s="5"/>
      <c r="FIM1" s="5"/>
      <c r="FIN1" s="5"/>
      <c r="FIO1" s="5"/>
      <c r="FIP1" s="5"/>
      <c r="FIQ1" s="5"/>
      <c r="FIR1" s="5"/>
      <c r="FIS1" s="5"/>
      <c r="FIT1" s="5"/>
      <c r="FIU1" s="5"/>
      <c r="FIV1" s="5"/>
      <c r="FIW1" s="5"/>
      <c r="FIX1" s="5"/>
      <c r="FIY1" s="5"/>
      <c r="FIZ1" s="5"/>
      <c r="FJA1" s="5"/>
      <c r="FJB1" s="5"/>
      <c r="FJC1" s="5"/>
      <c r="FJD1" s="5"/>
      <c r="FJE1" s="5"/>
      <c r="FJF1" s="5"/>
      <c r="FJG1" s="5"/>
      <c r="FJH1" s="5"/>
      <c r="FJI1" s="5"/>
      <c r="FJJ1" s="5"/>
      <c r="FJK1" s="5"/>
      <c r="FJL1" s="5"/>
      <c r="FJM1" s="5"/>
      <c r="FJN1" s="5"/>
      <c r="FJO1" s="5"/>
      <c r="FJP1" s="5"/>
      <c r="FJQ1" s="5"/>
      <c r="FJR1" s="5"/>
      <c r="FJS1" s="5"/>
      <c r="FJT1" s="5"/>
      <c r="FJU1" s="5"/>
      <c r="FJV1" s="5"/>
      <c r="FJW1" s="5"/>
      <c r="FJX1" s="5"/>
      <c r="FJY1" s="5"/>
      <c r="FJZ1" s="5"/>
      <c r="FKA1" s="5"/>
      <c r="FKB1" s="5"/>
      <c r="FKC1" s="5"/>
      <c r="FKD1" s="5"/>
      <c r="FKE1" s="5"/>
      <c r="FKF1" s="5"/>
      <c r="FKG1" s="5"/>
      <c r="FKH1" s="5"/>
      <c r="FKI1" s="5"/>
      <c r="FKJ1" s="5"/>
      <c r="FKK1" s="5"/>
      <c r="FKL1" s="5"/>
      <c r="FKM1" s="5"/>
      <c r="FKN1" s="5"/>
      <c r="FKO1" s="5"/>
      <c r="FKP1" s="5"/>
      <c r="FKQ1" s="5"/>
      <c r="FKR1" s="5"/>
      <c r="FKS1" s="5"/>
      <c r="FKT1" s="5"/>
      <c r="FKU1" s="5"/>
      <c r="FKV1" s="5"/>
      <c r="FKW1" s="5"/>
      <c r="FKX1" s="5"/>
      <c r="FKY1" s="5"/>
      <c r="FKZ1" s="5"/>
      <c r="FLA1" s="5"/>
      <c r="FLB1" s="5"/>
      <c r="FLC1" s="5"/>
      <c r="FLD1" s="5"/>
      <c r="FLE1" s="5"/>
      <c r="FLF1" s="5"/>
      <c r="FLG1" s="5"/>
      <c r="FLH1" s="5"/>
      <c r="FLI1" s="5"/>
      <c r="FLJ1" s="5"/>
      <c r="FLK1" s="5"/>
      <c r="FLL1" s="5"/>
      <c r="FLM1" s="5"/>
      <c r="FLN1" s="5"/>
      <c r="FLO1" s="5"/>
      <c r="FLP1" s="5"/>
      <c r="FLQ1" s="5"/>
      <c r="FLR1" s="5"/>
      <c r="FLS1" s="5"/>
      <c r="FLT1" s="5"/>
      <c r="FLU1" s="5"/>
      <c r="FLV1" s="5"/>
      <c r="FLW1" s="5"/>
      <c r="FLX1" s="5"/>
      <c r="FLY1" s="5"/>
      <c r="FLZ1" s="5"/>
      <c r="FMA1" s="5"/>
      <c r="FMB1" s="5"/>
      <c r="FMC1" s="5"/>
      <c r="FMD1" s="5"/>
      <c r="FME1" s="5"/>
      <c r="FMF1" s="5"/>
      <c r="FMG1" s="5"/>
      <c r="FMH1" s="5"/>
      <c r="FMI1" s="5"/>
      <c r="FMJ1" s="5"/>
      <c r="FMK1" s="5"/>
      <c r="FML1" s="5"/>
      <c r="FMM1" s="5"/>
      <c r="FMN1" s="5"/>
      <c r="FMO1" s="5"/>
      <c r="FMP1" s="5"/>
      <c r="FMQ1" s="5"/>
      <c r="FMR1" s="5"/>
      <c r="FMS1" s="5"/>
      <c r="FMT1" s="5"/>
      <c r="FMU1" s="5"/>
      <c r="FMV1" s="5"/>
      <c r="FMW1" s="5"/>
      <c r="FMX1" s="5"/>
      <c r="FMY1" s="5"/>
      <c r="FMZ1" s="5"/>
      <c r="FNA1" s="5"/>
      <c r="FNB1" s="5"/>
      <c r="FNC1" s="5"/>
      <c r="FND1" s="5"/>
      <c r="FNE1" s="5"/>
      <c r="FNF1" s="5"/>
      <c r="FNG1" s="5"/>
      <c r="FNH1" s="5"/>
      <c r="FNI1" s="5"/>
      <c r="FNJ1" s="5"/>
      <c r="FNK1" s="5"/>
      <c r="FNL1" s="5"/>
      <c r="FNM1" s="5"/>
      <c r="FNN1" s="5"/>
      <c r="FNO1" s="5"/>
      <c r="FNP1" s="5"/>
      <c r="FNQ1" s="5"/>
      <c r="FNR1" s="5"/>
      <c r="FNS1" s="5"/>
      <c r="FNT1" s="5"/>
      <c r="FNU1" s="5"/>
      <c r="FNV1" s="5"/>
      <c r="FNW1" s="5"/>
      <c r="FNX1" s="5"/>
      <c r="FNY1" s="5"/>
      <c r="FNZ1" s="5"/>
      <c r="FOA1" s="5"/>
      <c r="FOB1" s="5"/>
      <c r="FOC1" s="5"/>
      <c r="FOD1" s="5"/>
      <c r="FOE1" s="5"/>
      <c r="FOF1" s="5"/>
      <c r="FOG1" s="5"/>
      <c r="FOH1" s="5"/>
      <c r="FOI1" s="5"/>
      <c r="FOJ1" s="5"/>
      <c r="FOK1" s="5"/>
      <c r="FOL1" s="5"/>
      <c r="FOM1" s="5"/>
      <c r="FON1" s="5"/>
      <c r="FOO1" s="5"/>
      <c r="FOP1" s="5"/>
      <c r="FOQ1" s="5"/>
      <c r="FOR1" s="5"/>
      <c r="FOS1" s="5"/>
      <c r="FOT1" s="5"/>
      <c r="FOU1" s="5"/>
      <c r="FOV1" s="5"/>
      <c r="FOW1" s="5"/>
      <c r="FOX1" s="5"/>
      <c r="FOY1" s="5"/>
      <c r="FOZ1" s="5"/>
      <c r="FPA1" s="5"/>
      <c r="FPB1" s="5"/>
      <c r="FPC1" s="5"/>
      <c r="FPD1" s="5"/>
      <c r="FPE1" s="5"/>
      <c r="FPF1" s="5"/>
      <c r="FPG1" s="5"/>
      <c r="FPH1" s="5"/>
      <c r="FPI1" s="5"/>
      <c r="FPJ1" s="5"/>
      <c r="FPK1" s="5"/>
      <c r="FPL1" s="5"/>
      <c r="FPM1" s="5"/>
      <c r="FPN1" s="5"/>
      <c r="FPO1" s="5"/>
      <c r="FPP1" s="5"/>
      <c r="FPQ1" s="5"/>
      <c r="FPR1" s="5"/>
      <c r="FPS1" s="5"/>
      <c r="FPT1" s="5"/>
      <c r="FPU1" s="5"/>
      <c r="FPV1" s="5"/>
      <c r="FPW1" s="5"/>
      <c r="FPX1" s="5"/>
      <c r="FPY1" s="5"/>
      <c r="FPZ1" s="5"/>
      <c r="FQA1" s="5"/>
      <c r="FQB1" s="5"/>
      <c r="FQC1" s="5"/>
      <c r="FQD1" s="5"/>
      <c r="FQE1" s="5"/>
      <c r="FQF1" s="5"/>
      <c r="FQG1" s="5"/>
      <c r="FQH1" s="5"/>
      <c r="FQI1" s="5"/>
      <c r="FQJ1" s="5"/>
      <c r="FQK1" s="5"/>
      <c r="FQL1" s="5"/>
      <c r="FQM1" s="5"/>
      <c r="FQN1" s="5"/>
      <c r="FQO1" s="5"/>
      <c r="FQP1" s="5"/>
      <c r="FQQ1" s="5"/>
      <c r="FQR1" s="5"/>
      <c r="FQS1" s="5"/>
      <c r="FQT1" s="5"/>
      <c r="FQU1" s="5"/>
      <c r="FQV1" s="5"/>
      <c r="FQW1" s="5"/>
      <c r="FQX1" s="5"/>
      <c r="FQY1" s="5"/>
      <c r="FQZ1" s="5"/>
      <c r="FRA1" s="5"/>
      <c r="FRB1" s="5"/>
      <c r="FRC1" s="5"/>
      <c r="FRD1" s="5"/>
      <c r="FRE1" s="5"/>
      <c r="FRF1" s="5"/>
      <c r="FRG1" s="5"/>
      <c r="FRH1" s="5"/>
      <c r="FRI1" s="5"/>
      <c r="FRJ1" s="5"/>
      <c r="FRK1" s="5"/>
      <c r="FRL1" s="5"/>
      <c r="FRM1" s="5"/>
      <c r="FRN1" s="5"/>
      <c r="FRO1" s="5"/>
      <c r="FRP1" s="5"/>
      <c r="FRQ1" s="5"/>
      <c r="FRR1" s="5"/>
      <c r="FRS1" s="5"/>
      <c r="FRT1" s="5"/>
      <c r="FRU1" s="5"/>
      <c r="FRV1" s="5"/>
      <c r="FRW1" s="5"/>
      <c r="FRX1" s="5"/>
      <c r="FRY1" s="5"/>
      <c r="FRZ1" s="5"/>
      <c r="FSA1" s="5"/>
      <c r="FSB1" s="5"/>
      <c r="FSC1" s="5"/>
      <c r="FSD1" s="5"/>
      <c r="FSE1" s="5"/>
      <c r="FSF1" s="5"/>
      <c r="FSG1" s="5"/>
      <c r="FSH1" s="5"/>
      <c r="FSI1" s="5"/>
      <c r="FSJ1" s="5"/>
      <c r="FSK1" s="5"/>
      <c r="FSL1" s="5"/>
      <c r="FSM1" s="5"/>
      <c r="FSN1" s="5"/>
      <c r="FSO1" s="5"/>
      <c r="FSP1" s="5"/>
      <c r="FSQ1" s="5"/>
      <c r="FSR1" s="5"/>
      <c r="FSS1" s="5"/>
      <c r="FST1" s="5"/>
      <c r="FSU1" s="5"/>
      <c r="FSV1" s="5"/>
      <c r="FSW1" s="5"/>
      <c r="FSX1" s="5"/>
      <c r="FSY1" s="5"/>
      <c r="FSZ1" s="5"/>
      <c r="FTA1" s="5"/>
      <c r="FTB1" s="5"/>
      <c r="FTC1" s="5"/>
      <c r="FTD1" s="5"/>
      <c r="FTE1" s="5"/>
      <c r="FTF1" s="5"/>
      <c r="FTG1" s="5"/>
      <c r="FTH1" s="5"/>
      <c r="FTI1" s="5"/>
      <c r="FTJ1" s="5"/>
      <c r="FTK1" s="5"/>
      <c r="FTL1" s="5"/>
      <c r="FTM1" s="5"/>
      <c r="FTN1" s="5"/>
      <c r="FTO1" s="5"/>
      <c r="FTP1" s="5"/>
      <c r="FTQ1" s="5"/>
      <c r="FTR1" s="5"/>
      <c r="FTS1" s="5"/>
      <c r="FTT1" s="5"/>
      <c r="FTU1" s="5"/>
      <c r="FTV1" s="5"/>
      <c r="FTW1" s="5"/>
      <c r="FTX1" s="5"/>
      <c r="FTY1" s="5"/>
      <c r="FTZ1" s="5"/>
      <c r="FUA1" s="5"/>
      <c r="FUB1" s="5"/>
      <c r="FUC1" s="5"/>
      <c r="FUD1" s="5"/>
      <c r="FUE1" s="5"/>
      <c r="FUF1" s="5"/>
      <c r="FUG1" s="5"/>
      <c r="FUH1" s="5"/>
      <c r="FUI1" s="5"/>
      <c r="FUJ1" s="5"/>
      <c r="FUK1" s="5"/>
      <c r="FUL1" s="5"/>
      <c r="FUM1" s="5"/>
      <c r="FUN1" s="5"/>
      <c r="FUO1" s="5"/>
      <c r="FUP1" s="5"/>
      <c r="FUQ1" s="5"/>
      <c r="FUR1" s="5"/>
      <c r="FUS1" s="5"/>
      <c r="FUT1" s="5"/>
      <c r="FUU1" s="5"/>
      <c r="FUV1" s="5"/>
      <c r="FUW1" s="5"/>
      <c r="FUX1" s="5"/>
      <c r="FUY1" s="5"/>
      <c r="FUZ1" s="5"/>
      <c r="FVA1" s="5"/>
      <c r="FVB1" s="5"/>
      <c r="FVC1" s="5"/>
      <c r="FVD1" s="5"/>
      <c r="FVE1" s="5"/>
      <c r="FVF1" s="5"/>
      <c r="FVG1" s="5"/>
      <c r="FVH1" s="5"/>
      <c r="FVI1" s="5"/>
      <c r="FVJ1" s="5"/>
      <c r="FVK1" s="5"/>
      <c r="FVL1" s="5"/>
      <c r="FVM1" s="5"/>
      <c r="FVN1" s="5"/>
      <c r="FVO1" s="5"/>
      <c r="FVP1" s="5"/>
      <c r="FVQ1" s="5"/>
      <c r="FVR1" s="5"/>
      <c r="FVS1" s="5"/>
      <c r="FVT1" s="5"/>
      <c r="FVU1" s="5"/>
      <c r="FVV1" s="5"/>
      <c r="FVW1" s="5"/>
      <c r="FVX1" s="5"/>
      <c r="FVY1" s="5"/>
      <c r="FVZ1" s="5"/>
      <c r="FWA1" s="5"/>
      <c r="FWB1" s="5"/>
      <c r="FWC1" s="5"/>
      <c r="FWD1" s="5"/>
      <c r="FWE1" s="5"/>
      <c r="FWF1" s="5"/>
      <c r="FWG1" s="5"/>
      <c r="FWH1" s="5"/>
      <c r="FWI1" s="5"/>
      <c r="FWJ1" s="5"/>
      <c r="FWK1" s="5"/>
      <c r="FWL1" s="5"/>
      <c r="FWM1" s="5"/>
      <c r="FWN1" s="5"/>
      <c r="FWO1" s="5"/>
      <c r="FWP1" s="5"/>
      <c r="FWQ1" s="5"/>
      <c r="FWR1" s="5"/>
      <c r="FWS1" s="5"/>
      <c r="FWT1" s="5"/>
      <c r="FWU1" s="5"/>
      <c r="FWV1" s="5"/>
      <c r="FWW1" s="5"/>
      <c r="FWX1" s="5"/>
      <c r="FWY1" s="5"/>
      <c r="FWZ1" s="5"/>
      <c r="FXA1" s="5"/>
      <c r="FXB1" s="5"/>
      <c r="FXC1" s="5"/>
      <c r="FXD1" s="5"/>
      <c r="FXE1" s="5"/>
      <c r="FXF1" s="5"/>
      <c r="FXG1" s="5"/>
      <c r="FXH1" s="5"/>
      <c r="FXI1" s="5"/>
      <c r="FXJ1" s="5"/>
      <c r="FXK1" s="5"/>
      <c r="FXL1" s="5"/>
      <c r="FXM1" s="5"/>
      <c r="FXN1" s="5"/>
      <c r="FXO1" s="5"/>
      <c r="FXP1" s="5"/>
      <c r="FXQ1" s="5"/>
      <c r="FXR1" s="5"/>
      <c r="FXS1" s="5"/>
      <c r="FXT1" s="5"/>
      <c r="FXU1" s="5"/>
      <c r="FXV1" s="5"/>
      <c r="FXW1" s="5"/>
      <c r="FXX1" s="5"/>
      <c r="FXY1" s="5"/>
      <c r="FXZ1" s="5"/>
      <c r="FYA1" s="5"/>
      <c r="FYB1" s="5"/>
      <c r="FYC1" s="5"/>
      <c r="FYD1" s="5"/>
      <c r="FYE1" s="5"/>
      <c r="FYF1" s="5"/>
      <c r="FYG1" s="5"/>
      <c r="FYH1" s="5"/>
      <c r="FYI1" s="5"/>
      <c r="FYJ1" s="5"/>
      <c r="FYK1" s="5"/>
      <c r="FYL1" s="5"/>
      <c r="FYM1" s="5"/>
      <c r="FYN1" s="5"/>
      <c r="FYO1" s="5"/>
      <c r="FYP1" s="5"/>
      <c r="FYQ1" s="5"/>
      <c r="FYR1" s="5"/>
      <c r="FYS1" s="5"/>
      <c r="FYT1" s="5"/>
      <c r="FYU1" s="5"/>
      <c r="FYV1" s="5"/>
      <c r="FYW1" s="5"/>
      <c r="FYX1" s="5"/>
      <c r="FYY1" s="5"/>
      <c r="FYZ1" s="5"/>
      <c r="FZA1" s="5"/>
      <c r="FZB1" s="5"/>
      <c r="FZC1" s="5"/>
      <c r="FZD1" s="5"/>
      <c r="FZE1" s="5"/>
      <c r="FZF1" s="5"/>
      <c r="FZG1" s="5"/>
      <c r="FZH1" s="5"/>
      <c r="FZI1" s="5"/>
      <c r="FZJ1" s="5"/>
      <c r="FZK1" s="5"/>
      <c r="FZL1" s="5"/>
      <c r="FZM1" s="5"/>
      <c r="FZN1" s="5"/>
      <c r="FZO1" s="5"/>
      <c r="FZP1" s="5"/>
      <c r="FZQ1" s="5"/>
      <c r="FZR1" s="5"/>
      <c r="FZS1" s="5"/>
      <c r="FZT1" s="5"/>
      <c r="FZU1" s="5"/>
      <c r="FZV1" s="5"/>
      <c r="FZW1" s="5"/>
      <c r="FZX1" s="5"/>
      <c r="FZY1" s="5"/>
      <c r="FZZ1" s="5"/>
      <c r="GAA1" s="5"/>
      <c r="GAB1" s="5"/>
      <c r="GAC1" s="5"/>
      <c r="GAD1" s="5"/>
      <c r="GAE1" s="5"/>
      <c r="GAF1" s="5"/>
      <c r="GAG1" s="5"/>
      <c r="GAH1" s="5"/>
      <c r="GAI1" s="5"/>
      <c r="GAJ1" s="5"/>
      <c r="GAK1" s="5"/>
      <c r="GAL1" s="5"/>
      <c r="GAM1" s="5"/>
      <c r="GAN1" s="5"/>
      <c r="GAO1" s="5"/>
      <c r="GAP1" s="5"/>
      <c r="GAQ1" s="5"/>
      <c r="GAR1" s="5"/>
      <c r="GAS1" s="5"/>
      <c r="GAT1" s="5"/>
      <c r="GAU1" s="5"/>
      <c r="GAV1" s="5"/>
      <c r="GAW1" s="5"/>
      <c r="GAX1" s="5"/>
      <c r="GAY1" s="5"/>
      <c r="GAZ1" s="5"/>
      <c r="GBA1" s="5"/>
      <c r="GBB1" s="5"/>
      <c r="GBC1" s="5"/>
      <c r="GBD1" s="5"/>
      <c r="GBE1" s="5"/>
      <c r="GBF1" s="5"/>
      <c r="GBG1" s="5"/>
      <c r="GBH1" s="5"/>
      <c r="GBI1" s="5"/>
      <c r="GBJ1" s="5"/>
      <c r="GBK1" s="5"/>
      <c r="GBL1" s="5"/>
      <c r="GBM1" s="5"/>
      <c r="GBN1" s="5"/>
      <c r="GBO1" s="5"/>
      <c r="GBP1" s="5"/>
      <c r="GBQ1" s="5"/>
      <c r="GBR1" s="5"/>
      <c r="GBS1" s="5"/>
      <c r="GBT1" s="5"/>
      <c r="GBU1" s="5"/>
      <c r="GBV1" s="5"/>
      <c r="GBW1" s="5"/>
      <c r="GBX1" s="5"/>
      <c r="GBY1" s="5"/>
      <c r="GBZ1" s="5"/>
      <c r="GCA1" s="5"/>
      <c r="GCB1" s="5"/>
      <c r="GCC1" s="5"/>
      <c r="GCD1" s="5"/>
      <c r="GCE1" s="5"/>
      <c r="GCF1" s="5"/>
      <c r="GCG1" s="5"/>
      <c r="GCH1" s="5"/>
      <c r="GCI1" s="5"/>
      <c r="GCJ1" s="5"/>
      <c r="GCK1" s="5"/>
      <c r="GCL1" s="5"/>
      <c r="GCM1" s="5"/>
      <c r="GCN1" s="5"/>
      <c r="GCO1" s="5"/>
      <c r="GCP1" s="5"/>
      <c r="GCQ1" s="5"/>
      <c r="GCR1" s="5"/>
      <c r="GCS1" s="5"/>
      <c r="GCT1" s="5"/>
      <c r="GCU1" s="5"/>
      <c r="GCV1" s="5"/>
      <c r="GCW1" s="5"/>
      <c r="GCX1" s="5"/>
      <c r="GCY1" s="5"/>
      <c r="GCZ1" s="5"/>
      <c r="GDA1" s="5"/>
      <c r="GDB1" s="5"/>
      <c r="GDC1" s="5"/>
      <c r="GDD1" s="5"/>
      <c r="GDE1" s="5"/>
      <c r="GDF1" s="5"/>
      <c r="GDG1" s="5"/>
      <c r="GDH1" s="5"/>
      <c r="GDI1" s="5"/>
      <c r="GDJ1" s="5"/>
      <c r="GDK1" s="5"/>
      <c r="GDL1" s="5"/>
      <c r="GDM1" s="5"/>
      <c r="GDN1" s="5"/>
      <c r="GDO1" s="5"/>
      <c r="GDP1" s="5"/>
      <c r="GDQ1" s="5"/>
      <c r="GDR1" s="5"/>
      <c r="GDS1" s="5"/>
      <c r="GDT1" s="5"/>
      <c r="GDU1" s="5"/>
      <c r="GDV1" s="5"/>
      <c r="GDW1" s="5"/>
      <c r="GDX1" s="5"/>
      <c r="GDY1" s="5"/>
      <c r="GDZ1" s="5"/>
      <c r="GEA1" s="5"/>
      <c r="GEB1" s="5"/>
      <c r="GEC1" s="5"/>
      <c r="GED1" s="5"/>
      <c r="GEE1" s="5"/>
      <c r="GEF1" s="5"/>
      <c r="GEG1" s="5"/>
      <c r="GEH1" s="5"/>
      <c r="GEI1" s="5"/>
      <c r="GEJ1" s="5"/>
      <c r="GEK1" s="5"/>
      <c r="GEL1" s="5"/>
      <c r="GEM1" s="5"/>
      <c r="GEN1" s="5"/>
      <c r="GEO1" s="5"/>
      <c r="GEP1" s="5"/>
      <c r="GEQ1" s="5"/>
      <c r="GER1" s="5"/>
      <c r="GES1" s="5"/>
      <c r="GET1" s="5"/>
      <c r="GEU1" s="5"/>
      <c r="GEV1" s="5"/>
      <c r="GEW1" s="5"/>
      <c r="GEX1" s="5"/>
      <c r="GEY1" s="5"/>
      <c r="GEZ1" s="5"/>
      <c r="GFA1" s="5"/>
      <c r="GFB1" s="5"/>
      <c r="GFC1" s="5"/>
      <c r="GFD1" s="5"/>
      <c r="GFE1" s="5"/>
      <c r="GFF1" s="5"/>
      <c r="GFG1" s="5"/>
      <c r="GFH1" s="5"/>
      <c r="GFI1" s="5"/>
      <c r="GFJ1" s="5"/>
      <c r="GFK1" s="5"/>
      <c r="GFL1" s="5"/>
      <c r="GFM1" s="5"/>
      <c r="GFN1" s="5"/>
      <c r="GFO1" s="5"/>
      <c r="GFP1" s="5"/>
      <c r="GFQ1" s="5"/>
      <c r="GFR1" s="5"/>
      <c r="GFS1" s="5"/>
      <c r="GFT1" s="5"/>
      <c r="GFU1" s="5"/>
      <c r="GFV1" s="5"/>
      <c r="GFW1" s="5"/>
      <c r="GFX1" s="5"/>
      <c r="GFY1" s="5"/>
      <c r="GFZ1" s="5"/>
      <c r="GGA1" s="5"/>
      <c r="GGB1" s="5"/>
      <c r="GGC1" s="5"/>
      <c r="GGD1" s="5"/>
      <c r="GGE1" s="5"/>
      <c r="GGF1" s="5"/>
      <c r="GGG1" s="5"/>
      <c r="GGH1" s="5"/>
      <c r="GGI1" s="5"/>
      <c r="GGJ1" s="5"/>
      <c r="GGK1" s="5"/>
      <c r="GGL1" s="5"/>
      <c r="GGM1" s="5"/>
      <c r="GGN1" s="5"/>
      <c r="GGO1" s="5"/>
      <c r="GGP1" s="5"/>
      <c r="GGQ1" s="5"/>
      <c r="GGR1" s="5"/>
      <c r="GGS1" s="5"/>
      <c r="GGT1" s="5"/>
      <c r="GGU1" s="5"/>
      <c r="GGV1" s="5"/>
      <c r="GGW1" s="5"/>
      <c r="GGX1" s="5"/>
      <c r="GGY1" s="5"/>
      <c r="GGZ1" s="5"/>
      <c r="GHA1" s="5"/>
      <c r="GHB1" s="5"/>
      <c r="GHC1" s="5"/>
      <c r="GHD1" s="5"/>
      <c r="GHE1" s="5"/>
      <c r="GHF1" s="5"/>
      <c r="GHG1" s="5"/>
      <c r="GHH1" s="5"/>
      <c r="GHI1" s="5"/>
      <c r="GHJ1" s="5"/>
      <c r="GHK1" s="5"/>
      <c r="GHL1" s="5"/>
      <c r="GHM1" s="5"/>
      <c r="GHN1" s="5"/>
      <c r="GHO1" s="5"/>
      <c r="GHP1" s="5"/>
      <c r="GHQ1" s="5"/>
      <c r="GHR1" s="5"/>
      <c r="GHS1" s="5"/>
      <c r="GHT1" s="5"/>
      <c r="GHU1" s="5"/>
      <c r="GHV1" s="5"/>
      <c r="GHW1" s="5"/>
      <c r="GHX1" s="5"/>
      <c r="GHY1" s="5"/>
      <c r="GHZ1" s="5"/>
      <c r="GIA1" s="5"/>
      <c r="GIB1" s="5"/>
      <c r="GIC1" s="5"/>
      <c r="GID1" s="5"/>
      <c r="GIE1" s="5"/>
      <c r="GIF1" s="5"/>
      <c r="GIG1" s="5"/>
      <c r="GIH1" s="5"/>
      <c r="GII1" s="5"/>
      <c r="GIJ1" s="5"/>
      <c r="GIK1" s="5"/>
      <c r="GIL1" s="5"/>
      <c r="GIM1" s="5"/>
      <c r="GIN1" s="5"/>
      <c r="GIO1" s="5"/>
      <c r="GIP1" s="5"/>
      <c r="GIQ1" s="5"/>
      <c r="GIR1" s="5"/>
      <c r="GIS1" s="5"/>
      <c r="GIT1" s="5"/>
      <c r="GIU1" s="5"/>
      <c r="GIV1" s="5"/>
      <c r="GIW1" s="5"/>
      <c r="GIX1" s="5"/>
      <c r="GIY1" s="5"/>
      <c r="GIZ1" s="5"/>
      <c r="GJA1" s="5"/>
      <c r="GJB1" s="5"/>
      <c r="GJC1" s="5"/>
      <c r="GJD1" s="5"/>
      <c r="GJE1" s="5"/>
      <c r="GJF1" s="5"/>
      <c r="GJG1" s="5"/>
      <c r="GJH1" s="5"/>
      <c r="GJI1" s="5"/>
      <c r="GJJ1" s="5"/>
      <c r="GJK1" s="5"/>
      <c r="GJL1" s="5"/>
      <c r="GJM1" s="5"/>
      <c r="GJN1" s="5"/>
      <c r="GJO1" s="5"/>
      <c r="GJP1" s="5"/>
      <c r="GJQ1" s="5"/>
      <c r="GJR1" s="5"/>
      <c r="GJS1" s="5"/>
      <c r="GJT1" s="5"/>
      <c r="GJU1" s="5"/>
      <c r="GJV1" s="5"/>
      <c r="GJW1" s="5"/>
      <c r="GJX1" s="5"/>
      <c r="GJY1" s="5"/>
      <c r="GJZ1" s="5"/>
      <c r="GKA1" s="5"/>
      <c r="GKB1" s="5"/>
      <c r="GKC1" s="5"/>
      <c r="GKD1" s="5"/>
      <c r="GKE1" s="5"/>
      <c r="GKF1" s="5"/>
      <c r="GKG1" s="5"/>
      <c r="GKH1" s="5"/>
      <c r="GKI1" s="5"/>
      <c r="GKJ1" s="5"/>
      <c r="GKK1" s="5"/>
      <c r="GKL1" s="5"/>
      <c r="GKM1" s="5"/>
      <c r="GKN1" s="5"/>
      <c r="GKO1" s="5"/>
      <c r="GKP1" s="5"/>
      <c r="GKQ1" s="5"/>
      <c r="GKR1" s="5"/>
      <c r="GKS1" s="5"/>
      <c r="GKT1" s="5"/>
      <c r="GKU1" s="5"/>
      <c r="GKV1" s="5"/>
      <c r="GKW1" s="5"/>
      <c r="GKX1" s="5"/>
      <c r="GKY1" s="5"/>
      <c r="GKZ1" s="5"/>
      <c r="GLA1" s="5"/>
      <c r="GLB1" s="5"/>
      <c r="GLC1" s="5"/>
      <c r="GLD1" s="5"/>
      <c r="GLE1" s="5"/>
      <c r="GLF1" s="5"/>
      <c r="GLG1" s="5"/>
      <c r="GLH1" s="5"/>
      <c r="GLI1" s="5"/>
      <c r="GLJ1" s="5"/>
      <c r="GLK1" s="5"/>
      <c r="GLL1" s="5"/>
      <c r="GLM1" s="5"/>
      <c r="GLN1" s="5"/>
      <c r="GLO1" s="5"/>
      <c r="GLP1" s="5"/>
      <c r="GLQ1" s="5"/>
      <c r="GLR1" s="5"/>
      <c r="GLS1" s="5"/>
      <c r="GLT1" s="5"/>
      <c r="GLU1" s="5"/>
      <c r="GLV1" s="5"/>
      <c r="GLW1" s="5"/>
      <c r="GLX1" s="5"/>
      <c r="GLY1" s="5"/>
      <c r="GLZ1" s="5"/>
      <c r="GMA1" s="5"/>
      <c r="GMB1" s="5"/>
      <c r="GMC1" s="5"/>
      <c r="GMD1" s="5"/>
      <c r="GME1" s="5"/>
      <c r="GMF1" s="5"/>
      <c r="GMG1" s="5"/>
      <c r="GMH1" s="5"/>
      <c r="GMI1" s="5"/>
      <c r="GMJ1" s="5"/>
      <c r="GMK1" s="5"/>
      <c r="GML1" s="5"/>
      <c r="GMM1" s="5"/>
      <c r="GMN1" s="5"/>
      <c r="GMO1" s="5"/>
      <c r="GMP1" s="5"/>
      <c r="GMQ1" s="5"/>
      <c r="GMR1" s="5"/>
      <c r="GMS1" s="5"/>
      <c r="GMT1" s="5"/>
      <c r="GMU1" s="5"/>
      <c r="GMV1" s="5"/>
      <c r="GMW1" s="5"/>
      <c r="GMX1" s="5"/>
      <c r="GMY1" s="5"/>
      <c r="GMZ1" s="5"/>
      <c r="GNA1" s="5"/>
      <c r="GNB1" s="5"/>
      <c r="GNC1" s="5"/>
      <c r="GND1" s="5"/>
      <c r="GNE1" s="5"/>
      <c r="GNF1" s="5"/>
      <c r="GNG1" s="5"/>
      <c r="GNH1" s="5"/>
      <c r="GNI1" s="5"/>
      <c r="GNJ1" s="5"/>
      <c r="GNK1" s="5"/>
      <c r="GNL1" s="5"/>
      <c r="GNM1" s="5"/>
      <c r="GNN1" s="5"/>
      <c r="GNO1" s="5"/>
      <c r="GNP1" s="5"/>
      <c r="GNQ1" s="5"/>
      <c r="GNR1" s="5"/>
      <c r="GNS1" s="5"/>
      <c r="GNT1" s="5"/>
      <c r="GNU1" s="5"/>
      <c r="GNV1" s="5"/>
      <c r="GNW1" s="5"/>
      <c r="GNX1" s="5"/>
      <c r="GNY1" s="5"/>
      <c r="GNZ1" s="5"/>
      <c r="GOA1" s="5"/>
      <c r="GOB1" s="5"/>
      <c r="GOC1" s="5"/>
      <c r="GOD1" s="5"/>
      <c r="GOE1" s="5"/>
      <c r="GOF1" s="5"/>
      <c r="GOG1" s="5"/>
      <c r="GOH1" s="5"/>
      <c r="GOI1" s="5"/>
      <c r="GOJ1" s="5"/>
      <c r="GOK1" s="5"/>
      <c r="GOL1" s="5"/>
      <c r="GOM1" s="5"/>
      <c r="GON1" s="5"/>
      <c r="GOO1" s="5"/>
      <c r="GOP1" s="5"/>
      <c r="GOQ1" s="5"/>
      <c r="GOR1" s="5"/>
      <c r="GOS1" s="5"/>
      <c r="GOT1" s="5"/>
      <c r="GOU1" s="5"/>
      <c r="GOV1" s="5"/>
      <c r="GOW1" s="5"/>
      <c r="GOX1" s="5"/>
      <c r="GOY1" s="5"/>
      <c r="GOZ1" s="5"/>
      <c r="GPA1" s="5"/>
      <c r="GPB1" s="5"/>
      <c r="GPC1" s="5"/>
      <c r="GPD1" s="5"/>
      <c r="GPE1" s="5"/>
      <c r="GPF1" s="5"/>
      <c r="GPG1" s="5"/>
      <c r="GPH1" s="5"/>
      <c r="GPI1" s="5"/>
      <c r="GPJ1" s="5"/>
      <c r="GPK1" s="5"/>
      <c r="GPL1" s="5"/>
      <c r="GPM1" s="5"/>
      <c r="GPN1" s="5"/>
      <c r="GPO1" s="5"/>
      <c r="GPP1" s="5"/>
      <c r="GPQ1" s="5"/>
      <c r="GPR1" s="5"/>
      <c r="GPS1" s="5"/>
      <c r="GPT1" s="5"/>
      <c r="GPU1" s="5"/>
      <c r="GPV1" s="5"/>
      <c r="GPW1" s="5"/>
      <c r="GPX1" s="5"/>
      <c r="GPY1" s="5"/>
      <c r="GPZ1" s="5"/>
      <c r="GQA1" s="5"/>
      <c r="GQB1" s="5"/>
      <c r="GQC1" s="5"/>
      <c r="GQD1" s="5"/>
      <c r="GQE1" s="5"/>
      <c r="GQF1" s="5"/>
      <c r="GQG1" s="5"/>
      <c r="GQH1" s="5"/>
      <c r="GQI1" s="5"/>
      <c r="GQJ1" s="5"/>
      <c r="GQK1" s="5"/>
      <c r="GQL1" s="5"/>
      <c r="GQM1" s="5"/>
      <c r="GQN1" s="5"/>
      <c r="GQO1" s="5"/>
      <c r="GQP1" s="5"/>
      <c r="GQQ1" s="5"/>
      <c r="GQR1" s="5"/>
      <c r="GQS1" s="5"/>
      <c r="GQT1" s="5"/>
      <c r="GQU1" s="5"/>
      <c r="GQV1" s="5"/>
      <c r="GQW1" s="5"/>
      <c r="GQX1" s="5"/>
      <c r="GQY1" s="5"/>
      <c r="GQZ1" s="5"/>
      <c r="GRA1" s="5"/>
      <c r="GRB1" s="5"/>
      <c r="GRC1" s="5"/>
      <c r="GRD1" s="5"/>
      <c r="GRE1" s="5"/>
      <c r="GRF1" s="5"/>
      <c r="GRG1" s="5"/>
      <c r="GRH1" s="5"/>
      <c r="GRI1" s="5"/>
      <c r="GRJ1" s="5"/>
      <c r="GRK1" s="5"/>
      <c r="GRL1" s="5"/>
      <c r="GRM1" s="5"/>
      <c r="GRN1" s="5"/>
      <c r="GRO1" s="5"/>
      <c r="GRP1" s="5"/>
      <c r="GRQ1" s="5"/>
      <c r="GRR1" s="5"/>
      <c r="GRS1" s="5"/>
      <c r="GRT1" s="5"/>
      <c r="GRU1" s="5"/>
      <c r="GRV1" s="5"/>
      <c r="GRW1" s="5"/>
      <c r="GRX1" s="5"/>
      <c r="GRY1" s="5"/>
      <c r="GRZ1" s="5"/>
      <c r="GSA1" s="5"/>
      <c r="GSB1" s="5"/>
      <c r="GSC1" s="5"/>
      <c r="GSD1" s="5"/>
      <c r="GSE1" s="5"/>
      <c r="GSF1" s="5"/>
      <c r="GSG1" s="5"/>
      <c r="GSH1" s="5"/>
      <c r="GSI1" s="5"/>
      <c r="GSJ1" s="5"/>
      <c r="GSK1" s="5"/>
      <c r="GSL1" s="5"/>
      <c r="GSM1" s="5"/>
      <c r="GSN1" s="5"/>
      <c r="GSO1" s="5"/>
      <c r="GSP1" s="5"/>
      <c r="GSQ1" s="5"/>
      <c r="GSR1" s="5"/>
      <c r="GSS1" s="5"/>
      <c r="GST1" s="5"/>
      <c r="GSU1" s="5"/>
      <c r="GSV1" s="5"/>
      <c r="GSW1" s="5"/>
      <c r="GSX1" s="5"/>
      <c r="GSY1" s="5"/>
      <c r="GSZ1" s="5"/>
      <c r="GTA1" s="5"/>
      <c r="GTB1" s="5"/>
      <c r="GTC1" s="5"/>
      <c r="GTD1" s="5"/>
      <c r="GTE1" s="5"/>
      <c r="GTF1" s="5"/>
      <c r="GTG1" s="5"/>
      <c r="GTH1" s="5"/>
      <c r="GTI1" s="5"/>
      <c r="GTJ1" s="5"/>
      <c r="GTK1" s="5"/>
      <c r="GTL1" s="5"/>
      <c r="GTM1" s="5"/>
      <c r="GTN1" s="5"/>
      <c r="GTO1" s="5"/>
      <c r="GTP1" s="5"/>
      <c r="GTQ1" s="5"/>
      <c r="GTR1" s="5"/>
      <c r="GTS1" s="5"/>
      <c r="GTT1" s="5"/>
      <c r="GTU1" s="5"/>
      <c r="GTV1" s="5"/>
      <c r="GTW1" s="5"/>
      <c r="GTX1" s="5"/>
      <c r="GTY1" s="5"/>
      <c r="GTZ1" s="5"/>
      <c r="GUA1" s="5"/>
      <c r="GUB1" s="5"/>
      <c r="GUC1" s="5"/>
      <c r="GUD1" s="5"/>
      <c r="GUE1" s="5"/>
      <c r="GUF1" s="5"/>
      <c r="GUG1" s="5"/>
      <c r="GUH1" s="5"/>
      <c r="GUI1" s="5"/>
      <c r="GUJ1" s="5"/>
      <c r="GUK1" s="5"/>
      <c r="GUL1" s="5"/>
      <c r="GUM1" s="5"/>
      <c r="GUN1" s="5"/>
      <c r="GUO1" s="5"/>
      <c r="GUP1" s="5"/>
      <c r="GUQ1" s="5"/>
      <c r="GUR1" s="5"/>
      <c r="GUS1" s="5"/>
      <c r="GUT1" s="5"/>
      <c r="GUU1" s="5"/>
      <c r="GUV1" s="5"/>
      <c r="GUW1" s="5"/>
      <c r="GUX1" s="5"/>
      <c r="GUY1" s="5"/>
      <c r="GUZ1" s="5"/>
      <c r="GVA1" s="5"/>
      <c r="GVB1" s="5"/>
      <c r="GVC1" s="5"/>
      <c r="GVD1" s="5"/>
      <c r="GVE1" s="5"/>
      <c r="GVF1" s="5"/>
      <c r="GVG1" s="5"/>
      <c r="GVH1" s="5"/>
      <c r="GVI1" s="5"/>
      <c r="GVJ1" s="5"/>
      <c r="GVK1" s="5"/>
      <c r="GVL1" s="5"/>
      <c r="GVM1" s="5"/>
      <c r="GVN1" s="5"/>
      <c r="GVO1" s="5"/>
      <c r="GVP1" s="5"/>
      <c r="GVQ1" s="5"/>
      <c r="GVR1" s="5"/>
      <c r="GVS1" s="5"/>
      <c r="GVT1" s="5"/>
      <c r="GVU1" s="5"/>
      <c r="GVV1" s="5"/>
      <c r="GVW1" s="5"/>
      <c r="GVX1" s="5"/>
      <c r="GVY1" s="5"/>
      <c r="GVZ1" s="5"/>
      <c r="GWA1" s="5"/>
      <c r="GWB1" s="5"/>
      <c r="GWC1" s="5"/>
      <c r="GWD1" s="5"/>
      <c r="GWE1" s="5"/>
      <c r="GWF1" s="5"/>
      <c r="GWG1" s="5"/>
      <c r="GWH1" s="5"/>
      <c r="GWI1" s="5"/>
      <c r="GWJ1" s="5"/>
      <c r="GWK1" s="5"/>
      <c r="GWL1" s="5"/>
      <c r="GWM1" s="5"/>
      <c r="GWN1" s="5"/>
      <c r="GWO1" s="5"/>
      <c r="GWP1" s="5"/>
      <c r="GWQ1" s="5"/>
      <c r="GWR1" s="5"/>
      <c r="GWS1" s="5"/>
      <c r="GWT1" s="5"/>
      <c r="GWU1" s="5"/>
      <c r="GWV1" s="5"/>
      <c r="GWW1" s="5"/>
      <c r="GWX1" s="5"/>
      <c r="GWY1" s="5"/>
      <c r="GWZ1" s="5"/>
      <c r="GXA1" s="5"/>
      <c r="GXB1" s="5"/>
      <c r="GXC1" s="5"/>
      <c r="GXD1" s="5"/>
      <c r="GXE1" s="5"/>
      <c r="GXF1" s="5"/>
      <c r="GXG1" s="5"/>
      <c r="GXH1" s="5"/>
      <c r="GXI1" s="5"/>
      <c r="GXJ1" s="5"/>
      <c r="GXK1" s="5"/>
      <c r="GXL1" s="5"/>
      <c r="GXM1" s="5"/>
      <c r="GXN1" s="5"/>
      <c r="GXO1" s="5"/>
      <c r="GXP1" s="5"/>
      <c r="GXQ1" s="5"/>
      <c r="GXR1" s="5"/>
      <c r="GXS1" s="5"/>
      <c r="GXT1" s="5"/>
      <c r="GXU1" s="5"/>
      <c r="GXV1" s="5"/>
      <c r="GXW1" s="5"/>
      <c r="GXX1" s="5"/>
      <c r="GXY1" s="5"/>
      <c r="GXZ1" s="5"/>
      <c r="GYA1" s="5"/>
      <c r="GYB1" s="5"/>
      <c r="GYC1" s="5"/>
      <c r="GYD1" s="5"/>
      <c r="GYE1" s="5"/>
      <c r="GYF1" s="5"/>
      <c r="GYG1" s="5"/>
      <c r="GYH1" s="5"/>
      <c r="GYI1" s="5"/>
      <c r="GYJ1" s="5"/>
      <c r="GYK1" s="5"/>
      <c r="GYL1" s="5"/>
      <c r="GYM1" s="5"/>
      <c r="GYN1" s="5"/>
      <c r="GYO1" s="5"/>
      <c r="GYP1" s="5"/>
      <c r="GYQ1" s="5"/>
      <c r="GYR1" s="5"/>
      <c r="GYS1" s="5"/>
      <c r="GYT1" s="5"/>
      <c r="GYU1" s="5"/>
      <c r="GYV1" s="5"/>
      <c r="GYW1" s="5"/>
      <c r="GYX1" s="5"/>
      <c r="GYY1" s="5"/>
      <c r="GYZ1" s="5"/>
      <c r="GZA1" s="5"/>
      <c r="GZB1" s="5"/>
      <c r="GZC1" s="5"/>
      <c r="GZD1" s="5"/>
      <c r="GZE1" s="5"/>
      <c r="GZF1" s="5"/>
      <c r="GZG1" s="5"/>
      <c r="GZH1" s="5"/>
      <c r="GZI1" s="5"/>
      <c r="GZJ1" s="5"/>
      <c r="GZK1" s="5"/>
      <c r="GZL1" s="5"/>
      <c r="GZM1" s="5"/>
      <c r="GZN1" s="5"/>
      <c r="GZO1" s="5"/>
      <c r="GZP1" s="5"/>
      <c r="GZQ1" s="5"/>
      <c r="GZR1" s="5"/>
      <c r="GZS1" s="5"/>
      <c r="GZT1" s="5"/>
      <c r="GZU1" s="5"/>
      <c r="GZV1" s="5"/>
      <c r="GZW1" s="5"/>
      <c r="GZX1" s="5"/>
      <c r="GZY1" s="5"/>
      <c r="GZZ1" s="5"/>
      <c r="HAA1" s="5"/>
      <c r="HAB1" s="5"/>
      <c r="HAC1" s="5"/>
      <c r="HAD1" s="5"/>
      <c r="HAE1" s="5"/>
      <c r="HAF1" s="5"/>
      <c r="HAG1" s="5"/>
      <c r="HAH1" s="5"/>
      <c r="HAI1" s="5"/>
      <c r="HAJ1" s="5"/>
      <c r="HAK1" s="5"/>
      <c r="HAL1" s="5"/>
      <c r="HAM1" s="5"/>
      <c r="HAN1" s="5"/>
      <c r="HAO1" s="5"/>
      <c r="HAP1" s="5"/>
      <c r="HAQ1" s="5"/>
      <c r="HAR1" s="5"/>
      <c r="HAS1" s="5"/>
      <c r="HAT1" s="5"/>
      <c r="HAU1" s="5"/>
      <c r="HAV1" s="5"/>
      <c r="HAW1" s="5"/>
      <c r="HAX1" s="5"/>
      <c r="HAY1" s="5"/>
      <c r="HAZ1" s="5"/>
      <c r="HBA1" s="5"/>
      <c r="HBB1" s="5"/>
      <c r="HBC1" s="5"/>
      <c r="HBD1" s="5"/>
      <c r="HBE1" s="5"/>
      <c r="HBF1" s="5"/>
      <c r="HBG1" s="5"/>
      <c r="HBH1" s="5"/>
      <c r="HBI1" s="5"/>
      <c r="HBJ1" s="5"/>
      <c r="HBK1" s="5"/>
      <c r="HBL1" s="5"/>
      <c r="HBM1" s="5"/>
      <c r="HBN1" s="5"/>
      <c r="HBO1" s="5"/>
      <c r="HBP1" s="5"/>
      <c r="HBQ1" s="5"/>
      <c r="HBR1" s="5"/>
      <c r="HBS1" s="5"/>
      <c r="HBT1" s="5"/>
      <c r="HBU1" s="5"/>
      <c r="HBV1" s="5"/>
      <c r="HBW1" s="5"/>
      <c r="HBX1" s="5"/>
      <c r="HBY1" s="5"/>
      <c r="HBZ1" s="5"/>
      <c r="HCA1" s="5"/>
      <c r="HCB1" s="5"/>
      <c r="HCC1" s="5"/>
      <c r="HCD1" s="5"/>
      <c r="HCE1" s="5"/>
      <c r="HCF1" s="5"/>
      <c r="HCG1" s="5"/>
      <c r="HCH1" s="5"/>
      <c r="HCI1" s="5"/>
      <c r="HCJ1" s="5"/>
      <c r="HCK1" s="5"/>
      <c r="HCL1" s="5"/>
      <c r="HCM1" s="5"/>
      <c r="HCN1" s="5"/>
      <c r="HCO1" s="5"/>
      <c r="HCP1" s="5"/>
      <c r="HCQ1" s="5"/>
      <c r="HCR1" s="5"/>
      <c r="HCS1" s="5"/>
      <c r="HCT1" s="5"/>
      <c r="HCU1" s="5"/>
      <c r="HCV1" s="5"/>
      <c r="HCW1" s="5"/>
      <c r="HCX1" s="5"/>
      <c r="HCY1" s="5"/>
      <c r="HCZ1" s="5"/>
      <c r="HDA1" s="5"/>
      <c r="HDB1" s="5"/>
      <c r="HDC1" s="5"/>
      <c r="HDD1" s="5"/>
      <c r="HDE1" s="5"/>
      <c r="HDF1" s="5"/>
      <c r="HDG1" s="5"/>
      <c r="HDH1" s="5"/>
      <c r="HDI1" s="5"/>
      <c r="HDJ1" s="5"/>
      <c r="HDK1" s="5"/>
      <c r="HDL1" s="5"/>
      <c r="HDM1" s="5"/>
      <c r="HDN1" s="5"/>
      <c r="HDO1" s="5"/>
      <c r="HDP1" s="5"/>
      <c r="HDQ1" s="5"/>
      <c r="HDR1" s="5"/>
      <c r="HDS1" s="5"/>
      <c r="HDT1" s="5"/>
      <c r="HDU1" s="5"/>
      <c r="HDV1" s="5"/>
      <c r="HDW1" s="5"/>
      <c r="HDX1" s="5"/>
      <c r="HDY1" s="5"/>
      <c r="HDZ1" s="5"/>
      <c r="HEA1" s="5"/>
      <c r="HEB1" s="5"/>
      <c r="HEC1" s="5"/>
      <c r="HED1" s="5"/>
      <c r="HEE1" s="5"/>
      <c r="HEF1" s="5"/>
      <c r="HEG1" s="5"/>
      <c r="HEH1" s="5"/>
      <c r="HEI1" s="5"/>
      <c r="HEJ1" s="5"/>
      <c r="HEK1" s="5"/>
      <c r="HEL1" s="5"/>
      <c r="HEM1" s="5"/>
      <c r="HEN1" s="5"/>
      <c r="HEO1" s="5"/>
      <c r="HEP1" s="5"/>
      <c r="HEQ1" s="5"/>
      <c r="HER1" s="5"/>
      <c r="HES1" s="5"/>
      <c r="HET1" s="5"/>
      <c r="HEU1" s="5"/>
      <c r="HEV1" s="5"/>
      <c r="HEW1" s="5"/>
      <c r="HEX1" s="5"/>
      <c r="HEY1" s="5"/>
      <c r="HEZ1" s="5"/>
      <c r="HFA1" s="5"/>
      <c r="HFB1" s="5"/>
      <c r="HFC1" s="5"/>
      <c r="HFD1" s="5"/>
      <c r="HFE1" s="5"/>
      <c r="HFF1" s="5"/>
      <c r="HFG1" s="5"/>
      <c r="HFH1" s="5"/>
      <c r="HFI1" s="5"/>
      <c r="HFJ1" s="5"/>
      <c r="HFK1" s="5"/>
      <c r="HFL1" s="5"/>
      <c r="HFM1" s="5"/>
      <c r="HFN1" s="5"/>
      <c r="HFO1" s="5"/>
      <c r="HFP1" s="5"/>
      <c r="HFQ1" s="5"/>
      <c r="HFR1" s="5"/>
      <c r="HFS1" s="5"/>
      <c r="HFT1" s="5"/>
      <c r="HFU1" s="5"/>
      <c r="HFV1" s="5"/>
      <c r="HFW1" s="5"/>
      <c r="HFX1" s="5"/>
      <c r="HFY1" s="5"/>
      <c r="HFZ1" s="5"/>
      <c r="HGA1" s="5"/>
      <c r="HGB1" s="5"/>
      <c r="HGC1" s="5"/>
      <c r="HGD1" s="5"/>
      <c r="HGE1" s="5"/>
      <c r="HGF1" s="5"/>
      <c r="HGG1" s="5"/>
      <c r="HGH1" s="5"/>
      <c r="HGI1" s="5"/>
      <c r="HGJ1" s="5"/>
      <c r="HGK1" s="5"/>
      <c r="HGL1" s="5"/>
      <c r="HGM1" s="5"/>
      <c r="HGN1" s="5"/>
      <c r="HGO1" s="5"/>
      <c r="HGP1" s="5"/>
      <c r="HGQ1" s="5"/>
      <c r="HGR1" s="5"/>
      <c r="HGS1" s="5"/>
      <c r="HGT1" s="5"/>
      <c r="HGU1" s="5"/>
      <c r="HGV1" s="5"/>
      <c r="HGW1" s="5"/>
      <c r="HGX1" s="5"/>
      <c r="HGY1" s="5"/>
      <c r="HGZ1" s="5"/>
      <c r="HHA1" s="5"/>
      <c r="HHB1" s="5"/>
      <c r="HHC1" s="5"/>
      <c r="HHD1" s="5"/>
      <c r="HHE1" s="5"/>
      <c r="HHF1" s="5"/>
      <c r="HHG1" s="5"/>
      <c r="HHH1" s="5"/>
      <c r="HHI1" s="5"/>
      <c r="HHJ1" s="5"/>
      <c r="HHK1" s="5"/>
      <c r="HHL1" s="5"/>
      <c r="HHM1" s="5"/>
      <c r="HHN1" s="5"/>
      <c r="HHO1" s="5"/>
      <c r="HHP1" s="5"/>
      <c r="HHQ1" s="5"/>
      <c r="HHR1" s="5"/>
      <c r="HHS1" s="5"/>
      <c r="HHT1" s="5"/>
      <c r="HHU1" s="5"/>
      <c r="HHV1" s="5"/>
      <c r="HHW1" s="5"/>
      <c r="HHX1" s="5"/>
      <c r="HHY1" s="5"/>
      <c r="HHZ1" s="5"/>
      <c r="HIA1" s="5"/>
      <c r="HIB1" s="5"/>
      <c r="HIC1" s="5"/>
      <c r="HID1" s="5"/>
      <c r="HIE1" s="5"/>
      <c r="HIF1" s="5"/>
      <c r="HIG1" s="5"/>
      <c r="HIH1" s="5"/>
      <c r="HII1" s="5"/>
      <c r="HIJ1" s="5"/>
      <c r="HIK1" s="5"/>
      <c r="HIL1" s="5"/>
      <c r="HIM1" s="5"/>
      <c r="HIN1" s="5"/>
      <c r="HIO1" s="5"/>
      <c r="HIP1" s="5"/>
      <c r="HIQ1" s="5"/>
      <c r="HIR1" s="5"/>
      <c r="HIS1" s="5"/>
      <c r="HIT1" s="5"/>
      <c r="HIU1" s="5"/>
      <c r="HIV1" s="5"/>
      <c r="HIW1" s="5"/>
      <c r="HIX1" s="5"/>
      <c r="HIY1" s="5"/>
      <c r="HIZ1" s="5"/>
      <c r="HJA1" s="5"/>
      <c r="HJB1" s="5"/>
      <c r="HJC1" s="5"/>
      <c r="HJD1" s="5"/>
      <c r="HJE1" s="5"/>
      <c r="HJF1" s="5"/>
      <c r="HJG1" s="5"/>
      <c r="HJH1" s="5"/>
      <c r="HJI1" s="5"/>
      <c r="HJJ1" s="5"/>
      <c r="HJK1" s="5"/>
      <c r="HJL1" s="5"/>
      <c r="HJM1" s="5"/>
      <c r="HJN1" s="5"/>
      <c r="HJO1" s="5"/>
      <c r="HJP1" s="5"/>
      <c r="HJQ1" s="5"/>
      <c r="HJR1" s="5"/>
      <c r="HJS1" s="5"/>
      <c r="HJT1" s="5"/>
      <c r="HJU1" s="5"/>
      <c r="HJV1" s="5"/>
      <c r="HJW1" s="5"/>
      <c r="HJX1" s="5"/>
      <c r="HJY1" s="5"/>
      <c r="HJZ1" s="5"/>
      <c r="HKA1" s="5"/>
      <c r="HKB1" s="5"/>
      <c r="HKC1" s="5"/>
      <c r="HKD1" s="5"/>
      <c r="HKE1" s="5"/>
      <c r="HKF1" s="5"/>
      <c r="HKG1" s="5"/>
      <c r="HKH1" s="5"/>
      <c r="HKI1" s="5"/>
      <c r="HKJ1" s="5"/>
      <c r="HKK1" s="5"/>
      <c r="HKL1" s="5"/>
      <c r="HKM1" s="5"/>
      <c r="HKN1" s="5"/>
      <c r="HKO1" s="5"/>
      <c r="HKP1" s="5"/>
      <c r="HKQ1" s="5"/>
      <c r="HKR1" s="5"/>
      <c r="HKS1" s="5"/>
      <c r="HKT1" s="5"/>
      <c r="HKU1" s="5"/>
      <c r="HKV1" s="5"/>
      <c r="HKW1" s="5"/>
      <c r="HKX1" s="5"/>
      <c r="HKY1" s="5"/>
      <c r="HKZ1" s="5"/>
      <c r="HLA1" s="5"/>
      <c r="HLB1" s="5"/>
      <c r="HLC1" s="5"/>
      <c r="HLD1" s="5"/>
      <c r="HLE1" s="5"/>
      <c r="HLF1" s="5"/>
      <c r="HLG1" s="5"/>
      <c r="HLH1" s="5"/>
      <c r="HLI1" s="5"/>
      <c r="HLJ1" s="5"/>
      <c r="HLK1" s="5"/>
      <c r="HLL1" s="5"/>
      <c r="HLM1" s="5"/>
      <c r="HLN1" s="5"/>
      <c r="HLO1" s="5"/>
      <c r="HLP1" s="5"/>
      <c r="HLQ1" s="5"/>
      <c r="HLR1" s="5"/>
      <c r="HLS1" s="5"/>
      <c r="HLT1" s="5"/>
      <c r="HLU1" s="5"/>
      <c r="HLV1" s="5"/>
      <c r="HLW1" s="5"/>
      <c r="HLX1" s="5"/>
      <c r="HLY1" s="5"/>
      <c r="HLZ1" s="5"/>
      <c r="HMA1" s="5"/>
      <c r="HMB1" s="5"/>
      <c r="HMC1" s="5"/>
      <c r="HMD1" s="5"/>
      <c r="HME1" s="5"/>
      <c r="HMF1" s="5"/>
      <c r="HMG1" s="5"/>
      <c r="HMH1" s="5"/>
      <c r="HMI1" s="5"/>
      <c r="HMJ1" s="5"/>
      <c r="HMK1" s="5"/>
      <c r="HML1" s="5"/>
      <c r="HMM1" s="5"/>
      <c r="HMN1" s="5"/>
      <c r="HMO1" s="5"/>
      <c r="HMP1" s="5"/>
      <c r="HMQ1" s="5"/>
      <c r="HMR1" s="5"/>
      <c r="HMS1" s="5"/>
      <c r="HMT1" s="5"/>
      <c r="HMU1" s="5"/>
      <c r="HMV1" s="5"/>
      <c r="HMW1" s="5"/>
      <c r="HMX1" s="5"/>
      <c r="HMY1" s="5"/>
      <c r="HMZ1" s="5"/>
      <c r="HNA1" s="5"/>
      <c r="HNB1" s="5"/>
      <c r="HNC1" s="5"/>
      <c r="HND1" s="5"/>
      <c r="HNE1" s="5"/>
      <c r="HNF1" s="5"/>
      <c r="HNG1" s="5"/>
      <c r="HNH1" s="5"/>
      <c r="HNI1" s="5"/>
      <c r="HNJ1" s="5"/>
      <c r="HNK1" s="5"/>
      <c r="HNL1" s="5"/>
      <c r="HNM1" s="5"/>
      <c r="HNN1" s="5"/>
      <c r="HNO1" s="5"/>
      <c r="HNP1" s="5"/>
      <c r="HNQ1" s="5"/>
      <c r="HNR1" s="5"/>
      <c r="HNS1" s="5"/>
      <c r="HNT1" s="5"/>
      <c r="HNU1" s="5"/>
      <c r="HNV1" s="5"/>
      <c r="HNW1" s="5"/>
      <c r="HNX1" s="5"/>
      <c r="HNY1" s="5"/>
      <c r="HNZ1" s="5"/>
      <c r="HOA1" s="5"/>
      <c r="HOB1" s="5"/>
      <c r="HOC1" s="5"/>
      <c r="HOD1" s="5"/>
      <c r="HOE1" s="5"/>
      <c r="HOF1" s="5"/>
      <c r="HOG1" s="5"/>
      <c r="HOH1" s="5"/>
      <c r="HOI1" s="5"/>
      <c r="HOJ1" s="5"/>
      <c r="HOK1" s="5"/>
      <c r="HOL1" s="5"/>
      <c r="HOM1" s="5"/>
      <c r="HON1" s="5"/>
      <c r="HOO1" s="5"/>
      <c r="HOP1" s="5"/>
      <c r="HOQ1" s="5"/>
      <c r="HOR1" s="5"/>
      <c r="HOS1" s="5"/>
      <c r="HOT1" s="5"/>
      <c r="HOU1" s="5"/>
      <c r="HOV1" s="5"/>
      <c r="HOW1" s="5"/>
      <c r="HOX1" s="5"/>
      <c r="HOY1" s="5"/>
      <c r="HOZ1" s="5"/>
      <c r="HPA1" s="5"/>
      <c r="HPB1" s="5"/>
      <c r="HPC1" s="5"/>
      <c r="HPD1" s="5"/>
      <c r="HPE1" s="5"/>
      <c r="HPF1" s="5"/>
      <c r="HPG1" s="5"/>
      <c r="HPH1" s="5"/>
      <c r="HPI1" s="5"/>
      <c r="HPJ1" s="5"/>
      <c r="HPK1" s="5"/>
      <c r="HPL1" s="5"/>
      <c r="HPM1" s="5"/>
      <c r="HPN1" s="5"/>
      <c r="HPO1" s="5"/>
      <c r="HPP1" s="5"/>
      <c r="HPQ1" s="5"/>
      <c r="HPR1" s="5"/>
      <c r="HPS1" s="5"/>
      <c r="HPT1" s="5"/>
      <c r="HPU1" s="5"/>
      <c r="HPV1" s="5"/>
      <c r="HPW1" s="5"/>
      <c r="HPX1" s="5"/>
      <c r="HPY1" s="5"/>
      <c r="HPZ1" s="5"/>
      <c r="HQA1" s="5"/>
      <c r="HQB1" s="5"/>
      <c r="HQC1" s="5"/>
      <c r="HQD1" s="5"/>
      <c r="HQE1" s="5"/>
      <c r="HQF1" s="5"/>
      <c r="HQG1" s="5"/>
      <c r="HQH1" s="5"/>
      <c r="HQI1" s="5"/>
      <c r="HQJ1" s="5"/>
      <c r="HQK1" s="5"/>
      <c r="HQL1" s="5"/>
      <c r="HQM1" s="5"/>
      <c r="HQN1" s="5"/>
      <c r="HQO1" s="5"/>
      <c r="HQP1" s="5"/>
      <c r="HQQ1" s="5"/>
      <c r="HQR1" s="5"/>
      <c r="HQS1" s="5"/>
      <c r="HQT1" s="5"/>
      <c r="HQU1" s="5"/>
      <c r="HQV1" s="5"/>
      <c r="HQW1" s="5"/>
      <c r="HQX1" s="5"/>
      <c r="HQY1" s="5"/>
      <c r="HQZ1" s="5"/>
      <c r="HRA1" s="5"/>
      <c r="HRB1" s="5"/>
      <c r="HRC1" s="5"/>
      <c r="HRD1" s="5"/>
      <c r="HRE1" s="5"/>
      <c r="HRF1" s="5"/>
      <c r="HRG1" s="5"/>
      <c r="HRH1" s="5"/>
      <c r="HRI1" s="5"/>
      <c r="HRJ1" s="5"/>
      <c r="HRK1" s="5"/>
      <c r="HRL1" s="5"/>
      <c r="HRM1" s="5"/>
      <c r="HRN1" s="5"/>
      <c r="HRO1" s="5"/>
      <c r="HRP1" s="5"/>
      <c r="HRQ1" s="5"/>
      <c r="HRR1" s="5"/>
      <c r="HRS1" s="5"/>
      <c r="HRT1" s="5"/>
      <c r="HRU1" s="5"/>
      <c r="HRV1" s="5"/>
      <c r="HRW1" s="5"/>
      <c r="HRX1" s="5"/>
      <c r="HRY1" s="5"/>
      <c r="HRZ1" s="5"/>
      <c r="HSA1" s="5"/>
      <c r="HSB1" s="5"/>
      <c r="HSC1" s="5"/>
      <c r="HSD1" s="5"/>
      <c r="HSE1" s="5"/>
      <c r="HSF1" s="5"/>
      <c r="HSG1" s="5"/>
      <c r="HSH1" s="5"/>
      <c r="HSI1" s="5"/>
      <c r="HSJ1" s="5"/>
      <c r="HSK1" s="5"/>
      <c r="HSL1" s="5"/>
      <c r="HSM1" s="5"/>
      <c r="HSN1" s="5"/>
      <c r="HSO1" s="5"/>
      <c r="HSP1" s="5"/>
      <c r="HSQ1" s="5"/>
      <c r="HSR1" s="5"/>
      <c r="HSS1" s="5"/>
      <c r="HST1" s="5"/>
      <c r="HSU1" s="5"/>
      <c r="HSV1" s="5"/>
      <c r="HSW1" s="5"/>
      <c r="HSX1" s="5"/>
      <c r="HSY1" s="5"/>
      <c r="HSZ1" s="5"/>
      <c r="HTA1" s="5"/>
      <c r="HTB1" s="5"/>
      <c r="HTC1" s="5"/>
      <c r="HTD1" s="5"/>
      <c r="HTE1" s="5"/>
      <c r="HTF1" s="5"/>
      <c r="HTG1" s="5"/>
      <c r="HTH1" s="5"/>
      <c r="HTI1" s="5"/>
      <c r="HTJ1" s="5"/>
      <c r="HTK1" s="5"/>
      <c r="HTL1" s="5"/>
      <c r="HTM1" s="5"/>
      <c r="HTN1" s="5"/>
      <c r="HTO1" s="5"/>
      <c r="HTP1" s="5"/>
      <c r="HTQ1" s="5"/>
      <c r="HTR1" s="5"/>
      <c r="HTS1" s="5"/>
      <c r="HTT1" s="5"/>
      <c r="HTU1" s="5"/>
      <c r="HTV1" s="5"/>
      <c r="HTW1" s="5"/>
      <c r="HTX1" s="5"/>
      <c r="HTY1" s="5"/>
      <c r="HTZ1" s="5"/>
      <c r="HUA1" s="5"/>
      <c r="HUB1" s="5"/>
      <c r="HUC1" s="5"/>
      <c r="HUD1" s="5"/>
      <c r="HUE1" s="5"/>
      <c r="HUF1" s="5"/>
      <c r="HUG1" s="5"/>
      <c r="HUH1" s="5"/>
      <c r="HUI1" s="5"/>
      <c r="HUJ1" s="5"/>
      <c r="HUK1" s="5"/>
      <c r="HUL1" s="5"/>
      <c r="HUM1" s="5"/>
      <c r="HUN1" s="5"/>
      <c r="HUO1" s="5"/>
      <c r="HUP1" s="5"/>
      <c r="HUQ1" s="5"/>
      <c r="HUR1" s="5"/>
      <c r="HUS1" s="5"/>
      <c r="HUT1" s="5"/>
      <c r="HUU1" s="5"/>
      <c r="HUV1" s="5"/>
      <c r="HUW1" s="5"/>
      <c r="HUX1" s="5"/>
      <c r="HUY1" s="5"/>
      <c r="HUZ1" s="5"/>
      <c r="HVA1" s="5"/>
      <c r="HVB1" s="5"/>
      <c r="HVC1" s="5"/>
      <c r="HVD1" s="5"/>
      <c r="HVE1" s="5"/>
      <c r="HVF1" s="5"/>
      <c r="HVG1" s="5"/>
      <c r="HVH1" s="5"/>
      <c r="HVI1" s="5"/>
      <c r="HVJ1" s="5"/>
      <c r="HVK1" s="5"/>
      <c r="HVL1" s="5"/>
      <c r="HVM1" s="5"/>
      <c r="HVN1" s="5"/>
      <c r="HVO1" s="5"/>
      <c r="HVP1" s="5"/>
      <c r="HVQ1" s="5"/>
      <c r="HVR1" s="5"/>
      <c r="HVS1" s="5"/>
      <c r="HVT1" s="5"/>
      <c r="HVU1" s="5"/>
      <c r="HVV1" s="5"/>
      <c r="HVW1" s="5"/>
      <c r="HVX1" s="5"/>
      <c r="HVY1" s="5"/>
      <c r="HVZ1" s="5"/>
      <c r="HWA1" s="5"/>
      <c r="HWB1" s="5"/>
      <c r="HWC1" s="5"/>
      <c r="HWD1" s="5"/>
      <c r="HWE1" s="5"/>
      <c r="HWF1" s="5"/>
      <c r="HWG1" s="5"/>
      <c r="HWH1" s="5"/>
      <c r="HWI1" s="5"/>
      <c r="HWJ1" s="5"/>
      <c r="HWK1" s="5"/>
      <c r="HWL1" s="5"/>
      <c r="HWM1" s="5"/>
      <c r="HWN1" s="5"/>
      <c r="HWO1" s="5"/>
      <c r="HWP1" s="5"/>
      <c r="HWQ1" s="5"/>
      <c r="HWR1" s="5"/>
      <c r="HWS1" s="5"/>
      <c r="HWT1" s="5"/>
      <c r="HWU1" s="5"/>
      <c r="HWV1" s="5"/>
      <c r="HWW1" s="5"/>
      <c r="HWX1" s="5"/>
      <c r="HWY1" s="5"/>
      <c r="HWZ1" s="5"/>
      <c r="HXA1" s="5"/>
      <c r="HXB1" s="5"/>
      <c r="HXC1" s="5"/>
      <c r="HXD1" s="5"/>
      <c r="HXE1" s="5"/>
      <c r="HXF1" s="5"/>
      <c r="HXG1" s="5"/>
      <c r="HXH1" s="5"/>
      <c r="HXI1" s="5"/>
      <c r="HXJ1" s="5"/>
      <c r="HXK1" s="5"/>
      <c r="HXL1" s="5"/>
      <c r="HXM1" s="5"/>
      <c r="HXN1" s="5"/>
      <c r="HXO1" s="5"/>
      <c r="HXP1" s="5"/>
      <c r="HXQ1" s="5"/>
      <c r="HXR1" s="5"/>
      <c r="HXS1" s="5"/>
      <c r="HXT1" s="5"/>
      <c r="HXU1" s="5"/>
      <c r="HXV1" s="5"/>
      <c r="HXW1" s="5"/>
      <c r="HXX1" s="5"/>
      <c r="HXY1" s="5"/>
      <c r="HXZ1" s="5"/>
      <c r="HYA1" s="5"/>
      <c r="HYB1" s="5"/>
      <c r="HYC1" s="5"/>
      <c r="HYD1" s="5"/>
      <c r="HYE1" s="5"/>
      <c r="HYF1" s="5"/>
      <c r="HYG1" s="5"/>
      <c r="HYH1" s="5"/>
      <c r="HYI1" s="5"/>
      <c r="HYJ1" s="5"/>
      <c r="HYK1" s="5"/>
      <c r="HYL1" s="5"/>
      <c r="HYM1" s="5"/>
      <c r="HYN1" s="5"/>
      <c r="HYO1" s="5"/>
      <c r="HYP1" s="5"/>
      <c r="HYQ1" s="5"/>
      <c r="HYR1" s="5"/>
      <c r="HYS1" s="5"/>
      <c r="HYT1" s="5"/>
      <c r="HYU1" s="5"/>
      <c r="HYV1" s="5"/>
      <c r="HYW1" s="5"/>
      <c r="HYX1" s="5"/>
      <c r="HYY1" s="5"/>
      <c r="HYZ1" s="5"/>
      <c r="HZA1" s="5"/>
      <c r="HZB1" s="5"/>
      <c r="HZC1" s="5"/>
      <c r="HZD1" s="5"/>
      <c r="HZE1" s="5"/>
      <c r="HZF1" s="5"/>
      <c r="HZG1" s="5"/>
      <c r="HZH1" s="5"/>
      <c r="HZI1" s="5"/>
      <c r="HZJ1" s="5"/>
      <c r="HZK1" s="5"/>
      <c r="HZL1" s="5"/>
      <c r="HZM1" s="5"/>
      <c r="HZN1" s="5"/>
      <c r="HZO1" s="5"/>
      <c r="HZP1" s="5"/>
      <c r="HZQ1" s="5"/>
      <c r="HZR1" s="5"/>
      <c r="HZS1" s="5"/>
      <c r="HZT1" s="5"/>
      <c r="HZU1" s="5"/>
      <c r="HZV1" s="5"/>
      <c r="HZW1" s="5"/>
      <c r="HZX1" s="5"/>
      <c r="HZY1" s="5"/>
      <c r="HZZ1" s="5"/>
      <c r="IAA1" s="5"/>
      <c r="IAB1" s="5"/>
      <c r="IAC1" s="5"/>
      <c r="IAD1" s="5"/>
      <c r="IAE1" s="5"/>
      <c r="IAF1" s="5"/>
      <c r="IAG1" s="5"/>
      <c r="IAH1" s="5"/>
      <c r="IAI1" s="5"/>
      <c r="IAJ1" s="5"/>
      <c r="IAK1" s="5"/>
      <c r="IAL1" s="5"/>
      <c r="IAM1" s="5"/>
      <c r="IAN1" s="5"/>
      <c r="IAO1" s="5"/>
      <c r="IAP1" s="5"/>
      <c r="IAQ1" s="5"/>
      <c r="IAR1" s="5"/>
      <c r="IAS1" s="5"/>
      <c r="IAT1" s="5"/>
      <c r="IAU1" s="5"/>
      <c r="IAV1" s="5"/>
      <c r="IAW1" s="5"/>
      <c r="IAX1" s="5"/>
      <c r="IAY1" s="5"/>
      <c r="IAZ1" s="5"/>
      <c r="IBA1" s="5"/>
      <c r="IBB1" s="5"/>
      <c r="IBC1" s="5"/>
      <c r="IBD1" s="5"/>
      <c r="IBE1" s="5"/>
      <c r="IBF1" s="5"/>
      <c r="IBG1" s="5"/>
      <c r="IBH1" s="5"/>
      <c r="IBI1" s="5"/>
      <c r="IBJ1" s="5"/>
      <c r="IBK1" s="5"/>
      <c r="IBL1" s="5"/>
      <c r="IBM1" s="5"/>
      <c r="IBN1" s="5"/>
      <c r="IBO1" s="5"/>
      <c r="IBP1" s="5"/>
      <c r="IBQ1" s="5"/>
      <c r="IBR1" s="5"/>
      <c r="IBS1" s="5"/>
      <c r="IBT1" s="5"/>
      <c r="IBU1" s="5"/>
      <c r="IBV1" s="5"/>
      <c r="IBW1" s="5"/>
      <c r="IBX1" s="5"/>
      <c r="IBY1" s="5"/>
      <c r="IBZ1" s="5"/>
      <c r="ICA1" s="5"/>
      <c r="ICB1" s="5"/>
      <c r="ICC1" s="5"/>
      <c r="ICD1" s="5"/>
      <c r="ICE1" s="5"/>
      <c r="ICF1" s="5"/>
      <c r="ICG1" s="5"/>
      <c r="ICH1" s="5"/>
      <c r="ICI1" s="5"/>
      <c r="ICJ1" s="5"/>
      <c r="ICK1" s="5"/>
      <c r="ICL1" s="5"/>
      <c r="ICM1" s="5"/>
      <c r="ICN1" s="5"/>
      <c r="ICO1" s="5"/>
      <c r="ICP1" s="5"/>
      <c r="ICQ1" s="5"/>
      <c r="ICR1" s="5"/>
      <c r="ICS1" s="5"/>
      <c r="ICT1" s="5"/>
      <c r="ICU1" s="5"/>
      <c r="ICV1" s="5"/>
      <c r="ICW1" s="5"/>
      <c r="ICX1" s="5"/>
      <c r="ICY1" s="5"/>
      <c r="ICZ1" s="5"/>
      <c r="IDA1" s="5"/>
      <c r="IDB1" s="5"/>
      <c r="IDC1" s="5"/>
      <c r="IDD1" s="5"/>
      <c r="IDE1" s="5"/>
      <c r="IDF1" s="5"/>
      <c r="IDG1" s="5"/>
      <c r="IDH1" s="5"/>
      <c r="IDI1" s="5"/>
      <c r="IDJ1" s="5"/>
      <c r="IDK1" s="5"/>
      <c r="IDL1" s="5"/>
      <c r="IDM1" s="5"/>
      <c r="IDN1" s="5"/>
      <c r="IDO1" s="5"/>
      <c r="IDP1" s="5"/>
      <c r="IDQ1" s="5"/>
      <c r="IDR1" s="5"/>
      <c r="IDS1" s="5"/>
      <c r="IDT1" s="5"/>
      <c r="IDU1" s="5"/>
      <c r="IDV1" s="5"/>
      <c r="IDW1" s="5"/>
      <c r="IDX1" s="5"/>
      <c r="IDY1" s="5"/>
      <c r="IDZ1" s="5"/>
      <c r="IEA1" s="5"/>
      <c r="IEB1" s="5"/>
      <c r="IEC1" s="5"/>
      <c r="IED1" s="5"/>
      <c r="IEE1" s="5"/>
      <c r="IEF1" s="5"/>
      <c r="IEG1" s="5"/>
      <c r="IEH1" s="5"/>
      <c r="IEI1" s="5"/>
      <c r="IEJ1" s="5"/>
      <c r="IEK1" s="5"/>
      <c r="IEL1" s="5"/>
      <c r="IEM1" s="5"/>
      <c r="IEN1" s="5"/>
      <c r="IEO1" s="5"/>
      <c r="IEP1" s="5"/>
      <c r="IEQ1" s="5"/>
      <c r="IER1" s="5"/>
      <c r="IES1" s="5"/>
      <c r="IET1" s="5"/>
      <c r="IEU1" s="5"/>
      <c r="IEV1" s="5"/>
      <c r="IEW1" s="5"/>
      <c r="IEX1" s="5"/>
      <c r="IEY1" s="5"/>
      <c r="IEZ1" s="5"/>
      <c r="IFA1" s="5"/>
      <c r="IFB1" s="5"/>
      <c r="IFC1" s="5"/>
      <c r="IFD1" s="5"/>
      <c r="IFE1" s="5"/>
      <c r="IFF1" s="5"/>
      <c r="IFG1" s="5"/>
      <c r="IFH1" s="5"/>
      <c r="IFI1" s="5"/>
      <c r="IFJ1" s="5"/>
      <c r="IFK1" s="5"/>
      <c r="IFL1" s="5"/>
      <c r="IFM1" s="5"/>
      <c r="IFN1" s="5"/>
      <c r="IFO1" s="5"/>
      <c r="IFP1" s="5"/>
      <c r="IFQ1" s="5"/>
      <c r="IFR1" s="5"/>
      <c r="IFS1" s="5"/>
      <c r="IFT1" s="5"/>
      <c r="IFU1" s="5"/>
      <c r="IFV1" s="5"/>
      <c r="IFW1" s="5"/>
      <c r="IFX1" s="5"/>
      <c r="IFY1" s="5"/>
      <c r="IFZ1" s="5"/>
      <c r="IGA1" s="5"/>
      <c r="IGB1" s="5"/>
      <c r="IGC1" s="5"/>
      <c r="IGD1" s="5"/>
      <c r="IGE1" s="5"/>
      <c r="IGF1" s="5"/>
      <c r="IGG1" s="5"/>
      <c r="IGH1" s="5"/>
      <c r="IGI1" s="5"/>
      <c r="IGJ1" s="5"/>
      <c r="IGK1" s="5"/>
      <c r="IGL1" s="5"/>
      <c r="IGM1" s="5"/>
      <c r="IGN1" s="5"/>
      <c r="IGO1" s="5"/>
      <c r="IGP1" s="5"/>
      <c r="IGQ1" s="5"/>
      <c r="IGR1" s="5"/>
      <c r="IGS1" s="5"/>
      <c r="IGT1" s="5"/>
      <c r="IGU1" s="5"/>
      <c r="IGV1" s="5"/>
      <c r="IGW1" s="5"/>
      <c r="IGX1" s="5"/>
      <c r="IGY1" s="5"/>
      <c r="IGZ1" s="5"/>
      <c r="IHA1" s="5"/>
      <c r="IHB1" s="5"/>
      <c r="IHC1" s="5"/>
      <c r="IHD1" s="5"/>
      <c r="IHE1" s="5"/>
      <c r="IHF1" s="5"/>
      <c r="IHG1" s="5"/>
      <c r="IHH1" s="5"/>
      <c r="IHI1" s="5"/>
      <c r="IHJ1" s="5"/>
      <c r="IHK1" s="5"/>
      <c r="IHL1" s="5"/>
      <c r="IHM1" s="5"/>
      <c r="IHN1" s="5"/>
      <c r="IHO1" s="5"/>
      <c r="IHP1" s="5"/>
      <c r="IHQ1" s="5"/>
      <c r="IHR1" s="5"/>
      <c r="IHS1" s="5"/>
      <c r="IHT1" s="5"/>
      <c r="IHU1" s="5"/>
      <c r="IHV1" s="5"/>
      <c r="IHW1" s="5"/>
      <c r="IHX1" s="5"/>
      <c r="IHY1" s="5"/>
      <c r="IHZ1" s="5"/>
      <c r="IIA1" s="5"/>
      <c r="IIB1" s="5"/>
      <c r="IIC1" s="5"/>
      <c r="IID1" s="5"/>
      <c r="IIE1" s="5"/>
      <c r="IIF1" s="5"/>
      <c r="IIG1" s="5"/>
      <c r="IIH1" s="5"/>
      <c r="III1" s="5"/>
      <c r="IIJ1" s="5"/>
      <c r="IIK1" s="5"/>
      <c r="IIL1" s="5"/>
      <c r="IIM1" s="5"/>
      <c r="IIN1" s="5"/>
      <c r="IIO1" s="5"/>
      <c r="IIP1" s="5"/>
      <c r="IIQ1" s="5"/>
      <c r="IIR1" s="5"/>
      <c r="IIS1" s="5"/>
      <c r="IIT1" s="5"/>
      <c r="IIU1" s="5"/>
      <c r="IIV1" s="5"/>
      <c r="IIW1" s="5"/>
      <c r="IIX1" s="5"/>
      <c r="IIY1" s="5"/>
      <c r="IIZ1" s="5"/>
      <c r="IJA1" s="5"/>
      <c r="IJB1" s="5"/>
      <c r="IJC1" s="5"/>
      <c r="IJD1" s="5"/>
      <c r="IJE1" s="5"/>
      <c r="IJF1" s="5"/>
      <c r="IJG1" s="5"/>
      <c r="IJH1" s="5"/>
      <c r="IJI1" s="5"/>
      <c r="IJJ1" s="5"/>
      <c r="IJK1" s="5"/>
      <c r="IJL1" s="5"/>
      <c r="IJM1" s="5"/>
      <c r="IJN1" s="5"/>
      <c r="IJO1" s="5"/>
      <c r="IJP1" s="5"/>
      <c r="IJQ1" s="5"/>
      <c r="IJR1" s="5"/>
      <c r="IJS1" s="5"/>
      <c r="IJT1" s="5"/>
      <c r="IJU1" s="5"/>
      <c r="IJV1" s="5"/>
      <c r="IJW1" s="5"/>
      <c r="IJX1" s="5"/>
      <c r="IJY1" s="5"/>
      <c r="IJZ1" s="5"/>
      <c r="IKA1" s="5"/>
      <c r="IKB1" s="5"/>
      <c r="IKC1" s="5"/>
      <c r="IKD1" s="5"/>
      <c r="IKE1" s="5"/>
      <c r="IKF1" s="5"/>
      <c r="IKG1" s="5"/>
      <c r="IKH1" s="5"/>
      <c r="IKI1" s="5"/>
      <c r="IKJ1" s="5"/>
      <c r="IKK1" s="5"/>
      <c r="IKL1" s="5"/>
      <c r="IKM1" s="5"/>
      <c r="IKN1" s="5"/>
      <c r="IKO1" s="5"/>
      <c r="IKP1" s="5"/>
      <c r="IKQ1" s="5"/>
      <c r="IKR1" s="5"/>
      <c r="IKS1" s="5"/>
      <c r="IKT1" s="5"/>
      <c r="IKU1" s="5"/>
      <c r="IKV1" s="5"/>
      <c r="IKW1" s="5"/>
      <c r="IKX1" s="5"/>
      <c r="IKY1" s="5"/>
      <c r="IKZ1" s="5"/>
      <c r="ILA1" s="5"/>
      <c r="ILB1" s="5"/>
      <c r="ILC1" s="5"/>
      <c r="ILD1" s="5"/>
      <c r="ILE1" s="5"/>
      <c r="ILF1" s="5"/>
      <c r="ILG1" s="5"/>
      <c r="ILH1" s="5"/>
      <c r="ILI1" s="5"/>
      <c r="ILJ1" s="5"/>
      <c r="ILK1" s="5"/>
      <c r="ILL1" s="5"/>
      <c r="ILM1" s="5"/>
      <c r="ILN1" s="5"/>
      <c r="ILO1" s="5"/>
      <c r="ILP1" s="5"/>
      <c r="ILQ1" s="5"/>
      <c r="ILR1" s="5"/>
      <c r="ILS1" s="5"/>
      <c r="ILT1" s="5"/>
      <c r="ILU1" s="5"/>
      <c r="ILV1" s="5"/>
      <c r="ILW1" s="5"/>
      <c r="ILX1" s="5"/>
      <c r="ILY1" s="5"/>
      <c r="ILZ1" s="5"/>
      <c r="IMA1" s="5"/>
      <c r="IMB1" s="5"/>
      <c r="IMC1" s="5"/>
      <c r="IMD1" s="5"/>
      <c r="IME1" s="5"/>
      <c r="IMF1" s="5"/>
      <c r="IMG1" s="5"/>
      <c r="IMH1" s="5"/>
      <c r="IMI1" s="5"/>
      <c r="IMJ1" s="5"/>
      <c r="IMK1" s="5"/>
      <c r="IML1" s="5"/>
      <c r="IMM1" s="5"/>
      <c r="IMN1" s="5"/>
      <c r="IMO1" s="5"/>
      <c r="IMP1" s="5"/>
      <c r="IMQ1" s="5"/>
      <c r="IMR1" s="5"/>
      <c r="IMS1" s="5"/>
      <c r="IMT1" s="5"/>
      <c r="IMU1" s="5"/>
      <c r="IMV1" s="5"/>
      <c r="IMW1" s="5"/>
      <c r="IMX1" s="5"/>
      <c r="IMY1" s="5"/>
      <c r="IMZ1" s="5"/>
      <c r="INA1" s="5"/>
      <c r="INB1" s="5"/>
      <c r="INC1" s="5"/>
      <c r="IND1" s="5"/>
      <c r="INE1" s="5"/>
      <c r="INF1" s="5"/>
      <c r="ING1" s="5"/>
      <c r="INH1" s="5"/>
      <c r="INI1" s="5"/>
      <c r="INJ1" s="5"/>
      <c r="INK1" s="5"/>
      <c r="INL1" s="5"/>
      <c r="INM1" s="5"/>
      <c r="INN1" s="5"/>
      <c r="INO1" s="5"/>
      <c r="INP1" s="5"/>
      <c r="INQ1" s="5"/>
      <c r="INR1" s="5"/>
      <c r="INS1" s="5"/>
      <c r="INT1" s="5"/>
      <c r="INU1" s="5"/>
      <c r="INV1" s="5"/>
      <c r="INW1" s="5"/>
      <c r="INX1" s="5"/>
      <c r="INY1" s="5"/>
      <c r="INZ1" s="5"/>
      <c r="IOA1" s="5"/>
      <c r="IOB1" s="5"/>
      <c r="IOC1" s="5"/>
      <c r="IOD1" s="5"/>
      <c r="IOE1" s="5"/>
      <c r="IOF1" s="5"/>
      <c r="IOG1" s="5"/>
      <c r="IOH1" s="5"/>
      <c r="IOI1" s="5"/>
      <c r="IOJ1" s="5"/>
      <c r="IOK1" s="5"/>
      <c r="IOL1" s="5"/>
      <c r="IOM1" s="5"/>
      <c r="ION1" s="5"/>
      <c r="IOO1" s="5"/>
      <c r="IOP1" s="5"/>
      <c r="IOQ1" s="5"/>
      <c r="IOR1" s="5"/>
      <c r="IOS1" s="5"/>
      <c r="IOT1" s="5"/>
      <c r="IOU1" s="5"/>
      <c r="IOV1" s="5"/>
      <c r="IOW1" s="5"/>
      <c r="IOX1" s="5"/>
      <c r="IOY1" s="5"/>
      <c r="IOZ1" s="5"/>
      <c r="IPA1" s="5"/>
      <c r="IPB1" s="5"/>
      <c r="IPC1" s="5"/>
      <c r="IPD1" s="5"/>
      <c r="IPE1" s="5"/>
      <c r="IPF1" s="5"/>
      <c r="IPG1" s="5"/>
      <c r="IPH1" s="5"/>
      <c r="IPI1" s="5"/>
      <c r="IPJ1" s="5"/>
      <c r="IPK1" s="5"/>
      <c r="IPL1" s="5"/>
      <c r="IPM1" s="5"/>
      <c r="IPN1" s="5"/>
      <c r="IPO1" s="5"/>
      <c r="IPP1" s="5"/>
      <c r="IPQ1" s="5"/>
      <c r="IPR1" s="5"/>
      <c r="IPS1" s="5"/>
      <c r="IPT1" s="5"/>
      <c r="IPU1" s="5"/>
      <c r="IPV1" s="5"/>
      <c r="IPW1" s="5"/>
      <c r="IPX1" s="5"/>
      <c r="IPY1" s="5"/>
      <c r="IPZ1" s="5"/>
      <c r="IQA1" s="5"/>
      <c r="IQB1" s="5"/>
      <c r="IQC1" s="5"/>
      <c r="IQD1" s="5"/>
      <c r="IQE1" s="5"/>
      <c r="IQF1" s="5"/>
      <c r="IQG1" s="5"/>
      <c r="IQH1" s="5"/>
      <c r="IQI1" s="5"/>
      <c r="IQJ1" s="5"/>
      <c r="IQK1" s="5"/>
      <c r="IQL1" s="5"/>
      <c r="IQM1" s="5"/>
      <c r="IQN1" s="5"/>
      <c r="IQO1" s="5"/>
      <c r="IQP1" s="5"/>
      <c r="IQQ1" s="5"/>
      <c r="IQR1" s="5"/>
      <c r="IQS1" s="5"/>
      <c r="IQT1" s="5"/>
      <c r="IQU1" s="5"/>
      <c r="IQV1" s="5"/>
      <c r="IQW1" s="5"/>
      <c r="IQX1" s="5"/>
      <c r="IQY1" s="5"/>
      <c r="IQZ1" s="5"/>
      <c r="IRA1" s="5"/>
      <c r="IRB1" s="5"/>
      <c r="IRC1" s="5"/>
      <c r="IRD1" s="5"/>
      <c r="IRE1" s="5"/>
      <c r="IRF1" s="5"/>
      <c r="IRG1" s="5"/>
      <c r="IRH1" s="5"/>
      <c r="IRI1" s="5"/>
      <c r="IRJ1" s="5"/>
      <c r="IRK1" s="5"/>
      <c r="IRL1" s="5"/>
      <c r="IRM1" s="5"/>
      <c r="IRN1" s="5"/>
      <c r="IRO1" s="5"/>
      <c r="IRP1" s="5"/>
      <c r="IRQ1" s="5"/>
      <c r="IRR1" s="5"/>
      <c r="IRS1" s="5"/>
      <c r="IRT1" s="5"/>
      <c r="IRU1" s="5"/>
      <c r="IRV1" s="5"/>
      <c r="IRW1" s="5"/>
      <c r="IRX1" s="5"/>
      <c r="IRY1" s="5"/>
      <c r="IRZ1" s="5"/>
      <c r="ISA1" s="5"/>
      <c r="ISB1" s="5"/>
      <c r="ISC1" s="5"/>
      <c r="ISD1" s="5"/>
      <c r="ISE1" s="5"/>
      <c r="ISF1" s="5"/>
      <c r="ISG1" s="5"/>
      <c r="ISH1" s="5"/>
      <c r="ISI1" s="5"/>
      <c r="ISJ1" s="5"/>
      <c r="ISK1" s="5"/>
      <c r="ISL1" s="5"/>
      <c r="ISM1" s="5"/>
      <c r="ISN1" s="5"/>
      <c r="ISO1" s="5"/>
      <c r="ISP1" s="5"/>
      <c r="ISQ1" s="5"/>
      <c r="ISR1" s="5"/>
      <c r="ISS1" s="5"/>
      <c r="IST1" s="5"/>
      <c r="ISU1" s="5"/>
      <c r="ISV1" s="5"/>
      <c r="ISW1" s="5"/>
      <c r="ISX1" s="5"/>
      <c r="ISY1" s="5"/>
      <c r="ISZ1" s="5"/>
      <c r="ITA1" s="5"/>
      <c r="ITB1" s="5"/>
      <c r="ITC1" s="5"/>
      <c r="ITD1" s="5"/>
      <c r="ITE1" s="5"/>
      <c r="ITF1" s="5"/>
      <c r="ITG1" s="5"/>
      <c r="ITH1" s="5"/>
      <c r="ITI1" s="5"/>
      <c r="ITJ1" s="5"/>
      <c r="ITK1" s="5"/>
      <c r="ITL1" s="5"/>
      <c r="ITM1" s="5"/>
      <c r="ITN1" s="5"/>
      <c r="ITO1" s="5"/>
      <c r="ITP1" s="5"/>
      <c r="ITQ1" s="5"/>
      <c r="ITR1" s="5"/>
      <c r="ITS1" s="5"/>
      <c r="ITT1" s="5"/>
      <c r="ITU1" s="5"/>
      <c r="ITV1" s="5"/>
      <c r="ITW1" s="5"/>
      <c r="ITX1" s="5"/>
      <c r="ITY1" s="5"/>
      <c r="ITZ1" s="5"/>
      <c r="IUA1" s="5"/>
      <c r="IUB1" s="5"/>
      <c r="IUC1" s="5"/>
      <c r="IUD1" s="5"/>
      <c r="IUE1" s="5"/>
      <c r="IUF1" s="5"/>
      <c r="IUG1" s="5"/>
      <c r="IUH1" s="5"/>
      <c r="IUI1" s="5"/>
      <c r="IUJ1" s="5"/>
      <c r="IUK1" s="5"/>
      <c r="IUL1" s="5"/>
      <c r="IUM1" s="5"/>
      <c r="IUN1" s="5"/>
      <c r="IUO1" s="5"/>
      <c r="IUP1" s="5"/>
      <c r="IUQ1" s="5"/>
      <c r="IUR1" s="5"/>
      <c r="IUS1" s="5"/>
      <c r="IUT1" s="5"/>
      <c r="IUU1" s="5"/>
      <c r="IUV1" s="5"/>
      <c r="IUW1" s="5"/>
      <c r="IUX1" s="5"/>
      <c r="IUY1" s="5"/>
      <c r="IUZ1" s="5"/>
      <c r="IVA1" s="5"/>
      <c r="IVB1" s="5"/>
      <c r="IVC1" s="5"/>
      <c r="IVD1" s="5"/>
      <c r="IVE1" s="5"/>
      <c r="IVF1" s="5"/>
      <c r="IVG1" s="5"/>
      <c r="IVH1" s="5"/>
      <c r="IVI1" s="5"/>
      <c r="IVJ1" s="5"/>
      <c r="IVK1" s="5"/>
      <c r="IVL1" s="5"/>
      <c r="IVM1" s="5"/>
      <c r="IVN1" s="5"/>
      <c r="IVO1" s="5"/>
      <c r="IVP1" s="5"/>
      <c r="IVQ1" s="5"/>
      <c r="IVR1" s="5"/>
      <c r="IVS1" s="5"/>
      <c r="IVT1" s="5"/>
      <c r="IVU1" s="5"/>
      <c r="IVV1" s="5"/>
      <c r="IVW1" s="5"/>
      <c r="IVX1" s="5"/>
      <c r="IVY1" s="5"/>
      <c r="IVZ1" s="5"/>
      <c r="IWA1" s="5"/>
      <c r="IWB1" s="5"/>
      <c r="IWC1" s="5"/>
      <c r="IWD1" s="5"/>
      <c r="IWE1" s="5"/>
      <c r="IWF1" s="5"/>
      <c r="IWG1" s="5"/>
      <c r="IWH1" s="5"/>
      <c r="IWI1" s="5"/>
      <c r="IWJ1" s="5"/>
      <c r="IWK1" s="5"/>
      <c r="IWL1" s="5"/>
      <c r="IWM1" s="5"/>
      <c r="IWN1" s="5"/>
      <c r="IWO1" s="5"/>
      <c r="IWP1" s="5"/>
      <c r="IWQ1" s="5"/>
      <c r="IWR1" s="5"/>
      <c r="IWS1" s="5"/>
      <c r="IWT1" s="5"/>
      <c r="IWU1" s="5"/>
      <c r="IWV1" s="5"/>
      <c r="IWW1" s="5"/>
      <c r="IWX1" s="5"/>
      <c r="IWY1" s="5"/>
      <c r="IWZ1" s="5"/>
      <c r="IXA1" s="5"/>
      <c r="IXB1" s="5"/>
      <c r="IXC1" s="5"/>
      <c r="IXD1" s="5"/>
      <c r="IXE1" s="5"/>
      <c r="IXF1" s="5"/>
      <c r="IXG1" s="5"/>
      <c r="IXH1" s="5"/>
      <c r="IXI1" s="5"/>
      <c r="IXJ1" s="5"/>
      <c r="IXK1" s="5"/>
      <c r="IXL1" s="5"/>
      <c r="IXM1" s="5"/>
      <c r="IXN1" s="5"/>
      <c r="IXO1" s="5"/>
      <c r="IXP1" s="5"/>
      <c r="IXQ1" s="5"/>
      <c r="IXR1" s="5"/>
      <c r="IXS1" s="5"/>
      <c r="IXT1" s="5"/>
      <c r="IXU1" s="5"/>
      <c r="IXV1" s="5"/>
      <c r="IXW1" s="5"/>
      <c r="IXX1" s="5"/>
      <c r="IXY1" s="5"/>
      <c r="IXZ1" s="5"/>
      <c r="IYA1" s="5"/>
      <c r="IYB1" s="5"/>
      <c r="IYC1" s="5"/>
      <c r="IYD1" s="5"/>
      <c r="IYE1" s="5"/>
      <c r="IYF1" s="5"/>
      <c r="IYG1" s="5"/>
      <c r="IYH1" s="5"/>
      <c r="IYI1" s="5"/>
      <c r="IYJ1" s="5"/>
      <c r="IYK1" s="5"/>
      <c r="IYL1" s="5"/>
      <c r="IYM1" s="5"/>
      <c r="IYN1" s="5"/>
      <c r="IYO1" s="5"/>
      <c r="IYP1" s="5"/>
      <c r="IYQ1" s="5"/>
      <c r="IYR1" s="5"/>
      <c r="IYS1" s="5"/>
      <c r="IYT1" s="5"/>
      <c r="IYU1" s="5"/>
      <c r="IYV1" s="5"/>
      <c r="IYW1" s="5"/>
      <c r="IYX1" s="5"/>
      <c r="IYY1" s="5"/>
      <c r="IYZ1" s="5"/>
      <c r="IZA1" s="5"/>
      <c r="IZB1" s="5"/>
      <c r="IZC1" s="5"/>
      <c r="IZD1" s="5"/>
      <c r="IZE1" s="5"/>
      <c r="IZF1" s="5"/>
      <c r="IZG1" s="5"/>
      <c r="IZH1" s="5"/>
      <c r="IZI1" s="5"/>
      <c r="IZJ1" s="5"/>
      <c r="IZK1" s="5"/>
      <c r="IZL1" s="5"/>
      <c r="IZM1" s="5"/>
      <c r="IZN1" s="5"/>
      <c r="IZO1" s="5"/>
      <c r="IZP1" s="5"/>
      <c r="IZQ1" s="5"/>
      <c r="IZR1" s="5"/>
      <c r="IZS1" s="5"/>
      <c r="IZT1" s="5"/>
      <c r="IZU1" s="5"/>
      <c r="IZV1" s="5"/>
      <c r="IZW1" s="5"/>
      <c r="IZX1" s="5"/>
      <c r="IZY1" s="5"/>
      <c r="IZZ1" s="5"/>
      <c r="JAA1" s="5"/>
      <c r="JAB1" s="5"/>
      <c r="JAC1" s="5"/>
      <c r="JAD1" s="5"/>
      <c r="JAE1" s="5"/>
      <c r="JAF1" s="5"/>
      <c r="JAG1" s="5"/>
      <c r="JAH1" s="5"/>
      <c r="JAI1" s="5"/>
      <c r="JAJ1" s="5"/>
      <c r="JAK1" s="5"/>
      <c r="JAL1" s="5"/>
      <c r="JAM1" s="5"/>
      <c r="JAN1" s="5"/>
      <c r="JAO1" s="5"/>
      <c r="JAP1" s="5"/>
      <c r="JAQ1" s="5"/>
      <c r="JAR1" s="5"/>
      <c r="JAS1" s="5"/>
      <c r="JAT1" s="5"/>
      <c r="JAU1" s="5"/>
      <c r="JAV1" s="5"/>
      <c r="JAW1" s="5"/>
      <c r="JAX1" s="5"/>
      <c r="JAY1" s="5"/>
      <c r="JAZ1" s="5"/>
      <c r="JBA1" s="5"/>
      <c r="JBB1" s="5"/>
      <c r="JBC1" s="5"/>
      <c r="JBD1" s="5"/>
      <c r="JBE1" s="5"/>
      <c r="JBF1" s="5"/>
      <c r="JBG1" s="5"/>
      <c r="JBH1" s="5"/>
      <c r="JBI1" s="5"/>
      <c r="JBJ1" s="5"/>
      <c r="JBK1" s="5"/>
      <c r="JBL1" s="5"/>
      <c r="JBM1" s="5"/>
      <c r="JBN1" s="5"/>
      <c r="JBO1" s="5"/>
      <c r="JBP1" s="5"/>
      <c r="JBQ1" s="5"/>
      <c r="JBR1" s="5"/>
      <c r="JBS1" s="5"/>
      <c r="JBT1" s="5"/>
      <c r="JBU1" s="5"/>
      <c r="JBV1" s="5"/>
      <c r="JBW1" s="5"/>
      <c r="JBX1" s="5"/>
      <c r="JBY1" s="5"/>
      <c r="JBZ1" s="5"/>
      <c r="JCA1" s="5"/>
      <c r="JCB1" s="5"/>
      <c r="JCC1" s="5"/>
      <c r="JCD1" s="5"/>
      <c r="JCE1" s="5"/>
      <c r="JCF1" s="5"/>
      <c r="JCG1" s="5"/>
      <c r="JCH1" s="5"/>
      <c r="JCI1" s="5"/>
      <c r="JCJ1" s="5"/>
      <c r="JCK1" s="5"/>
      <c r="JCL1" s="5"/>
      <c r="JCM1" s="5"/>
      <c r="JCN1" s="5"/>
      <c r="JCO1" s="5"/>
      <c r="JCP1" s="5"/>
      <c r="JCQ1" s="5"/>
      <c r="JCR1" s="5"/>
      <c r="JCS1" s="5"/>
      <c r="JCT1" s="5"/>
      <c r="JCU1" s="5"/>
      <c r="JCV1" s="5"/>
      <c r="JCW1" s="5"/>
      <c r="JCX1" s="5"/>
      <c r="JCY1" s="5"/>
      <c r="JCZ1" s="5"/>
      <c r="JDA1" s="5"/>
      <c r="JDB1" s="5"/>
      <c r="JDC1" s="5"/>
      <c r="JDD1" s="5"/>
      <c r="JDE1" s="5"/>
      <c r="JDF1" s="5"/>
      <c r="JDG1" s="5"/>
      <c r="JDH1" s="5"/>
      <c r="JDI1" s="5"/>
      <c r="JDJ1" s="5"/>
      <c r="JDK1" s="5"/>
      <c r="JDL1" s="5"/>
      <c r="JDM1" s="5"/>
      <c r="JDN1" s="5"/>
      <c r="JDO1" s="5"/>
      <c r="JDP1" s="5"/>
      <c r="JDQ1" s="5"/>
      <c r="JDR1" s="5"/>
      <c r="JDS1" s="5"/>
      <c r="JDT1" s="5"/>
      <c r="JDU1" s="5"/>
      <c r="JDV1" s="5"/>
      <c r="JDW1" s="5"/>
      <c r="JDX1" s="5"/>
      <c r="JDY1" s="5"/>
      <c r="JDZ1" s="5"/>
      <c r="JEA1" s="5"/>
      <c r="JEB1" s="5"/>
      <c r="JEC1" s="5"/>
      <c r="JED1" s="5"/>
      <c r="JEE1" s="5"/>
      <c r="JEF1" s="5"/>
      <c r="JEG1" s="5"/>
      <c r="JEH1" s="5"/>
      <c r="JEI1" s="5"/>
      <c r="JEJ1" s="5"/>
      <c r="JEK1" s="5"/>
      <c r="JEL1" s="5"/>
      <c r="JEM1" s="5"/>
      <c r="JEN1" s="5"/>
      <c r="JEO1" s="5"/>
      <c r="JEP1" s="5"/>
      <c r="JEQ1" s="5"/>
      <c r="JER1" s="5"/>
      <c r="JES1" s="5"/>
      <c r="JET1" s="5"/>
      <c r="JEU1" s="5"/>
      <c r="JEV1" s="5"/>
      <c r="JEW1" s="5"/>
      <c r="JEX1" s="5"/>
      <c r="JEY1" s="5"/>
      <c r="JEZ1" s="5"/>
      <c r="JFA1" s="5"/>
      <c r="JFB1" s="5"/>
      <c r="JFC1" s="5"/>
      <c r="JFD1" s="5"/>
      <c r="JFE1" s="5"/>
      <c r="JFF1" s="5"/>
      <c r="JFG1" s="5"/>
      <c r="JFH1" s="5"/>
      <c r="JFI1" s="5"/>
      <c r="JFJ1" s="5"/>
      <c r="JFK1" s="5"/>
      <c r="JFL1" s="5"/>
      <c r="JFM1" s="5"/>
      <c r="JFN1" s="5"/>
      <c r="JFO1" s="5"/>
      <c r="JFP1" s="5"/>
      <c r="JFQ1" s="5"/>
      <c r="JFR1" s="5"/>
      <c r="JFS1" s="5"/>
      <c r="JFT1" s="5"/>
      <c r="JFU1" s="5"/>
      <c r="JFV1" s="5"/>
      <c r="JFW1" s="5"/>
      <c r="JFX1" s="5"/>
      <c r="JFY1" s="5"/>
      <c r="JFZ1" s="5"/>
      <c r="JGA1" s="5"/>
      <c r="JGB1" s="5"/>
      <c r="JGC1" s="5"/>
      <c r="JGD1" s="5"/>
      <c r="JGE1" s="5"/>
      <c r="JGF1" s="5"/>
      <c r="JGG1" s="5"/>
      <c r="JGH1" s="5"/>
      <c r="JGI1" s="5"/>
      <c r="JGJ1" s="5"/>
      <c r="JGK1" s="5"/>
      <c r="JGL1" s="5"/>
      <c r="JGM1" s="5"/>
      <c r="JGN1" s="5"/>
      <c r="JGO1" s="5"/>
      <c r="JGP1" s="5"/>
      <c r="JGQ1" s="5"/>
      <c r="JGR1" s="5"/>
      <c r="JGS1" s="5"/>
      <c r="JGT1" s="5"/>
      <c r="JGU1" s="5"/>
      <c r="JGV1" s="5"/>
      <c r="JGW1" s="5"/>
      <c r="JGX1" s="5"/>
      <c r="JGY1" s="5"/>
      <c r="JGZ1" s="5"/>
      <c r="JHA1" s="5"/>
      <c r="JHB1" s="5"/>
      <c r="JHC1" s="5"/>
      <c r="JHD1" s="5"/>
      <c r="JHE1" s="5"/>
      <c r="JHF1" s="5"/>
      <c r="JHG1" s="5"/>
      <c r="JHH1" s="5"/>
      <c r="JHI1" s="5"/>
      <c r="JHJ1" s="5"/>
      <c r="JHK1" s="5"/>
      <c r="JHL1" s="5"/>
      <c r="JHM1" s="5"/>
      <c r="JHN1" s="5"/>
      <c r="JHO1" s="5"/>
      <c r="JHP1" s="5"/>
      <c r="JHQ1" s="5"/>
      <c r="JHR1" s="5"/>
      <c r="JHS1" s="5"/>
      <c r="JHT1" s="5"/>
      <c r="JHU1" s="5"/>
      <c r="JHV1" s="5"/>
      <c r="JHW1" s="5"/>
      <c r="JHX1" s="5"/>
      <c r="JHY1" s="5"/>
      <c r="JHZ1" s="5"/>
      <c r="JIA1" s="5"/>
      <c r="JIB1" s="5"/>
      <c r="JIC1" s="5"/>
      <c r="JID1" s="5"/>
      <c r="JIE1" s="5"/>
      <c r="JIF1" s="5"/>
      <c r="JIG1" s="5"/>
      <c r="JIH1" s="5"/>
      <c r="JII1" s="5"/>
      <c r="JIJ1" s="5"/>
      <c r="JIK1" s="5"/>
      <c r="JIL1" s="5"/>
      <c r="JIM1" s="5"/>
      <c r="JIN1" s="5"/>
      <c r="JIO1" s="5"/>
      <c r="JIP1" s="5"/>
      <c r="JIQ1" s="5"/>
      <c r="JIR1" s="5"/>
      <c r="JIS1" s="5"/>
      <c r="JIT1" s="5"/>
      <c r="JIU1" s="5"/>
      <c r="JIV1" s="5"/>
      <c r="JIW1" s="5"/>
      <c r="JIX1" s="5"/>
      <c r="JIY1" s="5"/>
      <c r="JIZ1" s="5"/>
      <c r="JJA1" s="5"/>
      <c r="JJB1" s="5"/>
      <c r="JJC1" s="5"/>
      <c r="JJD1" s="5"/>
      <c r="JJE1" s="5"/>
      <c r="JJF1" s="5"/>
      <c r="JJG1" s="5"/>
      <c r="JJH1" s="5"/>
      <c r="JJI1" s="5"/>
      <c r="JJJ1" s="5"/>
      <c r="JJK1" s="5"/>
      <c r="JJL1" s="5"/>
      <c r="JJM1" s="5"/>
      <c r="JJN1" s="5"/>
      <c r="JJO1" s="5"/>
      <c r="JJP1" s="5"/>
      <c r="JJQ1" s="5"/>
      <c r="JJR1" s="5"/>
      <c r="JJS1" s="5"/>
      <c r="JJT1" s="5"/>
      <c r="JJU1" s="5"/>
      <c r="JJV1" s="5"/>
      <c r="JJW1" s="5"/>
      <c r="JJX1" s="5"/>
      <c r="JJY1" s="5"/>
      <c r="JJZ1" s="5"/>
      <c r="JKA1" s="5"/>
      <c r="JKB1" s="5"/>
      <c r="JKC1" s="5"/>
      <c r="JKD1" s="5"/>
      <c r="JKE1" s="5"/>
      <c r="JKF1" s="5"/>
      <c r="JKG1" s="5"/>
      <c r="JKH1" s="5"/>
      <c r="JKI1" s="5"/>
      <c r="JKJ1" s="5"/>
      <c r="JKK1" s="5"/>
      <c r="JKL1" s="5"/>
      <c r="JKM1" s="5"/>
      <c r="JKN1" s="5"/>
      <c r="JKO1" s="5"/>
      <c r="JKP1" s="5"/>
      <c r="JKQ1" s="5"/>
      <c r="JKR1" s="5"/>
      <c r="JKS1" s="5"/>
      <c r="JKT1" s="5"/>
      <c r="JKU1" s="5"/>
      <c r="JKV1" s="5"/>
      <c r="JKW1" s="5"/>
      <c r="JKX1" s="5"/>
      <c r="JKY1" s="5"/>
      <c r="JKZ1" s="5"/>
      <c r="JLA1" s="5"/>
      <c r="JLB1" s="5"/>
      <c r="JLC1" s="5"/>
      <c r="JLD1" s="5"/>
      <c r="JLE1" s="5"/>
      <c r="JLF1" s="5"/>
      <c r="JLG1" s="5"/>
      <c r="JLH1" s="5"/>
      <c r="JLI1" s="5"/>
      <c r="JLJ1" s="5"/>
      <c r="JLK1" s="5"/>
      <c r="JLL1" s="5"/>
      <c r="JLM1" s="5"/>
      <c r="JLN1" s="5"/>
      <c r="JLO1" s="5"/>
      <c r="JLP1" s="5"/>
      <c r="JLQ1" s="5"/>
      <c r="JLR1" s="5"/>
      <c r="JLS1" s="5"/>
      <c r="JLT1" s="5"/>
      <c r="JLU1" s="5"/>
      <c r="JLV1" s="5"/>
      <c r="JLW1" s="5"/>
      <c r="JLX1" s="5"/>
      <c r="JLY1" s="5"/>
      <c r="JLZ1" s="5"/>
      <c r="JMA1" s="5"/>
      <c r="JMB1" s="5"/>
      <c r="JMC1" s="5"/>
      <c r="JMD1" s="5"/>
      <c r="JME1" s="5"/>
      <c r="JMF1" s="5"/>
      <c r="JMG1" s="5"/>
      <c r="JMH1" s="5"/>
      <c r="JMI1" s="5"/>
      <c r="JMJ1" s="5"/>
      <c r="JMK1" s="5"/>
      <c r="JML1" s="5"/>
      <c r="JMM1" s="5"/>
      <c r="JMN1" s="5"/>
      <c r="JMO1" s="5"/>
      <c r="JMP1" s="5"/>
      <c r="JMQ1" s="5"/>
      <c r="JMR1" s="5"/>
      <c r="JMS1" s="5"/>
      <c r="JMT1" s="5"/>
      <c r="JMU1" s="5"/>
      <c r="JMV1" s="5"/>
      <c r="JMW1" s="5"/>
      <c r="JMX1" s="5"/>
      <c r="JMY1" s="5"/>
      <c r="JMZ1" s="5"/>
      <c r="JNA1" s="5"/>
      <c r="JNB1" s="5"/>
      <c r="JNC1" s="5"/>
      <c r="JND1" s="5"/>
      <c r="JNE1" s="5"/>
      <c r="JNF1" s="5"/>
      <c r="JNG1" s="5"/>
      <c r="JNH1" s="5"/>
      <c r="JNI1" s="5"/>
      <c r="JNJ1" s="5"/>
      <c r="JNK1" s="5"/>
      <c r="JNL1" s="5"/>
      <c r="JNM1" s="5"/>
      <c r="JNN1" s="5"/>
      <c r="JNO1" s="5"/>
      <c r="JNP1" s="5"/>
      <c r="JNQ1" s="5"/>
      <c r="JNR1" s="5"/>
      <c r="JNS1" s="5"/>
      <c r="JNT1" s="5"/>
      <c r="JNU1" s="5"/>
      <c r="JNV1" s="5"/>
      <c r="JNW1" s="5"/>
      <c r="JNX1" s="5"/>
      <c r="JNY1" s="5"/>
      <c r="JNZ1" s="5"/>
      <c r="JOA1" s="5"/>
      <c r="JOB1" s="5"/>
      <c r="JOC1" s="5"/>
      <c r="JOD1" s="5"/>
      <c r="JOE1" s="5"/>
      <c r="JOF1" s="5"/>
      <c r="JOG1" s="5"/>
      <c r="JOH1" s="5"/>
      <c r="JOI1" s="5"/>
      <c r="JOJ1" s="5"/>
      <c r="JOK1" s="5"/>
      <c r="JOL1" s="5"/>
      <c r="JOM1" s="5"/>
      <c r="JON1" s="5"/>
      <c r="JOO1" s="5"/>
      <c r="JOP1" s="5"/>
      <c r="JOQ1" s="5"/>
      <c r="JOR1" s="5"/>
      <c r="JOS1" s="5"/>
      <c r="JOT1" s="5"/>
      <c r="JOU1" s="5"/>
      <c r="JOV1" s="5"/>
      <c r="JOW1" s="5"/>
      <c r="JOX1" s="5"/>
      <c r="JOY1" s="5"/>
      <c r="JOZ1" s="5"/>
      <c r="JPA1" s="5"/>
      <c r="JPB1" s="5"/>
      <c r="JPC1" s="5"/>
      <c r="JPD1" s="5"/>
      <c r="JPE1" s="5"/>
      <c r="JPF1" s="5"/>
      <c r="JPG1" s="5"/>
      <c r="JPH1" s="5"/>
      <c r="JPI1" s="5"/>
      <c r="JPJ1" s="5"/>
      <c r="JPK1" s="5"/>
      <c r="JPL1" s="5"/>
      <c r="JPM1" s="5"/>
      <c r="JPN1" s="5"/>
      <c r="JPO1" s="5"/>
      <c r="JPP1" s="5"/>
      <c r="JPQ1" s="5"/>
      <c r="JPR1" s="5"/>
      <c r="JPS1" s="5"/>
      <c r="JPT1" s="5"/>
      <c r="JPU1" s="5"/>
      <c r="JPV1" s="5"/>
      <c r="JPW1" s="5"/>
      <c r="JPX1" s="5"/>
      <c r="JPY1" s="5"/>
      <c r="JPZ1" s="5"/>
      <c r="JQA1" s="5"/>
      <c r="JQB1" s="5"/>
      <c r="JQC1" s="5"/>
      <c r="JQD1" s="5"/>
      <c r="JQE1" s="5"/>
      <c r="JQF1" s="5"/>
      <c r="JQG1" s="5"/>
      <c r="JQH1" s="5"/>
      <c r="JQI1" s="5"/>
      <c r="JQJ1" s="5"/>
      <c r="JQK1" s="5"/>
      <c r="JQL1" s="5"/>
      <c r="JQM1" s="5"/>
      <c r="JQN1" s="5"/>
      <c r="JQO1" s="5"/>
      <c r="JQP1" s="5"/>
      <c r="JQQ1" s="5"/>
      <c r="JQR1" s="5"/>
      <c r="JQS1" s="5"/>
      <c r="JQT1" s="5"/>
      <c r="JQU1" s="5"/>
      <c r="JQV1" s="5"/>
      <c r="JQW1" s="5"/>
      <c r="JQX1" s="5"/>
      <c r="JQY1" s="5"/>
      <c r="JQZ1" s="5"/>
      <c r="JRA1" s="5"/>
      <c r="JRB1" s="5"/>
      <c r="JRC1" s="5"/>
      <c r="JRD1" s="5"/>
      <c r="JRE1" s="5"/>
      <c r="JRF1" s="5"/>
      <c r="JRG1" s="5"/>
      <c r="JRH1" s="5"/>
      <c r="JRI1" s="5"/>
      <c r="JRJ1" s="5"/>
      <c r="JRK1" s="5"/>
      <c r="JRL1" s="5"/>
      <c r="JRM1" s="5"/>
      <c r="JRN1" s="5"/>
      <c r="JRO1" s="5"/>
      <c r="JRP1" s="5"/>
      <c r="JRQ1" s="5"/>
      <c r="JRR1" s="5"/>
      <c r="JRS1" s="5"/>
      <c r="JRT1" s="5"/>
      <c r="JRU1" s="5"/>
      <c r="JRV1" s="5"/>
      <c r="JRW1" s="5"/>
      <c r="JRX1" s="5"/>
      <c r="JRY1" s="5"/>
      <c r="JRZ1" s="5"/>
      <c r="JSA1" s="5"/>
      <c r="JSB1" s="5"/>
      <c r="JSC1" s="5"/>
      <c r="JSD1" s="5"/>
      <c r="JSE1" s="5"/>
      <c r="JSF1" s="5"/>
      <c r="JSG1" s="5"/>
      <c r="JSH1" s="5"/>
      <c r="JSI1" s="5"/>
      <c r="JSJ1" s="5"/>
      <c r="JSK1" s="5"/>
      <c r="JSL1" s="5"/>
      <c r="JSM1" s="5"/>
      <c r="JSN1" s="5"/>
      <c r="JSO1" s="5"/>
      <c r="JSP1" s="5"/>
      <c r="JSQ1" s="5"/>
      <c r="JSR1" s="5"/>
      <c r="JSS1" s="5"/>
      <c r="JST1" s="5"/>
      <c r="JSU1" s="5"/>
      <c r="JSV1" s="5"/>
      <c r="JSW1" s="5"/>
      <c r="JSX1" s="5"/>
      <c r="JSY1" s="5"/>
      <c r="JSZ1" s="5"/>
      <c r="JTA1" s="5"/>
      <c r="JTB1" s="5"/>
      <c r="JTC1" s="5"/>
      <c r="JTD1" s="5"/>
      <c r="JTE1" s="5"/>
      <c r="JTF1" s="5"/>
      <c r="JTG1" s="5"/>
      <c r="JTH1" s="5"/>
      <c r="JTI1" s="5"/>
      <c r="JTJ1" s="5"/>
      <c r="JTK1" s="5"/>
      <c r="JTL1" s="5"/>
      <c r="JTM1" s="5"/>
      <c r="JTN1" s="5"/>
      <c r="JTO1" s="5"/>
      <c r="JTP1" s="5"/>
      <c r="JTQ1" s="5"/>
      <c r="JTR1" s="5"/>
      <c r="JTS1" s="5"/>
      <c r="JTT1" s="5"/>
      <c r="JTU1" s="5"/>
      <c r="JTV1" s="5"/>
      <c r="JTW1" s="5"/>
      <c r="JTX1" s="5"/>
      <c r="JTY1" s="5"/>
      <c r="JTZ1" s="5"/>
      <c r="JUA1" s="5"/>
      <c r="JUB1" s="5"/>
      <c r="JUC1" s="5"/>
      <c r="JUD1" s="5"/>
      <c r="JUE1" s="5"/>
      <c r="JUF1" s="5"/>
      <c r="JUG1" s="5"/>
      <c r="JUH1" s="5"/>
      <c r="JUI1" s="5"/>
      <c r="JUJ1" s="5"/>
      <c r="JUK1" s="5"/>
      <c r="JUL1" s="5"/>
      <c r="JUM1" s="5"/>
      <c r="JUN1" s="5"/>
      <c r="JUO1" s="5"/>
      <c r="JUP1" s="5"/>
      <c r="JUQ1" s="5"/>
      <c r="JUR1" s="5"/>
      <c r="JUS1" s="5"/>
      <c r="JUT1" s="5"/>
      <c r="JUU1" s="5"/>
      <c r="JUV1" s="5"/>
      <c r="JUW1" s="5"/>
      <c r="JUX1" s="5"/>
      <c r="JUY1" s="5"/>
      <c r="JUZ1" s="5"/>
      <c r="JVA1" s="5"/>
      <c r="JVB1" s="5"/>
      <c r="JVC1" s="5"/>
      <c r="JVD1" s="5"/>
      <c r="JVE1" s="5"/>
      <c r="JVF1" s="5"/>
      <c r="JVG1" s="5"/>
      <c r="JVH1" s="5"/>
      <c r="JVI1" s="5"/>
      <c r="JVJ1" s="5"/>
      <c r="JVK1" s="5"/>
      <c r="JVL1" s="5"/>
      <c r="JVM1" s="5"/>
      <c r="JVN1" s="5"/>
      <c r="JVO1" s="5"/>
      <c r="JVP1" s="5"/>
      <c r="JVQ1" s="5"/>
      <c r="JVR1" s="5"/>
      <c r="JVS1" s="5"/>
      <c r="JVT1" s="5"/>
      <c r="JVU1" s="5"/>
      <c r="JVV1" s="5"/>
      <c r="JVW1" s="5"/>
      <c r="JVX1" s="5"/>
      <c r="JVY1" s="5"/>
      <c r="JVZ1" s="5"/>
      <c r="JWA1" s="5"/>
      <c r="JWB1" s="5"/>
      <c r="JWC1" s="5"/>
      <c r="JWD1" s="5"/>
      <c r="JWE1" s="5"/>
      <c r="JWF1" s="5"/>
      <c r="JWG1" s="5"/>
      <c r="JWH1" s="5"/>
      <c r="JWI1" s="5"/>
      <c r="JWJ1" s="5"/>
      <c r="JWK1" s="5"/>
      <c r="JWL1" s="5"/>
      <c r="JWM1" s="5"/>
      <c r="JWN1" s="5"/>
      <c r="JWO1" s="5"/>
      <c r="JWP1" s="5"/>
      <c r="JWQ1" s="5"/>
      <c r="JWR1" s="5"/>
      <c r="JWS1" s="5"/>
      <c r="JWT1" s="5"/>
      <c r="JWU1" s="5"/>
      <c r="JWV1" s="5"/>
      <c r="JWW1" s="5"/>
      <c r="JWX1" s="5"/>
      <c r="JWY1" s="5"/>
      <c r="JWZ1" s="5"/>
      <c r="JXA1" s="5"/>
      <c r="JXB1" s="5"/>
      <c r="JXC1" s="5"/>
      <c r="JXD1" s="5"/>
      <c r="JXE1" s="5"/>
      <c r="JXF1" s="5"/>
      <c r="JXG1" s="5"/>
      <c r="JXH1" s="5"/>
      <c r="JXI1" s="5"/>
      <c r="JXJ1" s="5"/>
      <c r="JXK1" s="5"/>
      <c r="JXL1" s="5"/>
      <c r="JXM1" s="5"/>
      <c r="JXN1" s="5"/>
      <c r="JXO1" s="5"/>
      <c r="JXP1" s="5"/>
      <c r="JXQ1" s="5"/>
      <c r="JXR1" s="5"/>
      <c r="JXS1" s="5"/>
      <c r="JXT1" s="5"/>
      <c r="JXU1" s="5"/>
      <c r="JXV1" s="5"/>
      <c r="JXW1" s="5"/>
      <c r="JXX1" s="5"/>
      <c r="JXY1" s="5"/>
      <c r="JXZ1" s="5"/>
      <c r="JYA1" s="5"/>
      <c r="JYB1" s="5"/>
      <c r="JYC1" s="5"/>
      <c r="JYD1" s="5"/>
      <c r="JYE1" s="5"/>
      <c r="JYF1" s="5"/>
      <c r="JYG1" s="5"/>
      <c r="JYH1" s="5"/>
      <c r="JYI1" s="5"/>
      <c r="JYJ1" s="5"/>
      <c r="JYK1" s="5"/>
      <c r="JYL1" s="5"/>
      <c r="JYM1" s="5"/>
      <c r="JYN1" s="5"/>
      <c r="JYO1" s="5"/>
      <c r="JYP1" s="5"/>
      <c r="JYQ1" s="5"/>
      <c r="JYR1" s="5"/>
      <c r="JYS1" s="5"/>
      <c r="JYT1" s="5"/>
      <c r="JYU1" s="5"/>
      <c r="JYV1" s="5"/>
      <c r="JYW1" s="5"/>
      <c r="JYX1" s="5"/>
      <c r="JYY1" s="5"/>
      <c r="JYZ1" s="5"/>
      <c r="JZA1" s="5"/>
      <c r="JZB1" s="5"/>
      <c r="JZC1" s="5"/>
      <c r="JZD1" s="5"/>
      <c r="JZE1" s="5"/>
      <c r="JZF1" s="5"/>
      <c r="JZG1" s="5"/>
      <c r="JZH1" s="5"/>
      <c r="JZI1" s="5"/>
      <c r="JZJ1" s="5"/>
      <c r="JZK1" s="5"/>
      <c r="JZL1" s="5"/>
      <c r="JZM1" s="5"/>
      <c r="JZN1" s="5"/>
      <c r="JZO1" s="5"/>
      <c r="JZP1" s="5"/>
      <c r="JZQ1" s="5"/>
      <c r="JZR1" s="5"/>
      <c r="JZS1" s="5"/>
      <c r="JZT1" s="5"/>
      <c r="JZU1" s="5"/>
      <c r="JZV1" s="5"/>
      <c r="JZW1" s="5"/>
      <c r="JZX1" s="5"/>
      <c r="JZY1" s="5"/>
      <c r="JZZ1" s="5"/>
      <c r="KAA1" s="5"/>
      <c r="KAB1" s="5"/>
      <c r="KAC1" s="5"/>
      <c r="KAD1" s="5"/>
      <c r="KAE1" s="5"/>
      <c r="KAF1" s="5"/>
      <c r="KAG1" s="5"/>
      <c r="KAH1" s="5"/>
      <c r="KAI1" s="5"/>
      <c r="KAJ1" s="5"/>
      <c r="KAK1" s="5"/>
      <c r="KAL1" s="5"/>
      <c r="KAM1" s="5"/>
      <c r="KAN1" s="5"/>
      <c r="KAO1" s="5"/>
      <c r="KAP1" s="5"/>
      <c r="KAQ1" s="5"/>
      <c r="KAR1" s="5"/>
      <c r="KAS1" s="5"/>
      <c r="KAT1" s="5"/>
      <c r="KAU1" s="5"/>
      <c r="KAV1" s="5"/>
      <c r="KAW1" s="5"/>
      <c r="KAX1" s="5"/>
      <c r="KAY1" s="5"/>
      <c r="KAZ1" s="5"/>
      <c r="KBA1" s="5"/>
      <c r="KBB1" s="5"/>
      <c r="KBC1" s="5"/>
      <c r="KBD1" s="5"/>
      <c r="KBE1" s="5"/>
      <c r="KBF1" s="5"/>
      <c r="KBG1" s="5"/>
      <c r="KBH1" s="5"/>
      <c r="KBI1" s="5"/>
      <c r="KBJ1" s="5"/>
      <c r="KBK1" s="5"/>
      <c r="KBL1" s="5"/>
      <c r="KBM1" s="5"/>
      <c r="KBN1" s="5"/>
      <c r="KBO1" s="5"/>
      <c r="KBP1" s="5"/>
      <c r="KBQ1" s="5"/>
      <c r="KBR1" s="5"/>
      <c r="KBS1" s="5"/>
      <c r="KBT1" s="5"/>
      <c r="KBU1" s="5"/>
      <c r="KBV1" s="5"/>
      <c r="KBW1" s="5"/>
      <c r="KBX1" s="5"/>
      <c r="KBY1" s="5"/>
      <c r="KBZ1" s="5"/>
      <c r="KCA1" s="5"/>
      <c r="KCB1" s="5"/>
      <c r="KCC1" s="5"/>
      <c r="KCD1" s="5"/>
      <c r="KCE1" s="5"/>
      <c r="KCF1" s="5"/>
      <c r="KCG1" s="5"/>
      <c r="KCH1" s="5"/>
      <c r="KCI1" s="5"/>
      <c r="KCJ1" s="5"/>
      <c r="KCK1" s="5"/>
      <c r="KCL1" s="5"/>
      <c r="KCM1" s="5"/>
      <c r="KCN1" s="5"/>
      <c r="KCO1" s="5"/>
      <c r="KCP1" s="5"/>
      <c r="KCQ1" s="5"/>
      <c r="KCR1" s="5"/>
      <c r="KCS1" s="5"/>
      <c r="KCT1" s="5"/>
      <c r="KCU1" s="5"/>
      <c r="KCV1" s="5"/>
      <c r="KCW1" s="5"/>
      <c r="KCX1" s="5"/>
      <c r="KCY1" s="5"/>
      <c r="KCZ1" s="5"/>
      <c r="KDA1" s="5"/>
      <c r="KDB1" s="5"/>
      <c r="KDC1" s="5"/>
      <c r="KDD1" s="5"/>
      <c r="KDE1" s="5"/>
      <c r="KDF1" s="5"/>
      <c r="KDG1" s="5"/>
      <c r="KDH1" s="5"/>
      <c r="KDI1" s="5"/>
      <c r="KDJ1" s="5"/>
      <c r="KDK1" s="5"/>
      <c r="KDL1" s="5"/>
      <c r="KDM1" s="5"/>
      <c r="KDN1" s="5"/>
      <c r="KDO1" s="5"/>
      <c r="KDP1" s="5"/>
      <c r="KDQ1" s="5"/>
      <c r="KDR1" s="5"/>
      <c r="KDS1" s="5"/>
      <c r="KDT1" s="5"/>
      <c r="KDU1" s="5"/>
      <c r="KDV1" s="5"/>
      <c r="KDW1" s="5"/>
      <c r="KDX1" s="5"/>
      <c r="KDY1" s="5"/>
      <c r="KDZ1" s="5"/>
      <c r="KEA1" s="5"/>
      <c r="KEB1" s="5"/>
      <c r="KEC1" s="5"/>
      <c r="KED1" s="5"/>
      <c r="KEE1" s="5"/>
      <c r="KEF1" s="5"/>
      <c r="KEG1" s="5"/>
      <c r="KEH1" s="5"/>
      <c r="KEI1" s="5"/>
      <c r="KEJ1" s="5"/>
      <c r="KEK1" s="5"/>
      <c r="KEL1" s="5"/>
      <c r="KEM1" s="5"/>
      <c r="KEN1" s="5"/>
      <c r="KEO1" s="5"/>
      <c r="KEP1" s="5"/>
      <c r="KEQ1" s="5"/>
      <c r="KER1" s="5"/>
      <c r="KES1" s="5"/>
      <c r="KET1" s="5"/>
      <c r="KEU1" s="5"/>
      <c r="KEV1" s="5"/>
      <c r="KEW1" s="5"/>
      <c r="KEX1" s="5"/>
      <c r="KEY1" s="5"/>
      <c r="KEZ1" s="5"/>
      <c r="KFA1" s="5"/>
      <c r="KFB1" s="5"/>
      <c r="KFC1" s="5"/>
      <c r="KFD1" s="5"/>
      <c r="KFE1" s="5"/>
      <c r="KFF1" s="5"/>
      <c r="KFG1" s="5"/>
      <c r="KFH1" s="5"/>
      <c r="KFI1" s="5"/>
      <c r="KFJ1" s="5"/>
      <c r="KFK1" s="5"/>
      <c r="KFL1" s="5"/>
      <c r="KFM1" s="5"/>
      <c r="KFN1" s="5"/>
      <c r="KFO1" s="5"/>
      <c r="KFP1" s="5"/>
      <c r="KFQ1" s="5"/>
      <c r="KFR1" s="5"/>
      <c r="KFS1" s="5"/>
      <c r="KFT1" s="5"/>
      <c r="KFU1" s="5"/>
      <c r="KFV1" s="5"/>
      <c r="KFW1" s="5"/>
      <c r="KFX1" s="5"/>
      <c r="KFY1" s="5"/>
      <c r="KFZ1" s="5"/>
      <c r="KGA1" s="5"/>
      <c r="KGB1" s="5"/>
      <c r="KGC1" s="5"/>
      <c r="KGD1" s="5"/>
      <c r="KGE1" s="5"/>
      <c r="KGF1" s="5"/>
      <c r="KGG1" s="5"/>
      <c r="KGH1" s="5"/>
      <c r="KGI1" s="5"/>
      <c r="KGJ1" s="5"/>
      <c r="KGK1" s="5"/>
      <c r="KGL1" s="5"/>
      <c r="KGM1" s="5"/>
      <c r="KGN1" s="5"/>
      <c r="KGO1" s="5"/>
      <c r="KGP1" s="5"/>
      <c r="KGQ1" s="5"/>
      <c r="KGR1" s="5"/>
      <c r="KGS1" s="5"/>
      <c r="KGT1" s="5"/>
      <c r="KGU1" s="5"/>
      <c r="KGV1" s="5"/>
      <c r="KGW1" s="5"/>
      <c r="KGX1" s="5"/>
      <c r="KGY1" s="5"/>
      <c r="KGZ1" s="5"/>
      <c r="KHA1" s="5"/>
      <c r="KHB1" s="5"/>
      <c r="KHC1" s="5"/>
      <c r="KHD1" s="5"/>
      <c r="KHE1" s="5"/>
      <c r="KHF1" s="5"/>
      <c r="KHG1" s="5"/>
      <c r="KHH1" s="5"/>
      <c r="KHI1" s="5"/>
      <c r="KHJ1" s="5"/>
      <c r="KHK1" s="5"/>
      <c r="KHL1" s="5"/>
      <c r="KHM1" s="5"/>
      <c r="KHN1" s="5"/>
      <c r="KHO1" s="5"/>
      <c r="KHP1" s="5"/>
      <c r="KHQ1" s="5"/>
      <c r="KHR1" s="5"/>
      <c r="KHS1" s="5"/>
      <c r="KHT1" s="5"/>
      <c r="KHU1" s="5"/>
      <c r="KHV1" s="5"/>
      <c r="KHW1" s="5"/>
      <c r="KHX1" s="5"/>
      <c r="KHY1" s="5"/>
      <c r="KHZ1" s="5"/>
      <c r="KIA1" s="5"/>
      <c r="KIB1" s="5"/>
      <c r="KIC1" s="5"/>
      <c r="KID1" s="5"/>
      <c r="KIE1" s="5"/>
      <c r="KIF1" s="5"/>
      <c r="KIG1" s="5"/>
      <c r="KIH1" s="5"/>
      <c r="KII1" s="5"/>
      <c r="KIJ1" s="5"/>
      <c r="KIK1" s="5"/>
      <c r="KIL1" s="5"/>
      <c r="KIM1" s="5"/>
      <c r="KIN1" s="5"/>
      <c r="KIO1" s="5"/>
      <c r="KIP1" s="5"/>
      <c r="KIQ1" s="5"/>
      <c r="KIR1" s="5"/>
      <c r="KIS1" s="5"/>
      <c r="KIT1" s="5"/>
      <c r="KIU1" s="5"/>
      <c r="KIV1" s="5"/>
      <c r="KIW1" s="5"/>
      <c r="KIX1" s="5"/>
      <c r="KIY1" s="5"/>
      <c r="KIZ1" s="5"/>
      <c r="KJA1" s="5"/>
      <c r="KJB1" s="5"/>
      <c r="KJC1" s="5"/>
      <c r="KJD1" s="5"/>
      <c r="KJE1" s="5"/>
      <c r="KJF1" s="5"/>
      <c r="KJG1" s="5"/>
      <c r="KJH1" s="5"/>
      <c r="KJI1" s="5"/>
      <c r="KJJ1" s="5"/>
      <c r="KJK1" s="5"/>
      <c r="KJL1" s="5"/>
      <c r="KJM1" s="5"/>
      <c r="KJN1" s="5"/>
      <c r="KJO1" s="5"/>
      <c r="KJP1" s="5"/>
      <c r="KJQ1" s="5"/>
      <c r="KJR1" s="5"/>
      <c r="KJS1" s="5"/>
      <c r="KJT1" s="5"/>
      <c r="KJU1" s="5"/>
      <c r="KJV1" s="5"/>
      <c r="KJW1" s="5"/>
      <c r="KJX1" s="5"/>
      <c r="KJY1" s="5"/>
      <c r="KJZ1" s="5"/>
      <c r="KKA1" s="5"/>
      <c r="KKB1" s="5"/>
      <c r="KKC1" s="5"/>
      <c r="KKD1" s="5"/>
      <c r="KKE1" s="5"/>
      <c r="KKF1" s="5"/>
      <c r="KKG1" s="5"/>
      <c r="KKH1" s="5"/>
      <c r="KKI1" s="5"/>
      <c r="KKJ1" s="5"/>
      <c r="KKK1" s="5"/>
      <c r="KKL1" s="5"/>
      <c r="KKM1" s="5"/>
      <c r="KKN1" s="5"/>
      <c r="KKO1" s="5"/>
      <c r="KKP1" s="5"/>
      <c r="KKQ1" s="5"/>
      <c r="KKR1" s="5"/>
      <c r="KKS1" s="5"/>
      <c r="KKT1" s="5"/>
      <c r="KKU1" s="5"/>
      <c r="KKV1" s="5"/>
      <c r="KKW1" s="5"/>
      <c r="KKX1" s="5"/>
      <c r="KKY1" s="5"/>
      <c r="KKZ1" s="5"/>
      <c r="KLA1" s="5"/>
      <c r="KLB1" s="5"/>
      <c r="KLC1" s="5"/>
      <c r="KLD1" s="5"/>
      <c r="KLE1" s="5"/>
      <c r="KLF1" s="5"/>
      <c r="KLG1" s="5"/>
      <c r="KLH1" s="5"/>
      <c r="KLI1" s="5"/>
      <c r="KLJ1" s="5"/>
      <c r="KLK1" s="5"/>
      <c r="KLL1" s="5"/>
      <c r="KLM1" s="5"/>
      <c r="KLN1" s="5"/>
      <c r="KLO1" s="5"/>
      <c r="KLP1" s="5"/>
      <c r="KLQ1" s="5"/>
      <c r="KLR1" s="5"/>
      <c r="KLS1" s="5"/>
      <c r="KLT1" s="5"/>
      <c r="KLU1" s="5"/>
      <c r="KLV1" s="5"/>
      <c r="KLW1" s="5"/>
      <c r="KLX1" s="5"/>
      <c r="KLY1" s="5"/>
      <c r="KLZ1" s="5"/>
      <c r="KMA1" s="5"/>
      <c r="KMB1" s="5"/>
      <c r="KMC1" s="5"/>
      <c r="KMD1" s="5"/>
      <c r="KME1" s="5"/>
      <c r="KMF1" s="5"/>
      <c r="KMG1" s="5"/>
      <c r="KMH1" s="5"/>
      <c r="KMI1" s="5"/>
      <c r="KMJ1" s="5"/>
      <c r="KMK1" s="5"/>
      <c r="KML1" s="5"/>
      <c r="KMM1" s="5"/>
      <c r="KMN1" s="5"/>
      <c r="KMO1" s="5"/>
      <c r="KMP1" s="5"/>
      <c r="KMQ1" s="5"/>
      <c r="KMR1" s="5"/>
      <c r="KMS1" s="5"/>
      <c r="KMT1" s="5"/>
      <c r="KMU1" s="5"/>
      <c r="KMV1" s="5"/>
      <c r="KMW1" s="5"/>
      <c r="KMX1" s="5"/>
      <c r="KMY1" s="5"/>
      <c r="KMZ1" s="5"/>
      <c r="KNA1" s="5"/>
      <c r="KNB1" s="5"/>
      <c r="KNC1" s="5"/>
      <c r="KND1" s="5"/>
      <c r="KNE1" s="5"/>
      <c r="KNF1" s="5"/>
      <c r="KNG1" s="5"/>
      <c r="KNH1" s="5"/>
      <c r="KNI1" s="5"/>
      <c r="KNJ1" s="5"/>
      <c r="KNK1" s="5"/>
      <c r="KNL1" s="5"/>
      <c r="KNM1" s="5"/>
      <c r="KNN1" s="5"/>
      <c r="KNO1" s="5"/>
      <c r="KNP1" s="5"/>
      <c r="KNQ1" s="5"/>
      <c r="KNR1" s="5"/>
      <c r="KNS1" s="5"/>
      <c r="KNT1" s="5"/>
      <c r="KNU1" s="5"/>
      <c r="KNV1" s="5"/>
      <c r="KNW1" s="5"/>
      <c r="KNX1" s="5"/>
      <c r="KNY1" s="5"/>
      <c r="KNZ1" s="5"/>
      <c r="KOA1" s="5"/>
      <c r="KOB1" s="5"/>
      <c r="KOC1" s="5"/>
      <c r="KOD1" s="5"/>
      <c r="KOE1" s="5"/>
      <c r="KOF1" s="5"/>
      <c r="KOG1" s="5"/>
      <c r="KOH1" s="5"/>
      <c r="KOI1" s="5"/>
      <c r="KOJ1" s="5"/>
      <c r="KOK1" s="5"/>
      <c r="KOL1" s="5"/>
      <c r="KOM1" s="5"/>
      <c r="KON1" s="5"/>
      <c r="KOO1" s="5"/>
      <c r="KOP1" s="5"/>
      <c r="KOQ1" s="5"/>
      <c r="KOR1" s="5"/>
      <c r="KOS1" s="5"/>
      <c r="KOT1" s="5"/>
      <c r="KOU1" s="5"/>
      <c r="KOV1" s="5"/>
      <c r="KOW1" s="5"/>
      <c r="KOX1" s="5"/>
      <c r="KOY1" s="5"/>
      <c r="KOZ1" s="5"/>
      <c r="KPA1" s="5"/>
      <c r="KPB1" s="5"/>
      <c r="KPC1" s="5"/>
      <c r="KPD1" s="5"/>
      <c r="KPE1" s="5"/>
      <c r="KPF1" s="5"/>
      <c r="KPG1" s="5"/>
      <c r="KPH1" s="5"/>
      <c r="KPI1" s="5"/>
      <c r="KPJ1" s="5"/>
      <c r="KPK1" s="5"/>
      <c r="KPL1" s="5"/>
      <c r="KPM1" s="5"/>
      <c r="KPN1" s="5"/>
      <c r="KPO1" s="5"/>
      <c r="KPP1" s="5"/>
      <c r="KPQ1" s="5"/>
      <c r="KPR1" s="5"/>
      <c r="KPS1" s="5"/>
      <c r="KPT1" s="5"/>
      <c r="KPU1" s="5"/>
      <c r="KPV1" s="5"/>
      <c r="KPW1" s="5"/>
      <c r="KPX1" s="5"/>
      <c r="KPY1" s="5"/>
      <c r="KPZ1" s="5"/>
      <c r="KQA1" s="5"/>
      <c r="KQB1" s="5"/>
      <c r="KQC1" s="5"/>
      <c r="KQD1" s="5"/>
      <c r="KQE1" s="5"/>
      <c r="KQF1" s="5"/>
      <c r="KQG1" s="5"/>
      <c r="KQH1" s="5"/>
      <c r="KQI1" s="5"/>
      <c r="KQJ1" s="5"/>
      <c r="KQK1" s="5"/>
      <c r="KQL1" s="5"/>
      <c r="KQM1" s="5"/>
      <c r="KQN1" s="5"/>
      <c r="KQO1" s="5"/>
      <c r="KQP1" s="5"/>
      <c r="KQQ1" s="5"/>
      <c r="KQR1" s="5"/>
      <c r="KQS1" s="5"/>
      <c r="KQT1" s="5"/>
      <c r="KQU1" s="5"/>
      <c r="KQV1" s="5"/>
      <c r="KQW1" s="5"/>
      <c r="KQX1" s="5"/>
      <c r="KQY1" s="5"/>
      <c r="KQZ1" s="5"/>
      <c r="KRA1" s="5"/>
      <c r="KRB1" s="5"/>
      <c r="KRC1" s="5"/>
      <c r="KRD1" s="5"/>
      <c r="KRE1" s="5"/>
      <c r="KRF1" s="5"/>
      <c r="KRG1" s="5"/>
      <c r="KRH1" s="5"/>
      <c r="KRI1" s="5"/>
      <c r="KRJ1" s="5"/>
      <c r="KRK1" s="5"/>
      <c r="KRL1" s="5"/>
      <c r="KRM1" s="5"/>
      <c r="KRN1" s="5"/>
      <c r="KRO1" s="5"/>
      <c r="KRP1" s="5"/>
      <c r="KRQ1" s="5"/>
      <c r="KRR1" s="5"/>
      <c r="KRS1" s="5"/>
      <c r="KRT1" s="5"/>
      <c r="KRU1" s="5"/>
      <c r="KRV1" s="5"/>
      <c r="KRW1" s="5"/>
      <c r="KRX1" s="5"/>
      <c r="KRY1" s="5"/>
      <c r="KRZ1" s="5"/>
      <c r="KSA1" s="5"/>
      <c r="KSB1" s="5"/>
      <c r="KSC1" s="5"/>
      <c r="KSD1" s="5"/>
      <c r="KSE1" s="5"/>
      <c r="KSF1" s="5"/>
      <c r="KSG1" s="5"/>
      <c r="KSH1" s="5"/>
      <c r="KSI1" s="5"/>
      <c r="KSJ1" s="5"/>
      <c r="KSK1" s="5"/>
      <c r="KSL1" s="5"/>
      <c r="KSM1" s="5"/>
      <c r="KSN1" s="5"/>
      <c r="KSO1" s="5"/>
      <c r="KSP1" s="5"/>
      <c r="KSQ1" s="5"/>
      <c r="KSR1" s="5"/>
      <c r="KSS1" s="5"/>
      <c r="KST1" s="5"/>
      <c r="KSU1" s="5"/>
      <c r="KSV1" s="5"/>
      <c r="KSW1" s="5"/>
      <c r="KSX1" s="5"/>
      <c r="KSY1" s="5"/>
      <c r="KSZ1" s="5"/>
      <c r="KTA1" s="5"/>
      <c r="KTB1" s="5"/>
      <c r="KTC1" s="5"/>
      <c r="KTD1" s="5"/>
      <c r="KTE1" s="5"/>
      <c r="KTF1" s="5"/>
      <c r="KTG1" s="5"/>
      <c r="KTH1" s="5"/>
      <c r="KTI1" s="5"/>
      <c r="KTJ1" s="5"/>
      <c r="KTK1" s="5"/>
      <c r="KTL1" s="5"/>
      <c r="KTM1" s="5"/>
      <c r="KTN1" s="5"/>
      <c r="KTO1" s="5"/>
      <c r="KTP1" s="5"/>
      <c r="KTQ1" s="5"/>
      <c r="KTR1" s="5"/>
      <c r="KTS1" s="5"/>
      <c r="KTT1" s="5"/>
      <c r="KTU1" s="5"/>
      <c r="KTV1" s="5"/>
      <c r="KTW1" s="5"/>
      <c r="KTX1" s="5"/>
      <c r="KTY1" s="5"/>
      <c r="KTZ1" s="5"/>
      <c r="KUA1" s="5"/>
      <c r="KUB1" s="5"/>
      <c r="KUC1" s="5"/>
      <c r="KUD1" s="5"/>
      <c r="KUE1" s="5"/>
      <c r="KUF1" s="5"/>
      <c r="KUG1" s="5"/>
      <c r="KUH1" s="5"/>
      <c r="KUI1" s="5"/>
      <c r="KUJ1" s="5"/>
      <c r="KUK1" s="5"/>
      <c r="KUL1" s="5"/>
      <c r="KUM1" s="5"/>
      <c r="KUN1" s="5"/>
      <c r="KUO1" s="5"/>
      <c r="KUP1" s="5"/>
      <c r="KUQ1" s="5"/>
      <c r="KUR1" s="5"/>
      <c r="KUS1" s="5"/>
      <c r="KUT1" s="5"/>
      <c r="KUU1" s="5"/>
      <c r="KUV1" s="5"/>
      <c r="KUW1" s="5"/>
      <c r="KUX1" s="5"/>
      <c r="KUY1" s="5"/>
      <c r="KUZ1" s="5"/>
      <c r="KVA1" s="5"/>
      <c r="KVB1" s="5"/>
      <c r="KVC1" s="5"/>
      <c r="KVD1" s="5"/>
      <c r="KVE1" s="5"/>
      <c r="KVF1" s="5"/>
      <c r="KVG1" s="5"/>
      <c r="KVH1" s="5"/>
      <c r="KVI1" s="5"/>
      <c r="KVJ1" s="5"/>
      <c r="KVK1" s="5"/>
      <c r="KVL1" s="5"/>
      <c r="KVM1" s="5"/>
      <c r="KVN1" s="5"/>
      <c r="KVO1" s="5"/>
      <c r="KVP1" s="5"/>
      <c r="KVQ1" s="5"/>
      <c r="KVR1" s="5"/>
      <c r="KVS1" s="5"/>
      <c r="KVT1" s="5"/>
      <c r="KVU1" s="5"/>
      <c r="KVV1" s="5"/>
      <c r="KVW1" s="5"/>
      <c r="KVX1" s="5"/>
      <c r="KVY1" s="5"/>
      <c r="KVZ1" s="5"/>
      <c r="KWA1" s="5"/>
      <c r="KWB1" s="5"/>
      <c r="KWC1" s="5"/>
      <c r="KWD1" s="5"/>
      <c r="KWE1" s="5"/>
      <c r="KWF1" s="5"/>
      <c r="KWG1" s="5"/>
      <c r="KWH1" s="5"/>
      <c r="KWI1" s="5"/>
      <c r="KWJ1" s="5"/>
      <c r="KWK1" s="5"/>
      <c r="KWL1" s="5"/>
      <c r="KWM1" s="5"/>
      <c r="KWN1" s="5"/>
      <c r="KWO1" s="5"/>
      <c r="KWP1" s="5"/>
      <c r="KWQ1" s="5"/>
      <c r="KWR1" s="5"/>
      <c r="KWS1" s="5"/>
      <c r="KWT1" s="5"/>
      <c r="KWU1" s="5"/>
      <c r="KWV1" s="5"/>
      <c r="KWW1" s="5"/>
      <c r="KWX1" s="5"/>
      <c r="KWY1" s="5"/>
      <c r="KWZ1" s="5"/>
      <c r="KXA1" s="5"/>
      <c r="KXB1" s="5"/>
      <c r="KXC1" s="5"/>
      <c r="KXD1" s="5"/>
      <c r="KXE1" s="5"/>
      <c r="KXF1" s="5"/>
      <c r="KXG1" s="5"/>
      <c r="KXH1" s="5"/>
      <c r="KXI1" s="5"/>
      <c r="KXJ1" s="5"/>
      <c r="KXK1" s="5"/>
      <c r="KXL1" s="5"/>
      <c r="KXM1" s="5"/>
      <c r="KXN1" s="5"/>
      <c r="KXO1" s="5"/>
      <c r="KXP1" s="5"/>
      <c r="KXQ1" s="5"/>
      <c r="KXR1" s="5"/>
      <c r="KXS1" s="5"/>
      <c r="KXT1" s="5"/>
      <c r="KXU1" s="5"/>
      <c r="KXV1" s="5"/>
      <c r="KXW1" s="5"/>
      <c r="KXX1" s="5"/>
      <c r="KXY1" s="5"/>
      <c r="KXZ1" s="5"/>
      <c r="KYA1" s="5"/>
      <c r="KYB1" s="5"/>
      <c r="KYC1" s="5"/>
      <c r="KYD1" s="5"/>
      <c r="KYE1" s="5"/>
      <c r="KYF1" s="5"/>
      <c r="KYG1" s="5"/>
      <c r="KYH1" s="5"/>
      <c r="KYI1" s="5"/>
      <c r="KYJ1" s="5"/>
      <c r="KYK1" s="5"/>
      <c r="KYL1" s="5"/>
      <c r="KYM1" s="5"/>
      <c r="KYN1" s="5"/>
      <c r="KYO1" s="5"/>
      <c r="KYP1" s="5"/>
      <c r="KYQ1" s="5"/>
      <c r="KYR1" s="5"/>
      <c r="KYS1" s="5"/>
      <c r="KYT1" s="5"/>
      <c r="KYU1" s="5"/>
      <c r="KYV1" s="5"/>
      <c r="KYW1" s="5"/>
      <c r="KYX1" s="5"/>
      <c r="KYY1" s="5"/>
      <c r="KYZ1" s="5"/>
      <c r="KZA1" s="5"/>
      <c r="KZB1" s="5"/>
      <c r="KZC1" s="5"/>
      <c r="KZD1" s="5"/>
      <c r="KZE1" s="5"/>
      <c r="KZF1" s="5"/>
      <c r="KZG1" s="5"/>
      <c r="KZH1" s="5"/>
      <c r="KZI1" s="5"/>
      <c r="KZJ1" s="5"/>
      <c r="KZK1" s="5"/>
      <c r="KZL1" s="5"/>
      <c r="KZM1" s="5"/>
      <c r="KZN1" s="5"/>
      <c r="KZO1" s="5"/>
      <c r="KZP1" s="5"/>
      <c r="KZQ1" s="5"/>
      <c r="KZR1" s="5"/>
      <c r="KZS1" s="5"/>
      <c r="KZT1" s="5"/>
      <c r="KZU1" s="5"/>
      <c r="KZV1" s="5"/>
      <c r="KZW1" s="5"/>
      <c r="KZX1" s="5"/>
      <c r="KZY1" s="5"/>
      <c r="KZZ1" s="5"/>
      <c r="LAA1" s="5"/>
      <c r="LAB1" s="5"/>
      <c r="LAC1" s="5"/>
      <c r="LAD1" s="5"/>
      <c r="LAE1" s="5"/>
      <c r="LAF1" s="5"/>
      <c r="LAG1" s="5"/>
      <c r="LAH1" s="5"/>
      <c r="LAI1" s="5"/>
      <c r="LAJ1" s="5"/>
      <c r="LAK1" s="5"/>
      <c r="LAL1" s="5"/>
      <c r="LAM1" s="5"/>
      <c r="LAN1" s="5"/>
      <c r="LAO1" s="5"/>
      <c r="LAP1" s="5"/>
      <c r="LAQ1" s="5"/>
      <c r="LAR1" s="5"/>
      <c r="LAS1" s="5"/>
      <c r="LAT1" s="5"/>
      <c r="LAU1" s="5"/>
      <c r="LAV1" s="5"/>
      <c r="LAW1" s="5"/>
      <c r="LAX1" s="5"/>
      <c r="LAY1" s="5"/>
      <c r="LAZ1" s="5"/>
      <c r="LBA1" s="5"/>
      <c r="LBB1" s="5"/>
      <c r="LBC1" s="5"/>
      <c r="LBD1" s="5"/>
      <c r="LBE1" s="5"/>
      <c r="LBF1" s="5"/>
      <c r="LBG1" s="5"/>
      <c r="LBH1" s="5"/>
      <c r="LBI1" s="5"/>
      <c r="LBJ1" s="5"/>
      <c r="LBK1" s="5"/>
      <c r="LBL1" s="5"/>
      <c r="LBM1" s="5"/>
      <c r="LBN1" s="5"/>
      <c r="LBO1" s="5"/>
      <c r="LBP1" s="5"/>
      <c r="LBQ1" s="5"/>
      <c r="LBR1" s="5"/>
      <c r="LBS1" s="5"/>
      <c r="LBT1" s="5"/>
      <c r="LBU1" s="5"/>
      <c r="LBV1" s="5"/>
      <c r="LBW1" s="5"/>
      <c r="LBX1" s="5"/>
      <c r="LBY1" s="5"/>
      <c r="LBZ1" s="5"/>
      <c r="LCA1" s="5"/>
      <c r="LCB1" s="5"/>
      <c r="LCC1" s="5"/>
      <c r="LCD1" s="5"/>
      <c r="LCE1" s="5"/>
      <c r="LCF1" s="5"/>
      <c r="LCG1" s="5"/>
      <c r="LCH1" s="5"/>
      <c r="LCI1" s="5"/>
      <c r="LCJ1" s="5"/>
      <c r="LCK1" s="5"/>
      <c r="LCL1" s="5"/>
      <c r="LCM1" s="5"/>
      <c r="LCN1" s="5"/>
      <c r="LCO1" s="5"/>
      <c r="LCP1" s="5"/>
      <c r="LCQ1" s="5"/>
      <c r="LCR1" s="5"/>
      <c r="LCS1" s="5"/>
      <c r="LCT1" s="5"/>
      <c r="LCU1" s="5"/>
      <c r="LCV1" s="5"/>
      <c r="LCW1" s="5"/>
      <c r="LCX1" s="5"/>
      <c r="LCY1" s="5"/>
      <c r="LCZ1" s="5"/>
      <c r="LDA1" s="5"/>
      <c r="LDB1" s="5"/>
      <c r="LDC1" s="5"/>
      <c r="LDD1" s="5"/>
      <c r="LDE1" s="5"/>
      <c r="LDF1" s="5"/>
      <c r="LDG1" s="5"/>
      <c r="LDH1" s="5"/>
      <c r="LDI1" s="5"/>
      <c r="LDJ1" s="5"/>
      <c r="LDK1" s="5"/>
      <c r="LDL1" s="5"/>
      <c r="LDM1" s="5"/>
      <c r="LDN1" s="5"/>
      <c r="LDO1" s="5"/>
      <c r="LDP1" s="5"/>
      <c r="LDQ1" s="5"/>
      <c r="LDR1" s="5"/>
      <c r="LDS1" s="5"/>
      <c r="LDT1" s="5"/>
      <c r="LDU1" s="5"/>
      <c r="LDV1" s="5"/>
      <c r="LDW1" s="5"/>
      <c r="LDX1" s="5"/>
      <c r="LDY1" s="5"/>
      <c r="LDZ1" s="5"/>
      <c r="LEA1" s="5"/>
      <c r="LEB1" s="5"/>
      <c r="LEC1" s="5"/>
      <c r="LED1" s="5"/>
      <c r="LEE1" s="5"/>
      <c r="LEF1" s="5"/>
      <c r="LEG1" s="5"/>
      <c r="LEH1" s="5"/>
      <c r="LEI1" s="5"/>
      <c r="LEJ1" s="5"/>
      <c r="LEK1" s="5"/>
      <c r="LEL1" s="5"/>
      <c r="LEM1" s="5"/>
      <c r="LEN1" s="5"/>
      <c r="LEO1" s="5"/>
      <c r="LEP1" s="5"/>
      <c r="LEQ1" s="5"/>
      <c r="LER1" s="5"/>
      <c r="LES1" s="5"/>
      <c r="LET1" s="5"/>
      <c r="LEU1" s="5"/>
      <c r="LEV1" s="5"/>
      <c r="LEW1" s="5"/>
      <c r="LEX1" s="5"/>
      <c r="LEY1" s="5"/>
      <c r="LEZ1" s="5"/>
      <c r="LFA1" s="5"/>
      <c r="LFB1" s="5"/>
      <c r="LFC1" s="5"/>
      <c r="LFD1" s="5"/>
      <c r="LFE1" s="5"/>
      <c r="LFF1" s="5"/>
      <c r="LFG1" s="5"/>
      <c r="LFH1" s="5"/>
      <c r="LFI1" s="5"/>
      <c r="LFJ1" s="5"/>
      <c r="LFK1" s="5"/>
      <c r="LFL1" s="5"/>
      <c r="LFM1" s="5"/>
      <c r="LFN1" s="5"/>
      <c r="LFO1" s="5"/>
      <c r="LFP1" s="5"/>
      <c r="LFQ1" s="5"/>
      <c r="LFR1" s="5"/>
      <c r="LFS1" s="5"/>
      <c r="LFT1" s="5"/>
      <c r="LFU1" s="5"/>
      <c r="LFV1" s="5"/>
      <c r="LFW1" s="5"/>
      <c r="LFX1" s="5"/>
      <c r="LFY1" s="5"/>
      <c r="LFZ1" s="5"/>
      <c r="LGA1" s="5"/>
      <c r="LGB1" s="5"/>
      <c r="LGC1" s="5"/>
      <c r="LGD1" s="5"/>
      <c r="LGE1" s="5"/>
      <c r="LGF1" s="5"/>
      <c r="LGG1" s="5"/>
      <c r="LGH1" s="5"/>
      <c r="LGI1" s="5"/>
      <c r="LGJ1" s="5"/>
      <c r="LGK1" s="5"/>
      <c r="LGL1" s="5"/>
      <c r="LGM1" s="5"/>
      <c r="LGN1" s="5"/>
      <c r="LGO1" s="5"/>
      <c r="LGP1" s="5"/>
      <c r="LGQ1" s="5"/>
      <c r="LGR1" s="5"/>
      <c r="LGS1" s="5"/>
      <c r="LGT1" s="5"/>
      <c r="LGU1" s="5"/>
      <c r="LGV1" s="5"/>
      <c r="LGW1" s="5"/>
      <c r="LGX1" s="5"/>
      <c r="LGY1" s="5"/>
      <c r="LGZ1" s="5"/>
      <c r="LHA1" s="5"/>
      <c r="LHB1" s="5"/>
      <c r="LHC1" s="5"/>
      <c r="LHD1" s="5"/>
      <c r="LHE1" s="5"/>
      <c r="LHF1" s="5"/>
      <c r="LHG1" s="5"/>
      <c r="LHH1" s="5"/>
      <c r="LHI1" s="5"/>
      <c r="LHJ1" s="5"/>
      <c r="LHK1" s="5"/>
      <c r="LHL1" s="5"/>
      <c r="LHM1" s="5"/>
      <c r="LHN1" s="5"/>
      <c r="LHO1" s="5"/>
      <c r="LHP1" s="5"/>
      <c r="LHQ1" s="5"/>
      <c r="LHR1" s="5"/>
      <c r="LHS1" s="5"/>
      <c r="LHT1" s="5"/>
      <c r="LHU1" s="5"/>
      <c r="LHV1" s="5"/>
      <c r="LHW1" s="5"/>
      <c r="LHX1" s="5"/>
      <c r="LHY1" s="5"/>
      <c r="LHZ1" s="5"/>
      <c r="LIA1" s="5"/>
      <c r="LIB1" s="5"/>
      <c r="LIC1" s="5"/>
      <c r="LID1" s="5"/>
      <c r="LIE1" s="5"/>
      <c r="LIF1" s="5"/>
      <c r="LIG1" s="5"/>
      <c r="LIH1" s="5"/>
      <c r="LII1" s="5"/>
      <c r="LIJ1" s="5"/>
      <c r="LIK1" s="5"/>
      <c r="LIL1" s="5"/>
      <c r="LIM1" s="5"/>
      <c r="LIN1" s="5"/>
      <c r="LIO1" s="5"/>
      <c r="LIP1" s="5"/>
      <c r="LIQ1" s="5"/>
      <c r="LIR1" s="5"/>
      <c r="LIS1" s="5"/>
      <c r="LIT1" s="5"/>
      <c r="LIU1" s="5"/>
      <c r="LIV1" s="5"/>
      <c r="LIW1" s="5"/>
      <c r="LIX1" s="5"/>
      <c r="LIY1" s="5"/>
      <c r="LIZ1" s="5"/>
      <c r="LJA1" s="5"/>
      <c r="LJB1" s="5"/>
      <c r="LJC1" s="5"/>
      <c r="LJD1" s="5"/>
      <c r="LJE1" s="5"/>
      <c r="LJF1" s="5"/>
      <c r="LJG1" s="5"/>
      <c r="LJH1" s="5"/>
      <c r="LJI1" s="5"/>
      <c r="LJJ1" s="5"/>
      <c r="LJK1" s="5"/>
      <c r="LJL1" s="5"/>
      <c r="LJM1" s="5"/>
      <c r="LJN1" s="5"/>
      <c r="LJO1" s="5"/>
      <c r="LJP1" s="5"/>
      <c r="LJQ1" s="5"/>
      <c r="LJR1" s="5"/>
      <c r="LJS1" s="5"/>
      <c r="LJT1" s="5"/>
      <c r="LJU1" s="5"/>
      <c r="LJV1" s="5"/>
      <c r="LJW1" s="5"/>
      <c r="LJX1" s="5"/>
      <c r="LJY1" s="5"/>
      <c r="LJZ1" s="5"/>
      <c r="LKA1" s="5"/>
      <c r="LKB1" s="5"/>
      <c r="LKC1" s="5"/>
      <c r="LKD1" s="5"/>
      <c r="LKE1" s="5"/>
      <c r="LKF1" s="5"/>
      <c r="LKG1" s="5"/>
      <c r="LKH1" s="5"/>
      <c r="LKI1" s="5"/>
      <c r="LKJ1" s="5"/>
      <c r="LKK1" s="5"/>
      <c r="LKL1" s="5"/>
      <c r="LKM1" s="5"/>
      <c r="LKN1" s="5"/>
      <c r="LKO1" s="5"/>
      <c r="LKP1" s="5"/>
      <c r="LKQ1" s="5"/>
      <c r="LKR1" s="5"/>
      <c r="LKS1" s="5"/>
      <c r="LKT1" s="5"/>
      <c r="LKU1" s="5"/>
      <c r="LKV1" s="5"/>
      <c r="LKW1" s="5"/>
      <c r="LKX1" s="5"/>
      <c r="LKY1" s="5"/>
      <c r="LKZ1" s="5"/>
      <c r="LLA1" s="5"/>
      <c r="LLB1" s="5"/>
      <c r="LLC1" s="5"/>
      <c r="LLD1" s="5"/>
      <c r="LLE1" s="5"/>
      <c r="LLF1" s="5"/>
      <c r="LLG1" s="5"/>
      <c r="LLH1" s="5"/>
      <c r="LLI1" s="5"/>
      <c r="LLJ1" s="5"/>
      <c r="LLK1" s="5"/>
      <c r="LLL1" s="5"/>
      <c r="LLM1" s="5"/>
      <c r="LLN1" s="5"/>
      <c r="LLO1" s="5"/>
      <c r="LLP1" s="5"/>
      <c r="LLQ1" s="5"/>
      <c r="LLR1" s="5"/>
      <c r="LLS1" s="5"/>
      <c r="LLT1" s="5"/>
      <c r="LLU1" s="5"/>
      <c r="LLV1" s="5"/>
      <c r="LLW1" s="5"/>
      <c r="LLX1" s="5"/>
      <c r="LLY1" s="5"/>
      <c r="LLZ1" s="5"/>
      <c r="LMA1" s="5"/>
      <c r="LMB1" s="5"/>
      <c r="LMC1" s="5"/>
      <c r="LMD1" s="5"/>
      <c r="LME1" s="5"/>
      <c r="LMF1" s="5"/>
      <c r="LMG1" s="5"/>
      <c r="LMH1" s="5"/>
      <c r="LMI1" s="5"/>
      <c r="LMJ1" s="5"/>
      <c r="LMK1" s="5"/>
      <c r="LML1" s="5"/>
      <c r="LMM1" s="5"/>
      <c r="LMN1" s="5"/>
      <c r="LMO1" s="5"/>
      <c r="LMP1" s="5"/>
      <c r="LMQ1" s="5"/>
      <c r="LMR1" s="5"/>
      <c r="LMS1" s="5"/>
      <c r="LMT1" s="5"/>
      <c r="LMU1" s="5"/>
      <c r="LMV1" s="5"/>
      <c r="LMW1" s="5"/>
      <c r="LMX1" s="5"/>
      <c r="LMY1" s="5"/>
      <c r="LMZ1" s="5"/>
      <c r="LNA1" s="5"/>
      <c r="LNB1" s="5"/>
      <c r="LNC1" s="5"/>
      <c r="LND1" s="5"/>
      <c r="LNE1" s="5"/>
      <c r="LNF1" s="5"/>
      <c r="LNG1" s="5"/>
      <c r="LNH1" s="5"/>
      <c r="LNI1" s="5"/>
      <c r="LNJ1" s="5"/>
      <c r="LNK1" s="5"/>
      <c r="LNL1" s="5"/>
      <c r="LNM1" s="5"/>
      <c r="LNN1" s="5"/>
      <c r="LNO1" s="5"/>
      <c r="LNP1" s="5"/>
      <c r="LNQ1" s="5"/>
      <c r="LNR1" s="5"/>
      <c r="LNS1" s="5"/>
      <c r="LNT1" s="5"/>
      <c r="LNU1" s="5"/>
      <c r="LNV1" s="5"/>
      <c r="LNW1" s="5"/>
      <c r="LNX1" s="5"/>
      <c r="LNY1" s="5"/>
      <c r="LNZ1" s="5"/>
      <c r="LOA1" s="5"/>
      <c r="LOB1" s="5"/>
      <c r="LOC1" s="5"/>
      <c r="LOD1" s="5"/>
      <c r="LOE1" s="5"/>
      <c r="LOF1" s="5"/>
      <c r="LOG1" s="5"/>
      <c r="LOH1" s="5"/>
      <c r="LOI1" s="5"/>
      <c r="LOJ1" s="5"/>
      <c r="LOK1" s="5"/>
      <c r="LOL1" s="5"/>
      <c r="LOM1" s="5"/>
      <c r="LON1" s="5"/>
      <c r="LOO1" s="5"/>
      <c r="LOP1" s="5"/>
      <c r="LOQ1" s="5"/>
      <c r="LOR1" s="5"/>
      <c r="LOS1" s="5"/>
      <c r="LOT1" s="5"/>
      <c r="LOU1" s="5"/>
      <c r="LOV1" s="5"/>
      <c r="LOW1" s="5"/>
      <c r="LOX1" s="5"/>
      <c r="LOY1" s="5"/>
      <c r="LOZ1" s="5"/>
      <c r="LPA1" s="5"/>
      <c r="LPB1" s="5"/>
      <c r="LPC1" s="5"/>
      <c r="LPD1" s="5"/>
      <c r="LPE1" s="5"/>
      <c r="LPF1" s="5"/>
      <c r="LPG1" s="5"/>
      <c r="LPH1" s="5"/>
      <c r="LPI1" s="5"/>
      <c r="LPJ1" s="5"/>
      <c r="LPK1" s="5"/>
      <c r="LPL1" s="5"/>
      <c r="LPM1" s="5"/>
      <c r="LPN1" s="5"/>
      <c r="LPO1" s="5"/>
      <c r="LPP1" s="5"/>
      <c r="LPQ1" s="5"/>
      <c r="LPR1" s="5"/>
      <c r="LPS1" s="5"/>
      <c r="LPT1" s="5"/>
      <c r="LPU1" s="5"/>
      <c r="LPV1" s="5"/>
      <c r="LPW1" s="5"/>
      <c r="LPX1" s="5"/>
      <c r="LPY1" s="5"/>
      <c r="LPZ1" s="5"/>
      <c r="LQA1" s="5"/>
      <c r="LQB1" s="5"/>
      <c r="LQC1" s="5"/>
      <c r="LQD1" s="5"/>
      <c r="LQE1" s="5"/>
      <c r="LQF1" s="5"/>
      <c r="LQG1" s="5"/>
      <c r="LQH1" s="5"/>
      <c r="LQI1" s="5"/>
      <c r="LQJ1" s="5"/>
      <c r="LQK1" s="5"/>
      <c r="LQL1" s="5"/>
      <c r="LQM1" s="5"/>
      <c r="LQN1" s="5"/>
      <c r="LQO1" s="5"/>
      <c r="LQP1" s="5"/>
      <c r="LQQ1" s="5"/>
      <c r="LQR1" s="5"/>
      <c r="LQS1" s="5"/>
      <c r="LQT1" s="5"/>
      <c r="LQU1" s="5"/>
      <c r="LQV1" s="5"/>
      <c r="LQW1" s="5"/>
      <c r="LQX1" s="5"/>
      <c r="LQY1" s="5"/>
      <c r="LQZ1" s="5"/>
      <c r="LRA1" s="5"/>
      <c r="LRB1" s="5"/>
      <c r="LRC1" s="5"/>
      <c r="LRD1" s="5"/>
      <c r="LRE1" s="5"/>
      <c r="LRF1" s="5"/>
      <c r="LRG1" s="5"/>
      <c r="LRH1" s="5"/>
      <c r="LRI1" s="5"/>
      <c r="LRJ1" s="5"/>
      <c r="LRK1" s="5"/>
      <c r="LRL1" s="5"/>
      <c r="LRM1" s="5"/>
      <c r="LRN1" s="5"/>
      <c r="LRO1" s="5"/>
      <c r="LRP1" s="5"/>
      <c r="LRQ1" s="5"/>
      <c r="LRR1" s="5"/>
      <c r="LRS1" s="5"/>
      <c r="LRT1" s="5"/>
      <c r="LRU1" s="5"/>
      <c r="LRV1" s="5"/>
      <c r="LRW1" s="5"/>
      <c r="LRX1" s="5"/>
      <c r="LRY1" s="5"/>
      <c r="LRZ1" s="5"/>
      <c r="LSA1" s="5"/>
      <c r="LSB1" s="5"/>
      <c r="LSC1" s="5"/>
      <c r="LSD1" s="5"/>
      <c r="LSE1" s="5"/>
      <c r="LSF1" s="5"/>
      <c r="LSG1" s="5"/>
      <c r="LSH1" s="5"/>
      <c r="LSI1" s="5"/>
      <c r="LSJ1" s="5"/>
      <c r="LSK1" s="5"/>
      <c r="LSL1" s="5"/>
      <c r="LSM1" s="5"/>
      <c r="LSN1" s="5"/>
      <c r="LSO1" s="5"/>
      <c r="LSP1" s="5"/>
      <c r="LSQ1" s="5"/>
      <c r="LSR1" s="5"/>
      <c r="LSS1" s="5"/>
      <c r="LST1" s="5"/>
      <c r="LSU1" s="5"/>
      <c r="LSV1" s="5"/>
      <c r="LSW1" s="5"/>
      <c r="LSX1" s="5"/>
      <c r="LSY1" s="5"/>
      <c r="LSZ1" s="5"/>
      <c r="LTA1" s="5"/>
      <c r="LTB1" s="5"/>
      <c r="LTC1" s="5"/>
      <c r="LTD1" s="5"/>
      <c r="LTE1" s="5"/>
      <c r="LTF1" s="5"/>
      <c r="LTG1" s="5"/>
      <c r="LTH1" s="5"/>
      <c r="LTI1" s="5"/>
      <c r="LTJ1" s="5"/>
      <c r="LTK1" s="5"/>
      <c r="LTL1" s="5"/>
      <c r="LTM1" s="5"/>
      <c r="LTN1" s="5"/>
      <c r="LTO1" s="5"/>
      <c r="LTP1" s="5"/>
      <c r="LTQ1" s="5"/>
      <c r="LTR1" s="5"/>
      <c r="LTS1" s="5"/>
      <c r="LTT1" s="5"/>
      <c r="LTU1" s="5"/>
      <c r="LTV1" s="5"/>
      <c r="LTW1" s="5"/>
      <c r="LTX1" s="5"/>
      <c r="LTY1" s="5"/>
      <c r="LTZ1" s="5"/>
      <c r="LUA1" s="5"/>
      <c r="LUB1" s="5"/>
      <c r="LUC1" s="5"/>
      <c r="LUD1" s="5"/>
      <c r="LUE1" s="5"/>
      <c r="LUF1" s="5"/>
      <c r="LUG1" s="5"/>
      <c r="LUH1" s="5"/>
      <c r="LUI1" s="5"/>
      <c r="LUJ1" s="5"/>
      <c r="LUK1" s="5"/>
      <c r="LUL1" s="5"/>
      <c r="LUM1" s="5"/>
      <c r="LUN1" s="5"/>
      <c r="LUO1" s="5"/>
      <c r="LUP1" s="5"/>
      <c r="LUQ1" s="5"/>
      <c r="LUR1" s="5"/>
      <c r="LUS1" s="5"/>
      <c r="LUT1" s="5"/>
      <c r="LUU1" s="5"/>
      <c r="LUV1" s="5"/>
      <c r="LUW1" s="5"/>
      <c r="LUX1" s="5"/>
      <c r="LUY1" s="5"/>
      <c r="LUZ1" s="5"/>
      <c r="LVA1" s="5"/>
      <c r="LVB1" s="5"/>
      <c r="LVC1" s="5"/>
      <c r="LVD1" s="5"/>
      <c r="LVE1" s="5"/>
      <c r="LVF1" s="5"/>
      <c r="LVG1" s="5"/>
      <c r="LVH1" s="5"/>
      <c r="LVI1" s="5"/>
      <c r="LVJ1" s="5"/>
      <c r="LVK1" s="5"/>
      <c r="LVL1" s="5"/>
      <c r="LVM1" s="5"/>
      <c r="LVN1" s="5"/>
      <c r="LVO1" s="5"/>
      <c r="LVP1" s="5"/>
      <c r="LVQ1" s="5"/>
      <c r="LVR1" s="5"/>
      <c r="LVS1" s="5"/>
      <c r="LVT1" s="5"/>
      <c r="LVU1" s="5"/>
      <c r="LVV1" s="5"/>
      <c r="LVW1" s="5"/>
      <c r="LVX1" s="5"/>
      <c r="LVY1" s="5"/>
      <c r="LVZ1" s="5"/>
      <c r="LWA1" s="5"/>
      <c r="LWB1" s="5"/>
      <c r="LWC1" s="5"/>
      <c r="LWD1" s="5"/>
      <c r="LWE1" s="5"/>
      <c r="LWF1" s="5"/>
      <c r="LWG1" s="5"/>
      <c r="LWH1" s="5"/>
      <c r="LWI1" s="5"/>
      <c r="LWJ1" s="5"/>
      <c r="LWK1" s="5"/>
      <c r="LWL1" s="5"/>
      <c r="LWM1" s="5"/>
      <c r="LWN1" s="5"/>
      <c r="LWO1" s="5"/>
      <c r="LWP1" s="5"/>
      <c r="LWQ1" s="5"/>
      <c r="LWR1" s="5"/>
      <c r="LWS1" s="5"/>
      <c r="LWT1" s="5"/>
      <c r="LWU1" s="5"/>
      <c r="LWV1" s="5"/>
      <c r="LWW1" s="5"/>
      <c r="LWX1" s="5"/>
      <c r="LWY1" s="5"/>
      <c r="LWZ1" s="5"/>
      <c r="LXA1" s="5"/>
      <c r="LXB1" s="5"/>
      <c r="LXC1" s="5"/>
      <c r="LXD1" s="5"/>
      <c r="LXE1" s="5"/>
      <c r="LXF1" s="5"/>
      <c r="LXG1" s="5"/>
      <c r="LXH1" s="5"/>
      <c r="LXI1" s="5"/>
      <c r="LXJ1" s="5"/>
      <c r="LXK1" s="5"/>
      <c r="LXL1" s="5"/>
      <c r="LXM1" s="5"/>
      <c r="LXN1" s="5"/>
      <c r="LXO1" s="5"/>
      <c r="LXP1" s="5"/>
      <c r="LXQ1" s="5"/>
      <c r="LXR1" s="5"/>
      <c r="LXS1" s="5"/>
      <c r="LXT1" s="5"/>
      <c r="LXU1" s="5"/>
      <c r="LXV1" s="5"/>
      <c r="LXW1" s="5"/>
      <c r="LXX1" s="5"/>
      <c r="LXY1" s="5"/>
      <c r="LXZ1" s="5"/>
      <c r="LYA1" s="5"/>
      <c r="LYB1" s="5"/>
      <c r="LYC1" s="5"/>
      <c r="LYD1" s="5"/>
      <c r="LYE1" s="5"/>
      <c r="LYF1" s="5"/>
      <c r="LYG1" s="5"/>
      <c r="LYH1" s="5"/>
      <c r="LYI1" s="5"/>
      <c r="LYJ1" s="5"/>
      <c r="LYK1" s="5"/>
      <c r="LYL1" s="5"/>
      <c r="LYM1" s="5"/>
      <c r="LYN1" s="5"/>
      <c r="LYO1" s="5"/>
      <c r="LYP1" s="5"/>
      <c r="LYQ1" s="5"/>
      <c r="LYR1" s="5"/>
      <c r="LYS1" s="5"/>
      <c r="LYT1" s="5"/>
      <c r="LYU1" s="5"/>
      <c r="LYV1" s="5"/>
      <c r="LYW1" s="5"/>
      <c r="LYX1" s="5"/>
      <c r="LYY1" s="5"/>
      <c r="LYZ1" s="5"/>
      <c r="LZA1" s="5"/>
      <c r="LZB1" s="5"/>
      <c r="LZC1" s="5"/>
      <c r="LZD1" s="5"/>
      <c r="LZE1" s="5"/>
      <c r="LZF1" s="5"/>
      <c r="LZG1" s="5"/>
      <c r="LZH1" s="5"/>
      <c r="LZI1" s="5"/>
      <c r="LZJ1" s="5"/>
      <c r="LZK1" s="5"/>
      <c r="LZL1" s="5"/>
      <c r="LZM1" s="5"/>
      <c r="LZN1" s="5"/>
      <c r="LZO1" s="5"/>
      <c r="LZP1" s="5"/>
      <c r="LZQ1" s="5"/>
      <c r="LZR1" s="5"/>
      <c r="LZS1" s="5"/>
      <c r="LZT1" s="5"/>
      <c r="LZU1" s="5"/>
      <c r="LZV1" s="5"/>
      <c r="LZW1" s="5"/>
      <c r="LZX1" s="5"/>
      <c r="LZY1" s="5"/>
      <c r="LZZ1" s="5"/>
      <c r="MAA1" s="5"/>
      <c r="MAB1" s="5"/>
      <c r="MAC1" s="5"/>
      <c r="MAD1" s="5"/>
      <c r="MAE1" s="5"/>
      <c r="MAF1" s="5"/>
      <c r="MAG1" s="5"/>
      <c r="MAH1" s="5"/>
      <c r="MAI1" s="5"/>
      <c r="MAJ1" s="5"/>
      <c r="MAK1" s="5"/>
      <c r="MAL1" s="5"/>
      <c r="MAM1" s="5"/>
      <c r="MAN1" s="5"/>
      <c r="MAO1" s="5"/>
      <c r="MAP1" s="5"/>
      <c r="MAQ1" s="5"/>
      <c r="MAR1" s="5"/>
      <c r="MAS1" s="5"/>
      <c r="MAT1" s="5"/>
      <c r="MAU1" s="5"/>
      <c r="MAV1" s="5"/>
      <c r="MAW1" s="5"/>
      <c r="MAX1" s="5"/>
      <c r="MAY1" s="5"/>
      <c r="MAZ1" s="5"/>
      <c r="MBA1" s="5"/>
      <c r="MBB1" s="5"/>
      <c r="MBC1" s="5"/>
      <c r="MBD1" s="5"/>
      <c r="MBE1" s="5"/>
      <c r="MBF1" s="5"/>
      <c r="MBG1" s="5"/>
      <c r="MBH1" s="5"/>
      <c r="MBI1" s="5"/>
      <c r="MBJ1" s="5"/>
      <c r="MBK1" s="5"/>
      <c r="MBL1" s="5"/>
      <c r="MBM1" s="5"/>
      <c r="MBN1" s="5"/>
      <c r="MBO1" s="5"/>
      <c r="MBP1" s="5"/>
      <c r="MBQ1" s="5"/>
      <c r="MBR1" s="5"/>
      <c r="MBS1" s="5"/>
      <c r="MBT1" s="5"/>
      <c r="MBU1" s="5"/>
      <c r="MBV1" s="5"/>
      <c r="MBW1" s="5"/>
      <c r="MBX1" s="5"/>
      <c r="MBY1" s="5"/>
      <c r="MBZ1" s="5"/>
      <c r="MCA1" s="5"/>
      <c r="MCB1" s="5"/>
      <c r="MCC1" s="5"/>
      <c r="MCD1" s="5"/>
      <c r="MCE1" s="5"/>
      <c r="MCF1" s="5"/>
      <c r="MCG1" s="5"/>
      <c r="MCH1" s="5"/>
      <c r="MCI1" s="5"/>
      <c r="MCJ1" s="5"/>
      <c r="MCK1" s="5"/>
      <c r="MCL1" s="5"/>
      <c r="MCM1" s="5"/>
      <c r="MCN1" s="5"/>
      <c r="MCO1" s="5"/>
      <c r="MCP1" s="5"/>
      <c r="MCQ1" s="5"/>
      <c r="MCR1" s="5"/>
      <c r="MCS1" s="5"/>
      <c r="MCT1" s="5"/>
      <c r="MCU1" s="5"/>
      <c r="MCV1" s="5"/>
      <c r="MCW1" s="5"/>
      <c r="MCX1" s="5"/>
      <c r="MCY1" s="5"/>
      <c r="MCZ1" s="5"/>
      <c r="MDA1" s="5"/>
      <c r="MDB1" s="5"/>
      <c r="MDC1" s="5"/>
      <c r="MDD1" s="5"/>
      <c r="MDE1" s="5"/>
      <c r="MDF1" s="5"/>
      <c r="MDG1" s="5"/>
      <c r="MDH1" s="5"/>
      <c r="MDI1" s="5"/>
      <c r="MDJ1" s="5"/>
      <c r="MDK1" s="5"/>
      <c r="MDL1" s="5"/>
      <c r="MDM1" s="5"/>
      <c r="MDN1" s="5"/>
      <c r="MDO1" s="5"/>
      <c r="MDP1" s="5"/>
      <c r="MDQ1" s="5"/>
      <c r="MDR1" s="5"/>
      <c r="MDS1" s="5"/>
      <c r="MDT1" s="5"/>
      <c r="MDU1" s="5"/>
      <c r="MDV1" s="5"/>
      <c r="MDW1" s="5"/>
      <c r="MDX1" s="5"/>
      <c r="MDY1" s="5"/>
      <c r="MDZ1" s="5"/>
      <c r="MEA1" s="5"/>
      <c r="MEB1" s="5"/>
      <c r="MEC1" s="5"/>
      <c r="MED1" s="5"/>
      <c r="MEE1" s="5"/>
      <c r="MEF1" s="5"/>
      <c r="MEG1" s="5"/>
      <c r="MEH1" s="5"/>
      <c r="MEI1" s="5"/>
      <c r="MEJ1" s="5"/>
      <c r="MEK1" s="5"/>
      <c r="MEL1" s="5"/>
      <c r="MEM1" s="5"/>
      <c r="MEN1" s="5"/>
      <c r="MEO1" s="5"/>
      <c r="MEP1" s="5"/>
      <c r="MEQ1" s="5"/>
      <c r="MER1" s="5"/>
      <c r="MES1" s="5"/>
      <c r="MET1" s="5"/>
      <c r="MEU1" s="5"/>
      <c r="MEV1" s="5"/>
      <c r="MEW1" s="5"/>
      <c r="MEX1" s="5"/>
      <c r="MEY1" s="5"/>
      <c r="MEZ1" s="5"/>
      <c r="MFA1" s="5"/>
      <c r="MFB1" s="5"/>
      <c r="MFC1" s="5"/>
      <c r="MFD1" s="5"/>
      <c r="MFE1" s="5"/>
      <c r="MFF1" s="5"/>
      <c r="MFG1" s="5"/>
      <c r="MFH1" s="5"/>
      <c r="MFI1" s="5"/>
      <c r="MFJ1" s="5"/>
      <c r="MFK1" s="5"/>
      <c r="MFL1" s="5"/>
      <c r="MFM1" s="5"/>
      <c r="MFN1" s="5"/>
      <c r="MFO1" s="5"/>
      <c r="MFP1" s="5"/>
      <c r="MFQ1" s="5"/>
      <c r="MFR1" s="5"/>
      <c r="MFS1" s="5"/>
      <c r="MFT1" s="5"/>
      <c r="MFU1" s="5"/>
      <c r="MFV1" s="5"/>
      <c r="MFW1" s="5"/>
      <c r="MFX1" s="5"/>
      <c r="MFY1" s="5"/>
      <c r="MFZ1" s="5"/>
      <c r="MGA1" s="5"/>
      <c r="MGB1" s="5"/>
      <c r="MGC1" s="5"/>
      <c r="MGD1" s="5"/>
      <c r="MGE1" s="5"/>
      <c r="MGF1" s="5"/>
      <c r="MGG1" s="5"/>
      <c r="MGH1" s="5"/>
      <c r="MGI1" s="5"/>
      <c r="MGJ1" s="5"/>
      <c r="MGK1" s="5"/>
      <c r="MGL1" s="5"/>
      <c r="MGM1" s="5"/>
      <c r="MGN1" s="5"/>
      <c r="MGO1" s="5"/>
      <c r="MGP1" s="5"/>
      <c r="MGQ1" s="5"/>
      <c r="MGR1" s="5"/>
      <c r="MGS1" s="5"/>
      <c r="MGT1" s="5"/>
      <c r="MGU1" s="5"/>
      <c r="MGV1" s="5"/>
      <c r="MGW1" s="5"/>
      <c r="MGX1" s="5"/>
      <c r="MGY1" s="5"/>
      <c r="MGZ1" s="5"/>
      <c r="MHA1" s="5"/>
      <c r="MHB1" s="5"/>
      <c r="MHC1" s="5"/>
      <c r="MHD1" s="5"/>
      <c r="MHE1" s="5"/>
      <c r="MHF1" s="5"/>
      <c r="MHG1" s="5"/>
      <c r="MHH1" s="5"/>
      <c r="MHI1" s="5"/>
      <c r="MHJ1" s="5"/>
      <c r="MHK1" s="5"/>
      <c r="MHL1" s="5"/>
      <c r="MHM1" s="5"/>
      <c r="MHN1" s="5"/>
      <c r="MHO1" s="5"/>
      <c r="MHP1" s="5"/>
      <c r="MHQ1" s="5"/>
      <c r="MHR1" s="5"/>
      <c r="MHS1" s="5"/>
      <c r="MHT1" s="5"/>
      <c r="MHU1" s="5"/>
      <c r="MHV1" s="5"/>
      <c r="MHW1" s="5"/>
      <c r="MHX1" s="5"/>
      <c r="MHY1" s="5"/>
      <c r="MHZ1" s="5"/>
      <c r="MIA1" s="5"/>
      <c r="MIB1" s="5"/>
      <c r="MIC1" s="5"/>
      <c r="MID1" s="5"/>
      <c r="MIE1" s="5"/>
      <c r="MIF1" s="5"/>
      <c r="MIG1" s="5"/>
      <c r="MIH1" s="5"/>
      <c r="MII1" s="5"/>
      <c r="MIJ1" s="5"/>
      <c r="MIK1" s="5"/>
      <c r="MIL1" s="5"/>
      <c r="MIM1" s="5"/>
      <c r="MIN1" s="5"/>
      <c r="MIO1" s="5"/>
      <c r="MIP1" s="5"/>
      <c r="MIQ1" s="5"/>
      <c r="MIR1" s="5"/>
      <c r="MIS1" s="5"/>
      <c r="MIT1" s="5"/>
      <c r="MIU1" s="5"/>
      <c r="MIV1" s="5"/>
      <c r="MIW1" s="5"/>
      <c r="MIX1" s="5"/>
      <c r="MIY1" s="5"/>
      <c r="MIZ1" s="5"/>
      <c r="MJA1" s="5"/>
      <c r="MJB1" s="5"/>
      <c r="MJC1" s="5"/>
      <c r="MJD1" s="5"/>
      <c r="MJE1" s="5"/>
      <c r="MJF1" s="5"/>
      <c r="MJG1" s="5"/>
      <c r="MJH1" s="5"/>
      <c r="MJI1" s="5"/>
      <c r="MJJ1" s="5"/>
      <c r="MJK1" s="5"/>
      <c r="MJL1" s="5"/>
      <c r="MJM1" s="5"/>
      <c r="MJN1" s="5"/>
      <c r="MJO1" s="5"/>
      <c r="MJP1" s="5"/>
      <c r="MJQ1" s="5"/>
      <c r="MJR1" s="5"/>
      <c r="MJS1" s="5"/>
      <c r="MJT1" s="5"/>
      <c r="MJU1" s="5"/>
      <c r="MJV1" s="5"/>
      <c r="MJW1" s="5"/>
      <c r="MJX1" s="5"/>
      <c r="MJY1" s="5"/>
      <c r="MJZ1" s="5"/>
      <c r="MKA1" s="5"/>
      <c r="MKB1" s="5"/>
      <c r="MKC1" s="5"/>
      <c r="MKD1" s="5"/>
      <c r="MKE1" s="5"/>
      <c r="MKF1" s="5"/>
      <c r="MKG1" s="5"/>
      <c r="MKH1" s="5"/>
      <c r="MKI1" s="5"/>
      <c r="MKJ1" s="5"/>
      <c r="MKK1" s="5"/>
      <c r="MKL1" s="5"/>
      <c r="MKM1" s="5"/>
      <c r="MKN1" s="5"/>
      <c r="MKO1" s="5"/>
      <c r="MKP1" s="5"/>
      <c r="MKQ1" s="5"/>
      <c r="MKR1" s="5"/>
      <c r="MKS1" s="5"/>
      <c r="MKT1" s="5"/>
      <c r="MKU1" s="5"/>
      <c r="MKV1" s="5"/>
      <c r="MKW1" s="5"/>
      <c r="MKX1" s="5"/>
      <c r="MKY1" s="5"/>
      <c r="MKZ1" s="5"/>
      <c r="MLA1" s="5"/>
      <c r="MLB1" s="5"/>
      <c r="MLC1" s="5"/>
      <c r="MLD1" s="5"/>
      <c r="MLE1" s="5"/>
      <c r="MLF1" s="5"/>
      <c r="MLG1" s="5"/>
      <c r="MLH1" s="5"/>
      <c r="MLI1" s="5"/>
      <c r="MLJ1" s="5"/>
      <c r="MLK1" s="5"/>
      <c r="MLL1" s="5"/>
      <c r="MLM1" s="5"/>
      <c r="MLN1" s="5"/>
      <c r="MLO1" s="5"/>
      <c r="MLP1" s="5"/>
      <c r="MLQ1" s="5"/>
      <c r="MLR1" s="5"/>
      <c r="MLS1" s="5"/>
      <c r="MLT1" s="5"/>
      <c r="MLU1" s="5"/>
      <c r="MLV1" s="5"/>
      <c r="MLW1" s="5"/>
      <c r="MLX1" s="5"/>
      <c r="MLY1" s="5"/>
      <c r="MLZ1" s="5"/>
      <c r="MMA1" s="5"/>
      <c r="MMB1" s="5"/>
      <c r="MMC1" s="5"/>
      <c r="MMD1" s="5"/>
      <c r="MME1" s="5"/>
      <c r="MMF1" s="5"/>
      <c r="MMG1" s="5"/>
      <c r="MMH1" s="5"/>
      <c r="MMI1" s="5"/>
      <c r="MMJ1" s="5"/>
      <c r="MMK1" s="5"/>
      <c r="MML1" s="5"/>
      <c r="MMM1" s="5"/>
      <c r="MMN1" s="5"/>
      <c r="MMO1" s="5"/>
      <c r="MMP1" s="5"/>
      <c r="MMQ1" s="5"/>
      <c r="MMR1" s="5"/>
      <c r="MMS1" s="5"/>
      <c r="MMT1" s="5"/>
      <c r="MMU1" s="5"/>
      <c r="MMV1" s="5"/>
      <c r="MMW1" s="5"/>
      <c r="MMX1" s="5"/>
      <c r="MMY1" s="5"/>
      <c r="MMZ1" s="5"/>
      <c r="MNA1" s="5"/>
      <c r="MNB1" s="5"/>
      <c r="MNC1" s="5"/>
      <c r="MND1" s="5"/>
      <c r="MNE1" s="5"/>
      <c r="MNF1" s="5"/>
      <c r="MNG1" s="5"/>
      <c r="MNH1" s="5"/>
      <c r="MNI1" s="5"/>
      <c r="MNJ1" s="5"/>
      <c r="MNK1" s="5"/>
      <c r="MNL1" s="5"/>
      <c r="MNM1" s="5"/>
      <c r="MNN1" s="5"/>
      <c r="MNO1" s="5"/>
      <c r="MNP1" s="5"/>
      <c r="MNQ1" s="5"/>
      <c r="MNR1" s="5"/>
      <c r="MNS1" s="5"/>
      <c r="MNT1" s="5"/>
      <c r="MNU1" s="5"/>
      <c r="MNV1" s="5"/>
      <c r="MNW1" s="5"/>
      <c r="MNX1" s="5"/>
      <c r="MNY1" s="5"/>
      <c r="MNZ1" s="5"/>
      <c r="MOA1" s="5"/>
      <c r="MOB1" s="5"/>
      <c r="MOC1" s="5"/>
      <c r="MOD1" s="5"/>
      <c r="MOE1" s="5"/>
      <c r="MOF1" s="5"/>
      <c r="MOG1" s="5"/>
      <c r="MOH1" s="5"/>
      <c r="MOI1" s="5"/>
      <c r="MOJ1" s="5"/>
      <c r="MOK1" s="5"/>
      <c r="MOL1" s="5"/>
      <c r="MOM1" s="5"/>
      <c r="MON1" s="5"/>
      <c r="MOO1" s="5"/>
      <c r="MOP1" s="5"/>
      <c r="MOQ1" s="5"/>
      <c r="MOR1" s="5"/>
      <c r="MOS1" s="5"/>
      <c r="MOT1" s="5"/>
      <c r="MOU1" s="5"/>
      <c r="MOV1" s="5"/>
      <c r="MOW1" s="5"/>
      <c r="MOX1" s="5"/>
      <c r="MOY1" s="5"/>
      <c r="MOZ1" s="5"/>
      <c r="MPA1" s="5"/>
      <c r="MPB1" s="5"/>
      <c r="MPC1" s="5"/>
      <c r="MPD1" s="5"/>
      <c r="MPE1" s="5"/>
      <c r="MPF1" s="5"/>
      <c r="MPG1" s="5"/>
      <c r="MPH1" s="5"/>
      <c r="MPI1" s="5"/>
      <c r="MPJ1" s="5"/>
      <c r="MPK1" s="5"/>
      <c r="MPL1" s="5"/>
      <c r="MPM1" s="5"/>
      <c r="MPN1" s="5"/>
      <c r="MPO1" s="5"/>
      <c r="MPP1" s="5"/>
      <c r="MPQ1" s="5"/>
      <c r="MPR1" s="5"/>
      <c r="MPS1" s="5"/>
      <c r="MPT1" s="5"/>
      <c r="MPU1" s="5"/>
      <c r="MPV1" s="5"/>
      <c r="MPW1" s="5"/>
      <c r="MPX1" s="5"/>
      <c r="MPY1" s="5"/>
      <c r="MPZ1" s="5"/>
      <c r="MQA1" s="5"/>
      <c r="MQB1" s="5"/>
      <c r="MQC1" s="5"/>
      <c r="MQD1" s="5"/>
      <c r="MQE1" s="5"/>
      <c r="MQF1" s="5"/>
      <c r="MQG1" s="5"/>
      <c r="MQH1" s="5"/>
      <c r="MQI1" s="5"/>
      <c r="MQJ1" s="5"/>
      <c r="MQK1" s="5"/>
      <c r="MQL1" s="5"/>
      <c r="MQM1" s="5"/>
      <c r="MQN1" s="5"/>
      <c r="MQO1" s="5"/>
      <c r="MQP1" s="5"/>
      <c r="MQQ1" s="5"/>
      <c r="MQR1" s="5"/>
      <c r="MQS1" s="5"/>
      <c r="MQT1" s="5"/>
      <c r="MQU1" s="5"/>
      <c r="MQV1" s="5"/>
      <c r="MQW1" s="5"/>
      <c r="MQX1" s="5"/>
      <c r="MQY1" s="5"/>
      <c r="MQZ1" s="5"/>
      <c r="MRA1" s="5"/>
      <c r="MRB1" s="5"/>
      <c r="MRC1" s="5"/>
      <c r="MRD1" s="5"/>
      <c r="MRE1" s="5"/>
      <c r="MRF1" s="5"/>
      <c r="MRG1" s="5"/>
      <c r="MRH1" s="5"/>
      <c r="MRI1" s="5"/>
      <c r="MRJ1" s="5"/>
      <c r="MRK1" s="5"/>
      <c r="MRL1" s="5"/>
      <c r="MRM1" s="5"/>
      <c r="MRN1" s="5"/>
      <c r="MRO1" s="5"/>
      <c r="MRP1" s="5"/>
      <c r="MRQ1" s="5"/>
      <c r="MRR1" s="5"/>
      <c r="MRS1" s="5"/>
      <c r="MRT1" s="5"/>
      <c r="MRU1" s="5"/>
      <c r="MRV1" s="5"/>
      <c r="MRW1" s="5"/>
      <c r="MRX1" s="5"/>
      <c r="MRY1" s="5"/>
      <c r="MRZ1" s="5"/>
      <c r="MSA1" s="5"/>
      <c r="MSB1" s="5"/>
      <c r="MSC1" s="5"/>
      <c r="MSD1" s="5"/>
      <c r="MSE1" s="5"/>
      <c r="MSF1" s="5"/>
      <c r="MSG1" s="5"/>
      <c r="MSH1" s="5"/>
      <c r="MSI1" s="5"/>
      <c r="MSJ1" s="5"/>
      <c r="MSK1" s="5"/>
      <c r="MSL1" s="5"/>
      <c r="MSM1" s="5"/>
      <c r="MSN1" s="5"/>
      <c r="MSO1" s="5"/>
      <c r="MSP1" s="5"/>
      <c r="MSQ1" s="5"/>
      <c r="MSR1" s="5"/>
      <c r="MSS1" s="5"/>
      <c r="MST1" s="5"/>
      <c r="MSU1" s="5"/>
      <c r="MSV1" s="5"/>
      <c r="MSW1" s="5"/>
      <c r="MSX1" s="5"/>
      <c r="MSY1" s="5"/>
      <c r="MSZ1" s="5"/>
      <c r="MTA1" s="5"/>
      <c r="MTB1" s="5"/>
      <c r="MTC1" s="5"/>
      <c r="MTD1" s="5"/>
      <c r="MTE1" s="5"/>
      <c r="MTF1" s="5"/>
      <c r="MTG1" s="5"/>
      <c r="MTH1" s="5"/>
      <c r="MTI1" s="5"/>
      <c r="MTJ1" s="5"/>
      <c r="MTK1" s="5"/>
      <c r="MTL1" s="5"/>
      <c r="MTM1" s="5"/>
      <c r="MTN1" s="5"/>
      <c r="MTO1" s="5"/>
      <c r="MTP1" s="5"/>
      <c r="MTQ1" s="5"/>
      <c r="MTR1" s="5"/>
      <c r="MTS1" s="5"/>
      <c r="MTT1" s="5"/>
      <c r="MTU1" s="5"/>
      <c r="MTV1" s="5"/>
      <c r="MTW1" s="5"/>
      <c r="MTX1" s="5"/>
      <c r="MTY1" s="5"/>
      <c r="MTZ1" s="5"/>
      <c r="MUA1" s="5"/>
      <c r="MUB1" s="5"/>
      <c r="MUC1" s="5"/>
      <c r="MUD1" s="5"/>
      <c r="MUE1" s="5"/>
      <c r="MUF1" s="5"/>
      <c r="MUG1" s="5"/>
      <c r="MUH1" s="5"/>
      <c r="MUI1" s="5"/>
      <c r="MUJ1" s="5"/>
      <c r="MUK1" s="5"/>
      <c r="MUL1" s="5"/>
      <c r="MUM1" s="5"/>
      <c r="MUN1" s="5"/>
      <c r="MUO1" s="5"/>
      <c r="MUP1" s="5"/>
      <c r="MUQ1" s="5"/>
      <c r="MUR1" s="5"/>
      <c r="MUS1" s="5"/>
      <c r="MUT1" s="5"/>
      <c r="MUU1" s="5"/>
      <c r="MUV1" s="5"/>
      <c r="MUW1" s="5"/>
      <c r="MUX1" s="5"/>
      <c r="MUY1" s="5"/>
      <c r="MUZ1" s="5"/>
      <c r="MVA1" s="5"/>
      <c r="MVB1" s="5"/>
      <c r="MVC1" s="5"/>
      <c r="MVD1" s="5"/>
      <c r="MVE1" s="5"/>
      <c r="MVF1" s="5"/>
      <c r="MVG1" s="5"/>
      <c r="MVH1" s="5"/>
      <c r="MVI1" s="5"/>
      <c r="MVJ1" s="5"/>
      <c r="MVK1" s="5"/>
      <c r="MVL1" s="5"/>
      <c r="MVM1" s="5"/>
      <c r="MVN1" s="5"/>
      <c r="MVO1" s="5"/>
      <c r="MVP1" s="5"/>
      <c r="MVQ1" s="5"/>
      <c r="MVR1" s="5"/>
      <c r="MVS1" s="5"/>
      <c r="MVT1" s="5"/>
      <c r="MVU1" s="5"/>
      <c r="MVV1" s="5"/>
      <c r="MVW1" s="5"/>
      <c r="MVX1" s="5"/>
      <c r="MVY1" s="5"/>
      <c r="MVZ1" s="5"/>
      <c r="MWA1" s="5"/>
      <c r="MWB1" s="5"/>
      <c r="MWC1" s="5"/>
      <c r="MWD1" s="5"/>
      <c r="MWE1" s="5"/>
      <c r="MWF1" s="5"/>
      <c r="MWG1" s="5"/>
      <c r="MWH1" s="5"/>
      <c r="MWI1" s="5"/>
      <c r="MWJ1" s="5"/>
      <c r="MWK1" s="5"/>
      <c r="MWL1" s="5"/>
      <c r="MWM1" s="5"/>
      <c r="MWN1" s="5"/>
      <c r="MWO1" s="5"/>
      <c r="MWP1" s="5"/>
      <c r="MWQ1" s="5"/>
      <c r="MWR1" s="5"/>
      <c r="MWS1" s="5"/>
      <c r="MWT1" s="5"/>
      <c r="MWU1" s="5"/>
      <c r="MWV1" s="5"/>
      <c r="MWW1" s="5"/>
      <c r="MWX1" s="5"/>
      <c r="MWY1" s="5"/>
      <c r="MWZ1" s="5"/>
      <c r="MXA1" s="5"/>
      <c r="MXB1" s="5"/>
      <c r="MXC1" s="5"/>
      <c r="MXD1" s="5"/>
      <c r="MXE1" s="5"/>
      <c r="MXF1" s="5"/>
      <c r="MXG1" s="5"/>
      <c r="MXH1" s="5"/>
      <c r="MXI1" s="5"/>
      <c r="MXJ1" s="5"/>
      <c r="MXK1" s="5"/>
      <c r="MXL1" s="5"/>
      <c r="MXM1" s="5"/>
      <c r="MXN1" s="5"/>
      <c r="MXO1" s="5"/>
      <c r="MXP1" s="5"/>
      <c r="MXQ1" s="5"/>
      <c r="MXR1" s="5"/>
      <c r="MXS1" s="5"/>
      <c r="MXT1" s="5"/>
      <c r="MXU1" s="5"/>
      <c r="MXV1" s="5"/>
      <c r="MXW1" s="5"/>
      <c r="MXX1" s="5"/>
      <c r="MXY1" s="5"/>
      <c r="MXZ1" s="5"/>
      <c r="MYA1" s="5"/>
      <c r="MYB1" s="5"/>
      <c r="MYC1" s="5"/>
      <c r="MYD1" s="5"/>
      <c r="MYE1" s="5"/>
      <c r="MYF1" s="5"/>
      <c r="MYG1" s="5"/>
      <c r="MYH1" s="5"/>
      <c r="MYI1" s="5"/>
      <c r="MYJ1" s="5"/>
      <c r="MYK1" s="5"/>
      <c r="MYL1" s="5"/>
      <c r="MYM1" s="5"/>
      <c r="MYN1" s="5"/>
      <c r="MYO1" s="5"/>
      <c r="MYP1" s="5"/>
      <c r="MYQ1" s="5"/>
      <c r="MYR1" s="5"/>
      <c r="MYS1" s="5"/>
      <c r="MYT1" s="5"/>
      <c r="MYU1" s="5"/>
      <c r="MYV1" s="5"/>
      <c r="MYW1" s="5"/>
      <c r="MYX1" s="5"/>
      <c r="MYY1" s="5"/>
      <c r="MYZ1" s="5"/>
      <c r="MZA1" s="5"/>
      <c r="MZB1" s="5"/>
      <c r="MZC1" s="5"/>
      <c r="MZD1" s="5"/>
      <c r="MZE1" s="5"/>
      <c r="MZF1" s="5"/>
      <c r="MZG1" s="5"/>
      <c r="MZH1" s="5"/>
      <c r="MZI1" s="5"/>
      <c r="MZJ1" s="5"/>
      <c r="MZK1" s="5"/>
      <c r="MZL1" s="5"/>
      <c r="MZM1" s="5"/>
      <c r="MZN1" s="5"/>
      <c r="MZO1" s="5"/>
      <c r="MZP1" s="5"/>
      <c r="MZQ1" s="5"/>
      <c r="MZR1" s="5"/>
      <c r="MZS1" s="5"/>
      <c r="MZT1" s="5"/>
      <c r="MZU1" s="5"/>
      <c r="MZV1" s="5"/>
      <c r="MZW1" s="5"/>
      <c r="MZX1" s="5"/>
      <c r="MZY1" s="5"/>
      <c r="MZZ1" s="5"/>
      <c r="NAA1" s="5"/>
      <c r="NAB1" s="5"/>
      <c r="NAC1" s="5"/>
      <c r="NAD1" s="5"/>
      <c r="NAE1" s="5"/>
      <c r="NAF1" s="5"/>
      <c r="NAG1" s="5"/>
      <c r="NAH1" s="5"/>
      <c r="NAI1" s="5"/>
      <c r="NAJ1" s="5"/>
      <c r="NAK1" s="5"/>
      <c r="NAL1" s="5"/>
      <c r="NAM1" s="5"/>
      <c r="NAN1" s="5"/>
      <c r="NAO1" s="5"/>
      <c r="NAP1" s="5"/>
      <c r="NAQ1" s="5"/>
      <c r="NAR1" s="5"/>
      <c r="NAS1" s="5"/>
      <c r="NAT1" s="5"/>
      <c r="NAU1" s="5"/>
      <c r="NAV1" s="5"/>
      <c r="NAW1" s="5"/>
      <c r="NAX1" s="5"/>
      <c r="NAY1" s="5"/>
      <c r="NAZ1" s="5"/>
      <c r="NBA1" s="5"/>
      <c r="NBB1" s="5"/>
      <c r="NBC1" s="5"/>
      <c r="NBD1" s="5"/>
      <c r="NBE1" s="5"/>
      <c r="NBF1" s="5"/>
      <c r="NBG1" s="5"/>
      <c r="NBH1" s="5"/>
      <c r="NBI1" s="5"/>
      <c r="NBJ1" s="5"/>
      <c r="NBK1" s="5"/>
      <c r="NBL1" s="5"/>
      <c r="NBM1" s="5"/>
      <c r="NBN1" s="5"/>
      <c r="NBO1" s="5"/>
      <c r="NBP1" s="5"/>
      <c r="NBQ1" s="5"/>
      <c r="NBR1" s="5"/>
      <c r="NBS1" s="5"/>
      <c r="NBT1" s="5"/>
      <c r="NBU1" s="5"/>
      <c r="NBV1" s="5"/>
      <c r="NBW1" s="5"/>
      <c r="NBX1" s="5"/>
      <c r="NBY1" s="5"/>
      <c r="NBZ1" s="5"/>
      <c r="NCA1" s="5"/>
      <c r="NCB1" s="5"/>
      <c r="NCC1" s="5"/>
      <c r="NCD1" s="5"/>
      <c r="NCE1" s="5"/>
      <c r="NCF1" s="5"/>
      <c r="NCG1" s="5"/>
      <c r="NCH1" s="5"/>
      <c r="NCI1" s="5"/>
      <c r="NCJ1" s="5"/>
      <c r="NCK1" s="5"/>
      <c r="NCL1" s="5"/>
      <c r="NCM1" s="5"/>
      <c r="NCN1" s="5"/>
      <c r="NCO1" s="5"/>
      <c r="NCP1" s="5"/>
      <c r="NCQ1" s="5"/>
      <c r="NCR1" s="5"/>
      <c r="NCS1" s="5"/>
      <c r="NCT1" s="5"/>
      <c r="NCU1" s="5"/>
      <c r="NCV1" s="5"/>
      <c r="NCW1" s="5"/>
      <c r="NCX1" s="5"/>
      <c r="NCY1" s="5"/>
      <c r="NCZ1" s="5"/>
      <c r="NDA1" s="5"/>
      <c r="NDB1" s="5"/>
      <c r="NDC1" s="5"/>
      <c r="NDD1" s="5"/>
      <c r="NDE1" s="5"/>
      <c r="NDF1" s="5"/>
      <c r="NDG1" s="5"/>
      <c r="NDH1" s="5"/>
      <c r="NDI1" s="5"/>
      <c r="NDJ1" s="5"/>
      <c r="NDK1" s="5"/>
      <c r="NDL1" s="5"/>
      <c r="NDM1" s="5"/>
      <c r="NDN1" s="5"/>
      <c r="NDO1" s="5"/>
      <c r="NDP1" s="5"/>
      <c r="NDQ1" s="5"/>
      <c r="NDR1" s="5"/>
      <c r="NDS1" s="5"/>
      <c r="NDT1" s="5"/>
      <c r="NDU1" s="5"/>
      <c r="NDV1" s="5"/>
      <c r="NDW1" s="5"/>
      <c r="NDX1" s="5"/>
      <c r="NDY1" s="5"/>
      <c r="NDZ1" s="5"/>
      <c r="NEA1" s="5"/>
      <c r="NEB1" s="5"/>
      <c r="NEC1" s="5"/>
      <c r="NED1" s="5"/>
      <c r="NEE1" s="5"/>
      <c r="NEF1" s="5"/>
      <c r="NEG1" s="5"/>
      <c r="NEH1" s="5"/>
      <c r="NEI1" s="5"/>
      <c r="NEJ1" s="5"/>
      <c r="NEK1" s="5"/>
      <c r="NEL1" s="5"/>
      <c r="NEM1" s="5"/>
      <c r="NEN1" s="5"/>
      <c r="NEO1" s="5"/>
      <c r="NEP1" s="5"/>
      <c r="NEQ1" s="5"/>
      <c r="NER1" s="5"/>
      <c r="NES1" s="5"/>
      <c r="NET1" s="5"/>
      <c r="NEU1" s="5"/>
      <c r="NEV1" s="5"/>
      <c r="NEW1" s="5"/>
      <c r="NEX1" s="5"/>
      <c r="NEY1" s="5"/>
      <c r="NEZ1" s="5"/>
      <c r="NFA1" s="5"/>
      <c r="NFB1" s="5"/>
      <c r="NFC1" s="5"/>
      <c r="NFD1" s="5"/>
      <c r="NFE1" s="5"/>
      <c r="NFF1" s="5"/>
      <c r="NFG1" s="5"/>
      <c r="NFH1" s="5"/>
      <c r="NFI1" s="5"/>
      <c r="NFJ1" s="5"/>
      <c r="NFK1" s="5"/>
      <c r="NFL1" s="5"/>
      <c r="NFM1" s="5"/>
      <c r="NFN1" s="5"/>
      <c r="NFO1" s="5"/>
      <c r="NFP1" s="5"/>
      <c r="NFQ1" s="5"/>
      <c r="NFR1" s="5"/>
      <c r="NFS1" s="5"/>
      <c r="NFT1" s="5"/>
      <c r="NFU1" s="5"/>
      <c r="NFV1" s="5"/>
      <c r="NFW1" s="5"/>
      <c r="NFX1" s="5"/>
      <c r="NFY1" s="5"/>
      <c r="NFZ1" s="5"/>
      <c r="NGA1" s="5"/>
      <c r="NGB1" s="5"/>
      <c r="NGC1" s="5"/>
      <c r="NGD1" s="5"/>
      <c r="NGE1" s="5"/>
      <c r="NGF1" s="5"/>
      <c r="NGG1" s="5"/>
      <c r="NGH1" s="5"/>
      <c r="NGI1" s="5"/>
      <c r="NGJ1" s="5"/>
      <c r="NGK1" s="5"/>
      <c r="NGL1" s="5"/>
      <c r="NGM1" s="5"/>
      <c r="NGN1" s="5"/>
      <c r="NGO1" s="5"/>
      <c r="NGP1" s="5"/>
      <c r="NGQ1" s="5"/>
      <c r="NGR1" s="5"/>
      <c r="NGS1" s="5"/>
      <c r="NGT1" s="5"/>
      <c r="NGU1" s="5"/>
      <c r="NGV1" s="5"/>
      <c r="NGW1" s="5"/>
      <c r="NGX1" s="5"/>
      <c r="NGY1" s="5"/>
      <c r="NGZ1" s="5"/>
      <c r="NHA1" s="5"/>
      <c r="NHB1" s="5"/>
      <c r="NHC1" s="5"/>
      <c r="NHD1" s="5"/>
      <c r="NHE1" s="5"/>
      <c r="NHF1" s="5"/>
      <c r="NHG1" s="5"/>
      <c r="NHH1" s="5"/>
      <c r="NHI1" s="5"/>
      <c r="NHJ1" s="5"/>
      <c r="NHK1" s="5"/>
      <c r="NHL1" s="5"/>
      <c r="NHM1" s="5"/>
      <c r="NHN1" s="5"/>
      <c r="NHO1" s="5"/>
      <c r="NHP1" s="5"/>
      <c r="NHQ1" s="5"/>
      <c r="NHR1" s="5"/>
      <c r="NHS1" s="5"/>
      <c r="NHT1" s="5"/>
      <c r="NHU1" s="5"/>
      <c r="NHV1" s="5"/>
      <c r="NHW1" s="5"/>
      <c r="NHX1" s="5"/>
      <c r="NHY1" s="5"/>
      <c r="NHZ1" s="5"/>
      <c r="NIA1" s="5"/>
      <c r="NIB1" s="5"/>
      <c r="NIC1" s="5"/>
      <c r="NID1" s="5"/>
      <c r="NIE1" s="5"/>
      <c r="NIF1" s="5"/>
      <c r="NIG1" s="5"/>
      <c r="NIH1" s="5"/>
      <c r="NII1" s="5"/>
      <c r="NIJ1" s="5"/>
      <c r="NIK1" s="5"/>
      <c r="NIL1" s="5"/>
      <c r="NIM1" s="5"/>
      <c r="NIN1" s="5"/>
      <c r="NIO1" s="5"/>
      <c r="NIP1" s="5"/>
      <c r="NIQ1" s="5"/>
      <c r="NIR1" s="5"/>
      <c r="NIS1" s="5"/>
      <c r="NIT1" s="5"/>
      <c r="NIU1" s="5"/>
      <c r="NIV1" s="5"/>
      <c r="NIW1" s="5"/>
      <c r="NIX1" s="5"/>
      <c r="NIY1" s="5"/>
      <c r="NIZ1" s="5"/>
      <c r="NJA1" s="5"/>
      <c r="NJB1" s="5"/>
      <c r="NJC1" s="5"/>
      <c r="NJD1" s="5"/>
      <c r="NJE1" s="5"/>
      <c r="NJF1" s="5"/>
      <c r="NJG1" s="5"/>
      <c r="NJH1" s="5"/>
      <c r="NJI1" s="5"/>
      <c r="NJJ1" s="5"/>
      <c r="NJK1" s="5"/>
      <c r="NJL1" s="5"/>
      <c r="NJM1" s="5"/>
      <c r="NJN1" s="5"/>
      <c r="NJO1" s="5"/>
      <c r="NJP1" s="5"/>
      <c r="NJQ1" s="5"/>
      <c r="NJR1" s="5"/>
      <c r="NJS1" s="5"/>
      <c r="NJT1" s="5"/>
      <c r="NJU1" s="5"/>
      <c r="NJV1" s="5"/>
      <c r="NJW1" s="5"/>
      <c r="NJX1" s="5"/>
      <c r="NJY1" s="5"/>
      <c r="NJZ1" s="5"/>
      <c r="NKA1" s="5"/>
      <c r="NKB1" s="5"/>
      <c r="NKC1" s="5"/>
      <c r="NKD1" s="5"/>
      <c r="NKE1" s="5"/>
      <c r="NKF1" s="5"/>
      <c r="NKG1" s="5"/>
      <c r="NKH1" s="5"/>
      <c r="NKI1" s="5"/>
      <c r="NKJ1" s="5"/>
      <c r="NKK1" s="5"/>
      <c r="NKL1" s="5"/>
      <c r="NKM1" s="5"/>
      <c r="NKN1" s="5"/>
      <c r="NKO1" s="5"/>
      <c r="NKP1" s="5"/>
      <c r="NKQ1" s="5"/>
      <c r="NKR1" s="5"/>
      <c r="NKS1" s="5"/>
      <c r="NKT1" s="5"/>
      <c r="NKU1" s="5"/>
      <c r="NKV1" s="5"/>
      <c r="NKW1" s="5"/>
      <c r="NKX1" s="5"/>
      <c r="NKY1" s="5"/>
      <c r="NKZ1" s="5"/>
      <c r="NLA1" s="5"/>
      <c r="NLB1" s="5"/>
      <c r="NLC1" s="5"/>
      <c r="NLD1" s="5"/>
      <c r="NLE1" s="5"/>
      <c r="NLF1" s="5"/>
      <c r="NLG1" s="5"/>
      <c r="NLH1" s="5"/>
      <c r="NLI1" s="5"/>
      <c r="NLJ1" s="5"/>
      <c r="NLK1" s="5"/>
      <c r="NLL1" s="5"/>
      <c r="NLM1" s="5"/>
      <c r="NLN1" s="5"/>
      <c r="NLO1" s="5"/>
      <c r="NLP1" s="5"/>
      <c r="NLQ1" s="5"/>
      <c r="NLR1" s="5"/>
      <c r="NLS1" s="5"/>
      <c r="NLT1" s="5"/>
      <c r="NLU1" s="5"/>
      <c r="NLV1" s="5"/>
      <c r="NLW1" s="5"/>
      <c r="NLX1" s="5"/>
      <c r="NLY1" s="5"/>
      <c r="NLZ1" s="5"/>
      <c r="NMA1" s="5"/>
      <c r="NMB1" s="5"/>
      <c r="NMC1" s="5"/>
      <c r="NMD1" s="5"/>
      <c r="NME1" s="5"/>
      <c r="NMF1" s="5"/>
      <c r="NMG1" s="5"/>
      <c r="NMH1" s="5"/>
      <c r="NMI1" s="5"/>
      <c r="NMJ1" s="5"/>
      <c r="NMK1" s="5"/>
      <c r="NML1" s="5"/>
      <c r="NMM1" s="5"/>
      <c r="NMN1" s="5"/>
      <c r="NMO1" s="5"/>
      <c r="NMP1" s="5"/>
      <c r="NMQ1" s="5"/>
      <c r="NMR1" s="5"/>
      <c r="NMS1" s="5"/>
      <c r="NMT1" s="5"/>
      <c r="NMU1" s="5"/>
      <c r="NMV1" s="5"/>
      <c r="NMW1" s="5"/>
      <c r="NMX1" s="5"/>
      <c r="NMY1" s="5"/>
      <c r="NMZ1" s="5"/>
      <c r="NNA1" s="5"/>
      <c r="NNB1" s="5"/>
      <c r="NNC1" s="5"/>
      <c r="NND1" s="5"/>
      <c r="NNE1" s="5"/>
      <c r="NNF1" s="5"/>
      <c r="NNG1" s="5"/>
      <c r="NNH1" s="5"/>
      <c r="NNI1" s="5"/>
      <c r="NNJ1" s="5"/>
      <c r="NNK1" s="5"/>
      <c r="NNL1" s="5"/>
      <c r="NNM1" s="5"/>
      <c r="NNN1" s="5"/>
      <c r="NNO1" s="5"/>
      <c r="NNP1" s="5"/>
      <c r="NNQ1" s="5"/>
      <c r="NNR1" s="5"/>
      <c r="NNS1" s="5"/>
      <c r="NNT1" s="5"/>
      <c r="NNU1" s="5"/>
      <c r="NNV1" s="5"/>
      <c r="NNW1" s="5"/>
      <c r="NNX1" s="5"/>
      <c r="NNY1" s="5"/>
      <c r="NNZ1" s="5"/>
      <c r="NOA1" s="5"/>
      <c r="NOB1" s="5"/>
      <c r="NOC1" s="5"/>
      <c r="NOD1" s="5"/>
      <c r="NOE1" s="5"/>
      <c r="NOF1" s="5"/>
      <c r="NOG1" s="5"/>
      <c r="NOH1" s="5"/>
      <c r="NOI1" s="5"/>
      <c r="NOJ1" s="5"/>
      <c r="NOK1" s="5"/>
      <c r="NOL1" s="5"/>
      <c r="NOM1" s="5"/>
      <c r="NON1" s="5"/>
      <c r="NOO1" s="5"/>
      <c r="NOP1" s="5"/>
      <c r="NOQ1" s="5"/>
      <c r="NOR1" s="5"/>
      <c r="NOS1" s="5"/>
      <c r="NOT1" s="5"/>
      <c r="NOU1" s="5"/>
      <c r="NOV1" s="5"/>
      <c r="NOW1" s="5"/>
      <c r="NOX1" s="5"/>
      <c r="NOY1" s="5"/>
      <c r="NOZ1" s="5"/>
      <c r="NPA1" s="5"/>
      <c r="NPB1" s="5"/>
      <c r="NPC1" s="5"/>
      <c r="NPD1" s="5"/>
      <c r="NPE1" s="5"/>
      <c r="NPF1" s="5"/>
      <c r="NPG1" s="5"/>
      <c r="NPH1" s="5"/>
      <c r="NPI1" s="5"/>
      <c r="NPJ1" s="5"/>
      <c r="NPK1" s="5"/>
      <c r="NPL1" s="5"/>
      <c r="NPM1" s="5"/>
      <c r="NPN1" s="5"/>
      <c r="NPO1" s="5"/>
      <c r="NPP1" s="5"/>
      <c r="NPQ1" s="5"/>
      <c r="NPR1" s="5"/>
      <c r="NPS1" s="5"/>
      <c r="NPT1" s="5"/>
      <c r="NPU1" s="5"/>
      <c r="NPV1" s="5"/>
      <c r="NPW1" s="5"/>
      <c r="NPX1" s="5"/>
      <c r="NPY1" s="5"/>
      <c r="NPZ1" s="5"/>
      <c r="NQA1" s="5"/>
      <c r="NQB1" s="5"/>
      <c r="NQC1" s="5"/>
      <c r="NQD1" s="5"/>
      <c r="NQE1" s="5"/>
      <c r="NQF1" s="5"/>
      <c r="NQG1" s="5"/>
      <c r="NQH1" s="5"/>
      <c r="NQI1" s="5"/>
      <c r="NQJ1" s="5"/>
      <c r="NQK1" s="5"/>
      <c r="NQL1" s="5"/>
      <c r="NQM1" s="5"/>
      <c r="NQN1" s="5"/>
      <c r="NQO1" s="5"/>
      <c r="NQP1" s="5"/>
      <c r="NQQ1" s="5"/>
      <c r="NQR1" s="5"/>
      <c r="NQS1" s="5"/>
      <c r="NQT1" s="5"/>
      <c r="NQU1" s="5"/>
      <c r="NQV1" s="5"/>
      <c r="NQW1" s="5"/>
      <c r="NQX1" s="5"/>
      <c r="NQY1" s="5"/>
      <c r="NQZ1" s="5"/>
      <c r="NRA1" s="5"/>
      <c r="NRB1" s="5"/>
      <c r="NRC1" s="5"/>
      <c r="NRD1" s="5"/>
      <c r="NRE1" s="5"/>
      <c r="NRF1" s="5"/>
      <c r="NRG1" s="5"/>
      <c r="NRH1" s="5"/>
      <c r="NRI1" s="5"/>
      <c r="NRJ1" s="5"/>
      <c r="NRK1" s="5"/>
      <c r="NRL1" s="5"/>
      <c r="NRM1" s="5"/>
      <c r="NRN1" s="5"/>
      <c r="NRO1" s="5"/>
      <c r="NRP1" s="5"/>
      <c r="NRQ1" s="5"/>
      <c r="NRR1" s="5"/>
      <c r="NRS1" s="5"/>
      <c r="NRT1" s="5"/>
      <c r="NRU1" s="5"/>
      <c r="NRV1" s="5"/>
      <c r="NRW1" s="5"/>
      <c r="NRX1" s="5"/>
      <c r="NRY1" s="5"/>
      <c r="NRZ1" s="5"/>
      <c r="NSA1" s="5"/>
      <c r="NSB1" s="5"/>
      <c r="NSC1" s="5"/>
      <c r="NSD1" s="5"/>
      <c r="NSE1" s="5"/>
      <c r="NSF1" s="5"/>
      <c r="NSG1" s="5"/>
      <c r="NSH1" s="5"/>
      <c r="NSI1" s="5"/>
      <c r="NSJ1" s="5"/>
      <c r="NSK1" s="5"/>
      <c r="NSL1" s="5"/>
      <c r="NSM1" s="5"/>
      <c r="NSN1" s="5"/>
      <c r="NSO1" s="5"/>
      <c r="NSP1" s="5"/>
      <c r="NSQ1" s="5"/>
      <c r="NSR1" s="5"/>
      <c r="NSS1" s="5"/>
      <c r="NST1" s="5"/>
      <c r="NSU1" s="5"/>
      <c r="NSV1" s="5"/>
      <c r="NSW1" s="5"/>
      <c r="NSX1" s="5"/>
      <c r="NSY1" s="5"/>
      <c r="NSZ1" s="5"/>
      <c r="NTA1" s="5"/>
      <c r="NTB1" s="5"/>
      <c r="NTC1" s="5"/>
      <c r="NTD1" s="5"/>
      <c r="NTE1" s="5"/>
      <c r="NTF1" s="5"/>
      <c r="NTG1" s="5"/>
      <c r="NTH1" s="5"/>
      <c r="NTI1" s="5"/>
      <c r="NTJ1" s="5"/>
      <c r="NTK1" s="5"/>
      <c r="NTL1" s="5"/>
      <c r="NTM1" s="5"/>
      <c r="NTN1" s="5"/>
      <c r="NTO1" s="5"/>
      <c r="NTP1" s="5"/>
      <c r="NTQ1" s="5"/>
      <c r="NTR1" s="5"/>
      <c r="NTS1" s="5"/>
      <c r="NTT1" s="5"/>
      <c r="NTU1" s="5"/>
      <c r="NTV1" s="5"/>
      <c r="NTW1" s="5"/>
      <c r="NTX1" s="5"/>
      <c r="NTY1" s="5"/>
      <c r="NTZ1" s="5"/>
      <c r="NUA1" s="5"/>
      <c r="NUB1" s="5"/>
      <c r="NUC1" s="5"/>
      <c r="NUD1" s="5"/>
      <c r="NUE1" s="5"/>
      <c r="NUF1" s="5"/>
      <c r="NUG1" s="5"/>
      <c r="NUH1" s="5"/>
      <c r="NUI1" s="5"/>
      <c r="NUJ1" s="5"/>
      <c r="NUK1" s="5"/>
      <c r="NUL1" s="5"/>
      <c r="NUM1" s="5"/>
      <c r="NUN1" s="5"/>
      <c r="NUO1" s="5"/>
      <c r="NUP1" s="5"/>
      <c r="NUQ1" s="5"/>
      <c r="NUR1" s="5"/>
      <c r="NUS1" s="5"/>
      <c r="NUT1" s="5"/>
      <c r="NUU1" s="5"/>
      <c r="NUV1" s="5"/>
      <c r="NUW1" s="5"/>
      <c r="NUX1" s="5"/>
      <c r="NUY1" s="5"/>
      <c r="NUZ1" s="5"/>
      <c r="NVA1" s="5"/>
      <c r="NVB1" s="5"/>
      <c r="NVC1" s="5"/>
      <c r="NVD1" s="5"/>
      <c r="NVE1" s="5"/>
      <c r="NVF1" s="5"/>
      <c r="NVG1" s="5"/>
      <c r="NVH1" s="5"/>
      <c r="NVI1" s="5"/>
      <c r="NVJ1" s="5"/>
      <c r="NVK1" s="5"/>
      <c r="NVL1" s="5"/>
      <c r="NVM1" s="5"/>
      <c r="NVN1" s="5"/>
      <c r="NVO1" s="5"/>
      <c r="NVP1" s="5"/>
      <c r="NVQ1" s="5"/>
      <c r="NVR1" s="5"/>
      <c r="NVS1" s="5"/>
      <c r="NVT1" s="5"/>
      <c r="NVU1" s="5"/>
      <c r="NVV1" s="5"/>
      <c r="NVW1" s="5"/>
      <c r="NVX1" s="5"/>
      <c r="NVY1" s="5"/>
      <c r="NVZ1" s="5"/>
      <c r="NWA1" s="5"/>
      <c r="NWB1" s="5"/>
      <c r="NWC1" s="5"/>
      <c r="NWD1" s="5"/>
      <c r="NWE1" s="5"/>
      <c r="NWF1" s="5"/>
      <c r="NWG1" s="5"/>
      <c r="NWH1" s="5"/>
      <c r="NWI1" s="5"/>
      <c r="NWJ1" s="5"/>
      <c r="NWK1" s="5"/>
      <c r="NWL1" s="5"/>
      <c r="NWM1" s="5"/>
      <c r="NWN1" s="5"/>
      <c r="NWO1" s="5"/>
      <c r="NWP1" s="5"/>
      <c r="NWQ1" s="5"/>
      <c r="NWR1" s="5"/>
      <c r="NWS1" s="5"/>
      <c r="NWT1" s="5"/>
      <c r="NWU1" s="5"/>
      <c r="NWV1" s="5"/>
      <c r="NWW1" s="5"/>
      <c r="NWX1" s="5"/>
      <c r="NWY1" s="5"/>
      <c r="NWZ1" s="5"/>
      <c r="NXA1" s="5"/>
      <c r="NXB1" s="5"/>
      <c r="NXC1" s="5"/>
      <c r="NXD1" s="5"/>
      <c r="NXE1" s="5"/>
      <c r="NXF1" s="5"/>
      <c r="NXG1" s="5"/>
      <c r="NXH1" s="5"/>
      <c r="NXI1" s="5"/>
      <c r="NXJ1" s="5"/>
      <c r="NXK1" s="5"/>
      <c r="NXL1" s="5"/>
      <c r="NXM1" s="5"/>
      <c r="NXN1" s="5"/>
      <c r="NXO1" s="5"/>
      <c r="NXP1" s="5"/>
      <c r="NXQ1" s="5"/>
      <c r="NXR1" s="5"/>
      <c r="NXS1" s="5"/>
      <c r="NXT1" s="5"/>
      <c r="NXU1" s="5"/>
      <c r="NXV1" s="5"/>
      <c r="NXW1" s="5"/>
      <c r="NXX1" s="5"/>
      <c r="NXY1" s="5"/>
      <c r="NXZ1" s="5"/>
      <c r="NYA1" s="5"/>
      <c r="NYB1" s="5"/>
      <c r="NYC1" s="5"/>
      <c r="NYD1" s="5"/>
      <c r="NYE1" s="5"/>
      <c r="NYF1" s="5"/>
      <c r="NYG1" s="5"/>
      <c r="NYH1" s="5"/>
      <c r="NYI1" s="5"/>
      <c r="NYJ1" s="5"/>
      <c r="NYK1" s="5"/>
      <c r="NYL1" s="5"/>
      <c r="NYM1" s="5"/>
      <c r="NYN1" s="5"/>
      <c r="NYO1" s="5"/>
      <c r="NYP1" s="5"/>
      <c r="NYQ1" s="5"/>
      <c r="NYR1" s="5"/>
      <c r="NYS1" s="5"/>
      <c r="NYT1" s="5"/>
      <c r="NYU1" s="5"/>
      <c r="NYV1" s="5"/>
      <c r="NYW1" s="5"/>
      <c r="NYX1" s="5"/>
      <c r="NYY1" s="5"/>
      <c r="NYZ1" s="5"/>
      <c r="NZA1" s="5"/>
      <c r="NZB1" s="5"/>
      <c r="NZC1" s="5"/>
      <c r="NZD1" s="5"/>
      <c r="NZE1" s="5"/>
      <c r="NZF1" s="5"/>
      <c r="NZG1" s="5"/>
      <c r="NZH1" s="5"/>
      <c r="NZI1" s="5"/>
      <c r="NZJ1" s="5"/>
      <c r="NZK1" s="5"/>
      <c r="NZL1" s="5"/>
      <c r="NZM1" s="5"/>
      <c r="NZN1" s="5"/>
      <c r="NZO1" s="5"/>
      <c r="NZP1" s="5"/>
      <c r="NZQ1" s="5"/>
      <c r="NZR1" s="5"/>
      <c r="NZS1" s="5"/>
      <c r="NZT1" s="5"/>
      <c r="NZU1" s="5"/>
      <c r="NZV1" s="5"/>
      <c r="NZW1" s="5"/>
      <c r="NZX1" s="5"/>
      <c r="NZY1" s="5"/>
      <c r="NZZ1" s="5"/>
      <c r="OAA1" s="5"/>
      <c r="OAB1" s="5"/>
      <c r="OAC1" s="5"/>
      <c r="OAD1" s="5"/>
      <c r="OAE1" s="5"/>
      <c r="OAF1" s="5"/>
      <c r="OAG1" s="5"/>
      <c r="OAH1" s="5"/>
      <c r="OAI1" s="5"/>
      <c r="OAJ1" s="5"/>
      <c r="OAK1" s="5"/>
      <c r="OAL1" s="5"/>
      <c r="OAM1" s="5"/>
      <c r="OAN1" s="5"/>
      <c r="OAO1" s="5"/>
      <c r="OAP1" s="5"/>
      <c r="OAQ1" s="5"/>
      <c r="OAR1" s="5"/>
      <c r="OAS1" s="5"/>
      <c r="OAT1" s="5"/>
      <c r="OAU1" s="5"/>
      <c r="OAV1" s="5"/>
      <c r="OAW1" s="5"/>
      <c r="OAX1" s="5"/>
      <c r="OAY1" s="5"/>
      <c r="OAZ1" s="5"/>
      <c r="OBA1" s="5"/>
      <c r="OBB1" s="5"/>
      <c r="OBC1" s="5"/>
      <c r="OBD1" s="5"/>
      <c r="OBE1" s="5"/>
      <c r="OBF1" s="5"/>
      <c r="OBG1" s="5"/>
      <c r="OBH1" s="5"/>
      <c r="OBI1" s="5"/>
      <c r="OBJ1" s="5"/>
      <c r="OBK1" s="5"/>
      <c r="OBL1" s="5"/>
      <c r="OBM1" s="5"/>
      <c r="OBN1" s="5"/>
      <c r="OBO1" s="5"/>
      <c r="OBP1" s="5"/>
      <c r="OBQ1" s="5"/>
      <c r="OBR1" s="5"/>
      <c r="OBS1" s="5"/>
      <c r="OBT1" s="5"/>
      <c r="OBU1" s="5"/>
      <c r="OBV1" s="5"/>
      <c r="OBW1" s="5"/>
      <c r="OBX1" s="5"/>
      <c r="OBY1" s="5"/>
      <c r="OBZ1" s="5"/>
      <c r="OCA1" s="5"/>
      <c r="OCB1" s="5"/>
      <c r="OCC1" s="5"/>
      <c r="OCD1" s="5"/>
      <c r="OCE1" s="5"/>
      <c r="OCF1" s="5"/>
      <c r="OCG1" s="5"/>
      <c r="OCH1" s="5"/>
      <c r="OCI1" s="5"/>
      <c r="OCJ1" s="5"/>
      <c r="OCK1" s="5"/>
      <c r="OCL1" s="5"/>
      <c r="OCM1" s="5"/>
      <c r="OCN1" s="5"/>
      <c r="OCO1" s="5"/>
      <c r="OCP1" s="5"/>
      <c r="OCQ1" s="5"/>
      <c r="OCR1" s="5"/>
      <c r="OCS1" s="5"/>
      <c r="OCT1" s="5"/>
      <c r="OCU1" s="5"/>
      <c r="OCV1" s="5"/>
      <c r="OCW1" s="5"/>
      <c r="OCX1" s="5"/>
      <c r="OCY1" s="5"/>
      <c r="OCZ1" s="5"/>
      <c r="ODA1" s="5"/>
      <c r="ODB1" s="5"/>
      <c r="ODC1" s="5"/>
      <c r="ODD1" s="5"/>
      <c r="ODE1" s="5"/>
      <c r="ODF1" s="5"/>
      <c r="ODG1" s="5"/>
      <c r="ODH1" s="5"/>
      <c r="ODI1" s="5"/>
      <c r="ODJ1" s="5"/>
      <c r="ODK1" s="5"/>
      <c r="ODL1" s="5"/>
      <c r="ODM1" s="5"/>
      <c r="ODN1" s="5"/>
      <c r="ODO1" s="5"/>
      <c r="ODP1" s="5"/>
      <c r="ODQ1" s="5"/>
      <c r="ODR1" s="5"/>
      <c r="ODS1" s="5"/>
      <c r="ODT1" s="5"/>
      <c r="ODU1" s="5"/>
      <c r="ODV1" s="5"/>
      <c r="ODW1" s="5"/>
      <c r="ODX1" s="5"/>
      <c r="ODY1" s="5"/>
      <c r="ODZ1" s="5"/>
      <c r="OEA1" s="5"/>
      <c r="OEB1" s="5"/>
      <c r="OEC1" s="5"/>
      <c r="OED1" s="5"/>
      <c r="OEE1" s="5"/>
      <c r="OEF1" s="5"/>
      <c r="OEG1" s="5"/>
      <c r="OEH1" s="5"/>
      <c r="OEI1" s="5"/>
      <c r="OEJ1" s="5"/>
      <c r="OEK1" s="5"/>
      <c r="OEL1" s="5"/>
      <c r="OEM1" s="5"/>
      <c r="OEN1" s="5"/>
      <c r="OEO1" s="5"/>
      <c r="OEP1" s="5"/>
      <c r="OEQ1" s="5"/>
      <c r="OER1" s="5"/>
      <c r="OES1" s="5"/>
      <c r="OET1" s="5"/>
      <c r="OEU1" s="5"/>
      <c r="OEV1" s="5"/>
      <c r="OEW1" s="5"/>
      <c r="OEX1" s="5"/>
      <c r="OEY1" s="5"/>
      <c r="OEZ1" s="5"/>
      <c r="OFA1" s="5"/>
      <c r="OFB1" s="5"/>
      <c r="OFC1" s="5"/>
      <c r="OFD1" s="5"/>
      <c r="OFE1" s="5"/>
      <c r="OFF1" s="5"/>
      <c r="OFG1" s="5"/>
      <c r="OFH1" s="5"/>
      <c r="OFI1" s="5"/>
      <c r="OFJ1" s="5"/>
      <c r="OFK1" s="5"/>
      <c r="OFL1" s="5"/>
      <c r="OFM1" s="5"/>
      <c r="OFN1" s="5"/>
      <c r="OFO1" s="5"/>
      <c r="OFP1" s="5"/>
      <c r="OFQ1" s="5"/>
      <c r="OFR1" s="5"/>
      <c r="OFS1" s="5"/>
      <c r="OFT1" s="5"/>
      <c r="OFU1" s="5"/>
      <c r="OFV1" s="5"/>
      <c r="OFW1" s="5"/>
      <c r="OFX1" s="5"/>
      <c r="OFY1" s="5"/>
      <c r="OFZ1" s="5"/>
      <c r="OGA1" s="5"/>
      <c r="OGB1" s="5"/>
      <c r="OGC1" s="5"/>
      <c r="OGD1" s="5"/>
      <c r="OGE1" s="5"/>
      <c r="OGF1" s="5"/>
      <c r="OGG1" s="5"/>
      <c r="OGH1" s="5"/>
      <c r="OGI1" s="5"/>
      <c r="OGJ1" s="5"/>
      <c r="OGK1" s="5"/>
      <c r="OGL1" s="5"/>
      <c r="OGM1" s="5"/>
      <c r="OGN1" s="5"/>
      <c r="OGO1" s="5"/>
      <c r="OGP1" s="5"/>
      <c r="OGQ1" s="5"/>
      <c r="OGR1" s="5"/>
      <c r="OGS1" s="5"/>
      <c r="OGT1" s="5"/>
      <c r="OGU1" s="5"/>
      <c r="OGV1" s="5"/>
      <c r="OGW1" s="5"/>
      <c r="OGX1" s="5"/>
      <c r="OGY1" s="5"/>
      <c r="OGZ1" s="5"/>
      <c r="OHA1" s="5"/>
      <c r="OHB1" s="5"/>
      <c r="OHC1" s="5"/>
      <c r="OHD1" s="5"/>
      <c r="OHE1" s="5"/>
      <c r="OHF1" s="5"/>
      <c r="OHG1" s="5"/>
      <c r="OHH1" s="5"/>
      <c r="OHI1" s="5"/>
      <c r="OHJ1" s="5"/>
      <c r="OHK1" s="5"/>
      <c r="OHL1" s="5"/>
      <c r="OHM1" s="5"/>
      <c r="OHN1" s="5"/>
      <c r="OHO1" s="5"/>
      <c r="OHP1" s="5"/>
      <c r="OHQ1" s="5"/>
      <c r="OHR1" s="5"/>
      <c r="OHS1" s="5"/>
      <c r="OHT1" s="5"/>
      <c r="OHU1" s="5"/>
      <c r="OHV1" s="5"/>
      <c r="OHW1" s="5"/>
      <c r="OHX1" s="5"/>
      <c r="OHY1" s="5"/>
      <c r="OHZ1" s="5"/>
      <c r="OIA1" s="5"/>
      <c r="OIB1" s="5"/>
      <c r="OIC1" s="5"/>
      <c r="OID1" s="5"/>
      <c r="OIE1" s="5"/>
      <c r="OIF1" s="5"/>
      <c r="OIG1" s="5"/>
      <c r="OIH1" s="5"/>
      <c r="OII1" s="5"/>
      <c r="OIJ1" s="5"/>
      <c r="OIK1" s="5"/>
      <c r="OIL1" s="5"/>
      <c r="OIM1" s="5"/>
      <c r="OIN1" s="5"/>
      <c r="OIO1" s="5"/>
      <c r="OIP1" s="5"/>
      <c r="OIQ1" s="5"/>
      <c r="OIR1" s="5"/>
      <c r="OIS1" s="5"/>
      <c r="OIT1" s="5"/>
      <c r="OIU1" s="5"/>
      <c r="OIV1" s="5"/>
      <c r="OIW1" s="5"/>
      <c r="OIX1" s="5"/>
      <c r="OIY1" s="5"/>
      <c r="OIZ1" s="5"/>
      <c r="OJA1" s="5"/>
      <c r="OJB1" s="5"/>
      <c r="OJC1" s="5"/>
      <c r="OJD1" s="5"/>
      <c r="OJE1" s="5"/>
      <c r="OJF1" s="5"/>
      <c r="OJG1" s="5"/>
      <c r="OJH1" s="5"/>
      <c r="OJI1" s="5"/>
      <c r="OJJ1" s="5"/>
      <c r="OJK1" s="5"/>
      <c r="OJL1" s="5"/>
      <c r="OJM1" s="5"/>
      <c r="OJN1" s="5"/>
      <c r="OJO1" s="5"/>
      <c r="OJP1" s="5"/>
      <c r="OJQ1" s="5"/>
      <c r="OJR1" s="5"/>
      <c r="OJS1" s="5"/>
      <c r="OJT1" s="5"/>
      <c r="OJU1" s="5"/>
      <c r="OJV1" s="5"/>
      <c r="OJW1" s="5"/>
      <c r="OJX1" s="5"/>
      <c r="OJY1" s="5"/>
      <c r="OJZ1" s="5"/>
      <c r="OKA1" s="5"/>
      <c r="OKB1" s="5"/>
      <c r="OKC1" s="5"/>
      <c r="OKD1" s="5"/>
      <c r="OKE1" s="5"/>
      <c r="OKF1" s="5"/>
      <c r="OKG1" s="5"/>
      <c r="OKH1" s="5"/>
      <c r="OKI1" s="5"/>
      <c r="OKJ1" s="5"/>
      <c r="OKK1" s="5"/>
      <c r="OKL1" s="5"/>
      <c r="OKM1" s="5"/>
      <c r="OKN1" s="5"/>
      <c r="OKO1" s="5"/>
      <c r="OKP1" s="5"/>
      <c r="OKQ1" s="5"/>
      <c r="OKR1" s="5"/>
      <c r="OKS1" s="5"/>
      <c r="OKT1" s="5"/>
      <c r="OKU1" s="5"/>
      <c r="OKV1" s="5"/>
      <c r="OKW1" s="5"/>
      <c r="OKX1" s="5"/>
      <c r="OKY1" s="5"/>
      <c r="OKZ1" s="5"/>
      <c r="OLA1" s="5"/>
      <c r="OLB1" s="5"/>
      <c r="OLC1" s="5"/>
      <c r="OLD1" s="5"/>
      <c r="OLE1" s="5"/>
      <c r="OLF1" s="5"/>
      <c r="OLG1" s="5"/>
      <c r="OLH1" s="5"/>
      <c r="OLI1" s="5"/>
      <c r="OLJ1" s="5"/>
      <c r="OLK1" s="5"/>
      <c r="OLL1" s="5"/>
      <c r="OLM1" s="5"/>
      <c r="OLN1" s="5"/>
      <c r="OLO1" s="5"/>
      <c r="OLP1" s="5"/>
      <c r="OLQ1" s="5"/>
      <c r="OLR1" s="5"/>
      <c r="OLS1" s="5"/>
      <c r="OLT1" s="5"/>
      <c r="OLU1" s="5"/>
      <c r="OLV1" s="5"/>
      <c r="OLW1" s="5"/>
      <c r="OLX1" s="5"/>
      <c r="OLY1" s="5"/>
      <c r="OLZ1" s="5"/>
      <c r="OMA1" s="5"/>
      <c r="OMB1" s="5"/>
      <c r="OMC1" s="5"/>
      <c r="OMD1" s="5"/>
      <c r="OME1" s="5"/>
      <c r="OMF1" s="5"/>
      <c r="OMG1" s="5"/>
      <c r="OMH1" s="5"/>
      <c r="OMI1" s="5"/>
      <c r="OMJ1" s="5"/>
      <c r="OMK1" s="5"/>
      <c r="OML1" s="5"/>
      <c r="OMM1" s="5"/>
      <c r="OMN1" s="5"/>
      <c r="OMO1" s="5"/>
      <c r="OMP1" s="5"/>
      <c r="OMQ1" s="5"/>
      <c r="OMR1" s="5"/>
      <c r="OMS1" s="5"/>
      <c r="OMT1" s="5"/>
      <c r="OMU1" s="5"/>
      <c r="OMV1" s="5"/>
      <c r="OMW1" s="5"/>
      <c r="OMX1" s="5"/>
      <c r="OMY1" s="5"/>
      <c r="OMZ1" s="5"/>
      <c r="ONA1" s="5"/>
      <c r="ONB1" s="5"/>
      <c r="ONC1" s="5"/>
      <c r="OND1" s="5"/>
      <c r="ONE1" s="5"/>
      <c r="ONF1" s="5"/>
      <c r="ONG1" s="5"/>
      <c r="ONH1" s="5"/>
      <c r="ONI1" s="5"/>
      <c r="ONJ1" s="5"/>
      <c r="ONK1" s="5"/>
      <c r="ONL1" s="5"/>
      <c r="ONM1" s="5"/>
      <c r="ONN1" s="5"/>
      <c r="ONO1" s="5"/>
      <c r="ONP1" s="5"/>
      <c r="ONQ1" s="5"/>
      <c r="ONR1" s="5"/>
      <c r="ONS1" s="5"/>
      <c r="ONT1" s="5"/>
      <c r="ONU1" s="5"/>
      <c r="ONV1" s="5"/>
      <c r="ONW1" s="5"/>
      <c r="ONX1" s="5"/>
      <c r="ONY1" s="5"/>
      <c r="ONZ1" s="5"/>
      <c r="OOA1" s="5"/>
      <c r="OOB1" s="5"/>
      <c r="OOC1" s="5"/>
      <c r="OOD1" s="5"/>
      <c r="OOE1" s="5"/>
      <c r="OOF1" s="5"/>
      <c r="OOG1" s="5"/>
      <c r="OOH1" s="5"/>
      <c r="OOI1" s="5"/>
      <c r="OOJ1" s="5"/>
      <c r="OOK1" s="5"/>
      <c r="OOL1" s="5"/>
      <c r="OOM1" s="5"/>
      <c r="OON1" s="5"/>
      <c r="OOO1" s="5"/>
      <c r="OOP1" s="5"/>
      <c r="OOQ1" s="5"/>
      <c r="OOR1" s="5"/>
      <c r="OOS1" s="5"/>
      <c r="OOT1" s="5"/>
      <c r="OOU1" s="5"/>
      <c r="OOV1" s="5"/>
      <c r="OOW1" s="5"/>
      <c r="OOX1" s="5"/>
      <c r="OOY1" s="5"/>
      <c r="OOZ1" s="5"/>
      <c r="OPA1" s="5"/>
      <c r="OPB1" s="5"/>
      <c r="OPC1" s="5"/>
      <c r="OPD1" s="5"/>
      <c r="OPE1" s="5"/>
      <c r="OPF1" s="5"/>
      <c r="OPG1" s="5"/>
      <c r="OPH1" s="5"/>
      <c r="OPI1" s="5"/>
      <c r="OPJ1" s="5"/>
      <c r="OPK1" s="5"/>
      <c r="OPL1" s="5"/>
      <c r="OPM1" s="5"/>
      <c r="OPN1" s="5"/>
      <c r="OPO1" s="5"/>
      <c r="OPP1" s="5"/>
      <c r="OPQ1" s="5"/>
      <c r="OPR1" s="5"/>
      <c r="OPS1" s="5"/>
      <c r="OPT1" s="5"/>
      <c r="OPU1" s="5"/>
      <c r="OPV1" s="5"/>
      <c r="OPW1" s="5"/>
      <c r="OPX1" s="5"/>
      <c r="OPY1" s="5"/>
      <c r="OPZ1" s="5"/>
      <c r="OQA1" s="5"/>
      <c r="OQB1" s="5"/>
      <c r="OQC1" s="5"/>
      <c r="OQD1" s="5"/>
      <c r="OQE1" s="5"/>
      <c r="OQF1" s="5"/>
      <c r="OQG1" s="5"/>
      <c r="OQH1" s="5"/>
      <c r="OQI1" s="5"/>
      <c r="OQJ1" s="5"/>
      <c r="OQK1" s="5"/>
      <c r="OQL1" s="5"/>
      <c r="OQM1" s="5"/>
      <c r="OQN1" s="5"/>
      <c r="OQO1" s="5"/>
      <c r="OQP1" s="5"/>
      <c r="OQQ1" s="5"/>
      <c r="OQR1" s="5"/>
      <c r="OQS1" s="5"/>
      <c r="OQT1" s="5"/>
      <c r="OQU1" s="5"/>
      <c r="OQV1" s="5"/>
      <c r="OQW1" s="5"/>
      <c r="OQX1" s="5"/>
      <c r="OQY1" s="5"/>
      <c r="OQZ1" s="5"/>
      <c r="ORA1" s="5"/>
      <c r="ORB1" s="5"/>
      <c r="ORC1" s="5"/>
      <c r="ORD1" s="5"/>
      <c r="ORE1" s="5"/>
      <c r="ORF1" s="5"/>
      <c r="ORG1" s="5"/>
      <c r="ORH1" s="5"/>
      <c r="ORI1" s="5"/>
      <c r="ORJ1" s="5"/>
      <c r="ORK1" s="5"/>
      <c r="ORL1" s="5"/>
      <c r="ORM1" s="5"/>
      <c r="ORN1" s="5"/>
      <c r="ORO1" s="5"/>
      <c r="ORP1" s="5"/>
      <c r="ORQ1" s="5"/>
      <c r="ORR1" s="5"/>
      <c r="ORS1" s="5"/>
      <c r="ORT1" s="5"/>
      <c r="ORU1" s="5"/>
      <c r="ORV1" s="5"/>
      <c r="ORW1" s="5"/>
      <c r="ORX1" s="5"/>
      <c r="ORY1" s="5"/>
      <c r="ORZ1" s="5"/>
      <c r="OSA1" s="5"/>
      <c r="OSB1" s="5"/>
      <c r="OSC1" s="5"/>
      <c r="OSD1" s="5"/>
      <c r="OSE1" s="5"/>
      <c r="OSF1" s="5"/>
      <c r="OSG1" s="5"/>
      <c r="OSH1" s="5"/>
      <c r="OSI1" s="5"/>
      <c r="OSJ1" s="5"/>
      <c r="OSK1" s="5"/>
      <c r="OSL1" s="5"/>
      <c r="OSM1" s="5"/>
      <c r="OSN1" s="5"/>
      <c r="OSO1" s="5"/>
      <c r="OSP1" s="5"/>
      <c r="OSQ1" s="5"/>
      <c r="OSR1" s="5"/>
      <c r="OSS1" s="5"/>
      <c r="OST1" s="5"/>
      <c r="OSU1" s="5"/>
      <c r="OSV1" s="5"/>
      <c r="OSW1" s="5"/>
      <c r="OSX1" s="5"/>
      <c r="OSY1" s="5"/>
      <c r="OSZ1" s="5"/>
      <c r="OTA1" s="5"/>
      <c r="OTB1" s="5"/>
      <c r="OTC1" s="5"/>
      <c r="OTD1" s="5"/>
      <c r="OTE1" s="5"/>
      <c r="OTF1" s="5"/>
      <c r="OTG1" s="5"/>
      <c r="OTH1" s="5"/>
      <c r="OTI1" s="5"/>
      <c r="OTJ1" s="5"/>
      <c r="OTK1" s="5"/>
      <c r="OTL1" s="5"/>
      <c r="OTM1" s="5"/>
      <c r="OTN1" s="5"/>
      <c r="OTO1" s="5"/>
      <c r="OTP1" s="5"/>
      <c r="OTQ1" s="5"/>
      <c r="OTR1" s="5"/>
      <c r="OTS1" s="5"/>
      <c r="OTT1" s="5"/>
      <c r="OTU1" s="5"/>
      <c r="OTV1" s="5"/>
      <c r="OTW1" s="5"/>
      <c r="OTX1" s="5"/>
      <c r="OTY1" s="5"/>
      <c r="OTZ1" s="5"/>
      <c r="OUA1" s="5"/>
      <c r="OUB1" s="5"/>
      <c r="OUC1" s="5"/>
      <c r="OUD1" s="5"/>
      <c r="OUE1" s="5"/>
      <c r="OUF1" s="5"/>
      <c r="OUG1" s="5"/>
      <c r="OUH1" s="5"/>
      <c r="OUI1" s="5"/>
      <c r="OUJ1" s="5"/>
      <c r="OUK1" s="5"/>
      <c r="OUL1" s="5"/>
      <c r="OUM1" s="5"/>
      <c r="OUN1" s="5"/>
      <c r="OUO1" s="5"/>
      <c r="OUP1" s="5"/>
      <c r="OUQ1" s="5"/>
      <c r="OUR1" s="5"/>
      <c r="OUS1" s="5"/>
      <c r="OUT1" s="5"/>
      <c r="OUU1" s="5"/>
      <c r="OUV1" s="5"/>
      <c r="OUW1" s="5"/>
      <c r="OUX1" s="5"/>
      <c r="OUY1" s="5"/>
      <c r="OUZ1" s="5"/>
      <c r="OVA1" s="5"/>
      <c r="OVB1" s="5"/>
      <c r="OVC1" s="5"/>
      <c r="OVD1" s="5"/>
      <c r="OVE1" s="5"/>
      <c r="OVF1" s="5"/>
      <c r="OVG1" s="5"/>
      <c r="OVH1" s="5"/>
      <c r="OVI1" s="5"/>
      <c r="OVJ1" s="5"/>
      <c r="OVK1" s="5"/>
      <c r="OVL1" s="5"/>
      <c r="OVM1" s="5"/>
      <c r="OVN1" s="5"/>
      <c r="OVO1" s="5"/>
      <c r="OVP1" s="5"/>
      <c r="OVQ1" s="5"/>
      <c r="OVR1" s="5"/>
      <c r="OVS1" s="5"/>
      <c r="OVT1" s="5"/>
      <c r="OVU1" s="5"/>
      <c r="OVV1" s="5"/>
      <c r="OVW1" s="5"/>
      <c r="OVX1" s="5"/>
      <c r="OVY1" s="5"/>
      <c r="OVZ1" s="5"/>
      <c r="OWA1" s="5"/>
      <c r="OWB1" s="5"/>
      <c r="OWC1" s="5"/>
      <c r="OWD1" s="5"/>
      <c r="OWE1" s="5"/>
      <c r="OWF1" s="5"/>
      <c r="OWG1" s="5"/>
      <c r="OWH1" s="5"/>
      <c r="OWI1" s="5"/>
      <c r="OWJ1" s="5"/>
      <c r="OWK1" s="5"/>
      <c r="OWL1" s="5"/>
      <c r="OWM1" s="5"/>
      <c r="OWN1" s="5"/>
      <c r="OWO1" s="5"/>
      <c r="OWP1" s="5"/>
      <c r="OWQ1" s="5"/>
      <c r="OWR1" s="5"/>
      <c r="OWS1" s="5"/>
      <c r="OWT1" s="5"/>
      <c r="OWU1" s="5"/>
      <c r="OWV1" s="5"/>
      <c r="OWW1" s="5"/>
      <c r="OWX1" s="5"/>
      <c r="OWY1" s="5"/>
      <c r="OWZ1" s="5"/>
      <c r="OXA1" s="5"/>
      <c r="OXB1" s="5"/>
      <c r="OXC1" s="5"/>
      <c r="OXD1" s="5"/>
      <c r="OXE1" s="5"/>
      <c r="OXF1" s="5"/>
      <c r="OXG1" s="5"/>
      <c r="OXH1" s="5"/>
      <c r="OXI1" s="5"/>
      <c r="OXJ1" s="5"/>
      <c r="OXK1" s="5"/>
      <c r="OXL1" s="5"/>
      <c r="OXM1" s="5"/>
      <c r="OXN1" s="5"/>
      <c r="OXO1" s="5"/>
      <c r="OXP1" s="5"/>
      <c r="OXQ1" s="5"/>
      <c r="OXR1" s="5"/>
      <c r="OXS1" s="5"/>
      <c r="OXT1" s="5"/>
      <c r="OXU1" s="5"/>
      <c r="OXV1" s="5"/>
      <c r="OXW1" s="5"/>
      <c r="OXX1" s="5"/>
      <c r="OXY1" s="5"/>
      <c r="OXZ1" s="5"/>
      <c r="OYA1" s="5"/>
      <c r="OYB1" s="5"/>
      <c r="OYC1" s="5"/>
      <c r="OYD1" s="5"/>
      <c r="OYE1" s="5"/>
      <c r="OYF1" s="5"/>
      <c r="OYG1" s="5"/>
      <c r="OYH1" s="5"/>
      <c r="OYI1" s="5"/>
      <c r="OYJ1" s="5"/>
      <c r="OYK1" s="5"/>
      <c r="OYL1" s="5"/>
      <c r="OYM1" s="5"/>
      <c r="OYN1" s="5"/>
      <c r="OYO1" s="5"/>
      <c r="OYP1" s="5"/>
      <c r="OYQ1" s="5"/>
      <c r="OYR1" s="5"/>
      <c r="OYS1" s="5"/>
      <c r="OYT1" s="5"/>
      <c r="OYU1" s="5"/>
      <c r="OYV1" s="5"/>
      <c r="OYW1" s="5"/>
      <c r="OYX1" s="5"/>
      <c r="OYY1" s="5"/>
      <c r="OYZ1" s="5"/>
      <c r="OZA1" s="5"/>
      <c r="OZB1" s="5"/>
      <c r="OZC1" s="5"/>
      <c r="OZD1" s="5"/>
      <c r="OZE1" s="5"/>
      <c r="OZF1" s="5"/>
      <c r="OZG1" s="5"/>
      <c r="OZH1" s="5"/>
      <c r="OZI1" s="5"/>
      <c r="OZJ1" s="5"/>
      <c r="OZK1" s="5"/>
      <c r="OZL1" s="5"/>
      <c r="OZM1" s="5"/>
      <c r="OZN1" s="5"/>
      <c r="OZO1" s="5"/>
      <c r="OZP1" s="5"/>
      <c r="OZQ1" s="5"/>
      <c r="OZR1" s="5"/>
      <c r="OZS1" s="5"/>
      <c r="OZT1" s="5"/>
      <c r="OZU1" s="5"/>
      <c r="OZV1" s="5"/>
      <c r="OZW1" s="5"/>
      <c r="OZX1" s="5"/>
      <c r="OZY1" s="5"/>
      <c r="OZZ1" s="5"/>
      <c r="PAA1" s="5"/>
      <c r="PAB1" s="5"/>
      <c r="PAC1" s="5"/>
      <c r="PAD1" s="5"/>
      <c r="PAE1" s="5"/>
      <c r="PAF1" s="5"/>
      <c r="PAG1" s="5"/>
      <c r="PAH1" s="5"/>
      <c r="PAI1" s="5"/>
      <c r="PAJ1" s="5"/>
      <c r="PAK1" s="5"/>
      <c r="PAL1" s="5"/>
      <c r="PAM1" s="5"/>
      <c r="PAN1" s="5"/>
      <c r="PAO1" s="5"/>
      <c r="PAP1" s="5"/>
      <c r="PAQ1" s="5"/>
      <c r="PAR1" s="5"/>
      <c r="PAS1" s="5"/>
      <c r="PAT1" s="5"/>
      <c r="PAU1" s="5"/>
      <c r="PAV1" s="5"/>
      <c r="PAW1" s="5"/>
      <c r="PAX1" s="5"/>
      <c r="PAY1" s="5"/>
      <c r="PAZ1" s="5"/>
      <c r="PBA1" s="5"/>
      <c r="PBB1" s="5"/>
      <c r="PBC1" s="5"/>
      <c r="PBD1" s="5"/>
      <c r="PBE1" s="5"/>
      <c r="PBF1" s="5"/>
      <c r="PBG1" s="5"/>
      <c r="PBH1" s="5"/>
      <c r="PBI1" s="5"/>
      <c r="PBJ1" s="5"/>
      <c r="PBK1" s="5"/>
      <c r="PBL1" s="5"/>
      <c r="PBM1" s="5"/>
      <c r="PBN1" s="5"/>
      <c r="PBO1" s="5"/>
      <c r="PBP1" s="5"/>
      <c r="PBQ1" s="5"/>
      <c r="PBR1" s="5"/>
      <c r="PBS1" s="5"/>
      <c r="PBT1" s="5"/>
      <c r="PBU1" s="5"/>
      <c r="PBV1" s="5"/>
      <c r="PBW1" s="5"/>
      <c r="PBX1" s="5"/>
      <c r="PBY1" s="5"/>
      <c r="PBZ1" s="5"/>
      <c r="PCA1" s="5"/>
      <c r="PCB1" s="5"/>
      <c r="PCC1" s="5"/>
      <c r="PCD1" s="5"/>
      <c r="PCE1" s="5"/>
      <c r="PCF1" s="5"/>
      <c r="PCG1" s="5"/>
      <c r="PCH1" s="5"/>
      <c r="PCI1" s="5"/>
      <c r="PCJ1" s="5"/>
      <c r="PCK1" s="5"/>
      <c r="PCL1" s="5"/>
      <c r="PCM1" s="5"/>
      <c r="PCN1" s="5"/>
      <c r="PCO1" s="5"/>
      <c r="PCP1" s="5"/>
      <c r="PCQ1" s="5"/>
      <c r="PCR1" s="5"/>
      <c r="PCS1" s="5"/>
      <c r="PCT1" s="5"/>
      <c r="PCU1" s="5"/>
      <c r="PCV1" s="5"/>
      <c r="PCW1" s="5"/>
      <c r="PCX1" s="5"/>
      <c r="PCY1" s="5"/>
      <c r="PCZ1" s="5"/>
      <c r="PDA1" s="5"/>
      <c r="PDB1" s="5"/>
      <c r="PDC1" s="5"/>
      <c r="PDD1" s="5"/>
      <c r="PDE1" s="5"/>
      <c r="PDF1" s="5"/>
      <c r="PDG1" s="5"/>
      <c r="PDH1" s="5"/>
      <c r="PDI1" s="5"/>
      <c r="PDJ1" s="5"/>
      <c r="PDK1" s="5"/>
      <c r="PDL1" s="5"/>
      <c r="PDM1" s="5"/>
      <c r="PDN1" s="5"/>
      <c r="PDO1" s="5"/>
      <c r="PDP1" s="5"/>
      <c r="PDQ1" s="5"/>
      <c r="PDR1" s="5"/>
      <c r="PDS1" s="5"/>
      <c r="PDT1" s="5"/>
      <c r="PDU1" s="5"/>
      <c r="PDV1" s="5"/>
      <c r="PDW1" s="5"/>
      <c r="PDX1" s="5"/>
      <c r="PDY1" s="5"/>
      <c r="PDZ1" s="5"/>
      <c r="PEA1" s="5"/>
      <c r="PEB1" s="5"/>
      <c r="PEC1" s="5"/>
      <c r="PED1" s="5"/>
      <c r="PEE1" s="5"/>
      <c r="PEF1" s="5"/>
      <c r="PEG1" s="5"/>
      <c r="PEH1" s="5"/>
      <c r="PEI1" s="5"/>
      <c r="PEJ1" s="5"/>
      <c r="PEK1" s="5"/>
      <c r="PEL1" s="5"/>
      <c r="PEM1" s="5"/>
      <c r="PEN1" s="5"/>
      <c r="PEO1" s="5"/>
      <c r="PEP1" s="5"/>
      <c r="PEQ1" s="5"/>
      <c r="PER1" s="5"/>
      <c r="PES1" s="5"/>
      <c r="PET1" s="5"/>
      <c r="PEU1" s="5"/>
      <c r="PEV1" s="5"/>
      <c r="PEW1" s="5"/>
      <c r="PEX1" s="5"/>
      <c r="PEY1" s="5"/>
      <c r="PEZ1" s="5"/>
      <c r="PFA1" s="5"/>
      <c r="PFB1" s="5"/>
      <c r="PFC1" s="5"/>
      <c r="PFD1" s="5"/>
      <c r="PFE1" s="5"/>
      <c r="PFF1" s="5"/>
      <c r="PFG1" s="5"/>
      <c r="PFH1" s="5"/>
      <c r="PFI1" s="5"/>
      <c r="PFJ1" s="5"/>
      <c r="PFK1" s="5"/>
      <c r="PFL1" s="5"/>
      <c r="PFM1" s="5"/>
      <c r="PFN1" s="5"/>
      <c r="PFO1" s="5"/>
      <c r="PFP1" s="5"/>
      <c r="PFQ1" s="5"/>
      <c r="PFR1" s="5"/>
      <c r="PFS1" s="5"/>
      <c r="PFT1" s="5"/>
      <c r="PFU1" s="5"/>
      <c r="PFV1" s="5"/>
      <c r="PFW1" s="5"/>
      <c r="PFX1" s="5"/>
      <c r="PFY1" s="5"/>
      <c r="PFZ1" s="5"/>
      <c r="PGA1" s="5"/>
      <c r="PGB1" s="5"/>
      <c r="PGC1" s="5"/>
      <c r="PGD1" s="5"/>
      <c r="PGE1" s="5"/>
      <c r="PGF1" s="5"/>
      <c r="PGG1" s="5"/>
      <c r="PGH1" s="5"/>
      <c r="PGI1" s="5"/>
      <c r="PGJ1" s="5"/>
      <c r="PGK1" s="5"/>
      <c r="PGL1" s="5"/>
      <c r="PGM1" s="5"/>
      <c r="PGN1" s="5"/>
      <c r="PGO1" s="5"/>
      <c r="PGP1" s="5"/>
      <c r="PGQ1" s="5"/>
      <c r="PGR1" s="5"/>
      <c r="PGS1" s="5"/>
      <c r="PGT1" s="5"/>
      <c r="PGU1" s="5"/>
      <c r="PGV1" s="5"/>
      <c r="PGW1" s="5"/>
      <c r="PGX1" s="5"/>
      <c r="PGY1" s="5"/>
      <c r="PGZ1" s="5"/>
      <c r="PHA1" s="5"/>
      <c r="PHB1" s="5"/>
      <c r="PHC1" s="5"/>
      <c r="PHD1" s="5"/>
      <c r="PHE1" s="5"/>
      <c r="PHF1" s="5"/>
      <c r="PHG1" s="5"/>
      <c r="PHH1" s="5"/>
      <c r="PHI1" s="5"/>
      <c r="PHJ1" s="5"/>
      <c r="PHK1" s="5"/>
      <c r="PHL1" s="5"/>
      <c r="PHM1" s="5"/>
      <c r="PHN1" s="5"/>
      <c r="PHO1" s="5"/>
      <c r="PHP1" s="5"/>
      <c r="PHQ1" s="5"/>
      <c r="PHR1" s="5"/>
      <c r="PHS1" s="5"/>
      <c r="PHT1" s="5"/>
      <c r="PHU1" s="5"/>
      <c r="PHV1" s="5"/>
      <c r="PHW1" s="5"/>
      <c r="PHX1" s="5"/>
      <c r="PHY1" s="5"/>
      <c r="PHZ1" s="5"/>
      <c r="PIA1" s="5"/>
      <c r="PIB1" s="5"/>
      <c r="PIC1" s="5"/>
      <c r="PID1" s="5"/>
      <c r="PIE1" s="5"/>
      <c r="PIF1" s="5"/>
      <c r="PIG1" s="5"/>
      <c r="PIH1" s="5"/>
      <c r="PII1" s="5"/>
      <c r="PIJ1" s="5"/>
      <c r="PIK1" s="5"/>
      <c r="PIL1" s="5"/>
      <c r="PIM1" s="5"/>
      <c r="PIN1" s="5"/>
      <c r="PIO1" s="5"/>
      <c r="PIP1" s="5"/>
      <c r="PIQ1" s="5"/>
      <c r="PIR1" s="5"/>
      <c r="PIS1" s="5"/>
      <c r="PIT1" s="5"/>
      <c r="PIU1" s="5"/>
      <c r="PIV1" s="5"/>
      <c r="PIW1" s="5"/>
      <c r="PIX1" s="5"/>
      <c r="PIY1" s="5"/>
      <c r="PIZ1" s="5"/>
      <c r="PJA1" s="5"/>
      <c r="PJB1" s="5"/>
      <c r="PJC1" s="5"/>
      <c r="PJD1" s="5"/>
      <c r="PJE1" s="5"/>
      <c r="PJF1" s="5"/>
      <c r="PJG1" s="5"/>
      <c r="PJH1" s="5"/>
      <c r="PJI1" s="5"/>
      <c r="PJJ1" s="5"/>
      <c r="PJK1" s="5"/>
      <c r="PJL1" s="5"/>
      <c r="PJM1" s="5"/>
      <c r="PJN1" s="5"/>
      <c r="PJO1" s="5"/>
      <c r="PJP1" s="5"/>
      <c r="PJQ1" s="5"/>
      <c r="PJR1" s="5"/>
      <c r="PJS1" s="5"/>
      <c r="PJT1" s="5"/>
      <c r="PJU1" s="5"/>
      <c r="PJV1" s="5"/>
      <c r="PJW1" s="5"/>
      <c r="PJX1" s="5"/>
      <c r="PJY1" s="5"/>
      <c r="PJZ1" s="5"/>
      <c r="PKA1" s="5"/>
      <c r="PKB1" s="5"/>
      <c r="PKC1" s="5"/>
      <c r="PKD1" s="5"/>
      <c r="PKE1" s="5"/>
      <c r="PKF1" s="5"/>
      <c r="PKG1" s="5"/>
      <c r="PKH1" s="5"/>
      <c r="PKI1" s="5"/>
      <c r="PKJ1" s="5"/>
      <c r="PKK1" s="5"/>
      <c r="PKL1" s="5"/>
      <c r="PKM1" s="5"/>
      <c r="PKN1" s="5"/>
      <c r="PKO1" s="5"/>
      <c r="PKP1" s="5"/>
      <c r="PKQ1" s="5"/>
      <c r="PKR1" s="5"/>
      <c r="PKS1" s="5"/>
      <c r="PKT1" s="5"/>
      <c r="PKU1" s="5"/>
      <c r="PKV1" s="5"/>
      <c r="PKW1" s="5"/>
      <c r="PKX1" s="5"/>
      <c r="PKY1" s="5"/>
      <c r="PKZ1" s="5"/>
      <c r="PLA1" s="5"/>
      <c r="PLB1" s="5"/>
      <c r="PLC1" s="5"/>
      <c r="PLD1" s="5"/>
      <c r="PLE1" s="5"/>
      <c r="PLF1" s="5"/>
      <c r="PLG1" s="5"/>
      <c r="PLH1" s="5"/>
      <c r="PLI1" s="5"/>
      <c r="PLJ1" s="5"/>
      <c r="PLK1" s="5"/>
      <c r="PLL1" s="5"/>
      <c r="PLM1" s="5"/>
      <c r="PLN1" s="5"/>
      <c r="PLO1" s="5"/>
      <c r="PLP1" s="5"/>
      <c r="PLQ1" s="5"/>
      <c r="PLR1" s="5"/>
      <c r="PLS1" s="5"/>
      <c r="PLT1" s="5"/>
      <c r="PLU1" s="5"/>
      <c r="PLV1" s="5"/>
      <c r="PLW1" s="5"/>
      <c r="PLX1" s="5"/>
      <c r="PLY1" s="5"/>
      <c r="PLZ1" s="5"/>
      <c r="PMA1" s="5"/>
      <c r="PMB1" s="5"/>
      <c r="PMC1" s="5"/>
      <c r="PMD1" s="5"/>
      <c r="PME1" s="5"/>
      <c r="PMF1" s="5"/>
      <c r="PMG1" s="5"/>
      <c r="PMH1" s="5"/>
      <c r="PMI1" s="5"/>
      <c r="PMJ1" s="5"/>
      <c r="PMK1" s="5"/>
      <c r="PML1" s="5"/>
      <c r="PMM1" s="5"/>
      <c r="PMN1" s="5"/>
      <c r="PMO1" s="5"/>
      <c r="PMP1" s="5"/>
      <c r="PMQ1" s="5"/>
      <c r="PMR1" s="5"/>
      <c r="PMS1" s="5"/>
      <c r="PMT1" s="5"/>
      <c r="PMU1" s="5"/>
      <c r="PMV1" s="5"/>
      <c r="PMW1" s="5"/>
      <c r="PMX1" s="5"/>
      <c r="PMY1" s="5"/>
      <c r="PMZ1" s="5"/>
      <c r="PNA1" s="5"/>
      <c r="PNB1" s="5"/>
      <c r="PNC1" s="5"/>
      <c r="PND1" s="5"/>
      <c r="PNE1" s="5"/>
      <c r="PNF1" s="5"/>
      <c r="PNG1" s="5"/>
      <c r="PNH1" s="5"/>
      <c r="PNI1" s="5"/>
      <c r="PNJ1" s="5"/>
      <c r="PNK1" s="5"/>
      <c r="PNL1" s="5"/>
      <c r="PNM1" s="5"/>
      <c r="PNN1" s="5"/>
      <c r="PNO1" s="5"/>
      <c r="PNP1" s="5"/>
      <c r="PNQ1" s="5"/>
      <c r="PNR1" s="5"/>
      <c r="PNS1" s="5"/>
      <c r="PNT1" s="5"/>
      <c r="PNU1" s="5"/>
      <c r="PNV1" s="5"/>
      <c r="PNW1" s="5"/>
      <c r="PNX1" s="5"/>
      <c r="PNY1" s="5"/>
      <c r="PNZ1" s="5"/>
      <c r="POA1" s="5"/>
      <c r="POB1" s="5"/>
      <c r="POC1" s="5"/>
      <c r="POD1" s="5"/>
      <c r="POE1" s="5"/>
      <c r="POF1" s="5"/>
      <c r="POG1" s="5"/>
      <c r="POH1" s="5"/>
      <c r="POI1" s="5"/>
      <c r="POJ1" s="5"/>
      <c r="POK1" s="5"/>
      <c r="POL1" s="5"/>
      <c r="POM1" s="5"/>
      <c r="PON1" s="5"/>
      <c r="POO1" s="5"/>
      <c r="POP1" s="5"/>
      <c r="POQ1" s="5"/>
      <c r="POR1" s="5"/>
      <c r="POS1" s="5"/>
      <c r="POT1" s="5"/>
      <c r="POU1" s="5"/>
      <c r="POV1" s="5"/>
      <c r="POW1" s="5"/>
      <c r="POX1" s="5"/>
      <c r="POY1" s="5"/>
      <c r="POZ1" s="5"/>
      <c r="PPA1" s="5"/>
      <c r="PPB1" s="5"/>
      <c r="PPC1" s="5"/>
      <c r="PPD1" s="5"/>
      <c r="PPE1" s="5"/>
      <c r="PPF1" s="5"/>
      <c r="PPG1" s="5"/>
      <c r="PPH1" s="5"/>
      <c r="PPI1" s="5"/>
      <c r="PPJ1" s="5"/>
      <c r="PPK1" s="5"/>
      <c r="PPL1" s="5"/>
      <c r="PPM1" s="5"/>
      <c r="PPN1" s="5"/>
      <c r="PPO1" s="5"/>
      <c r="PPP1" s="5"/>
      <c r="PPQ1" s="5"/>
      <c r="PPR1" s="5"/>
      <c r="PPS1" s="5"/>
      <c r="PPT1" s="5"/>
      <c r="PPU1" s="5"/>
      <c r="PPV1" s="5"/>
      <c r="PPW1" s="5"/>
      <c r="PPX1" s="5"/>
      <c r="PPY1" s="5"/>
      <c r="PPZ1" s="5"/>
      <c r="PQA1" s="5"/>
      <c r="PQB1" s="5"/>
      <c r="PQC1" s="5"/>
      <c r="PQD1" s="5"/>
      <c r="PQE1" s="5"/>
      <c r="PQF1" s="5"/>
      <c r="PQG1" s="5"/>
      <c r="PQH1" s="5"/>
      <c r="PQI1" s="5"/>
      <c r="PQJ1" s="5"/>
      <c r="PQK1" s="5"/>
      <c r="PQL1" s="5"/>
      <c r="PQM1" s="5"/>
      <c r="PQN1" s="5"/>
      <c r="PQO1" s="5"/>
      <c r="PQP1" s="5"/>
      <c r="PQQ1" s="5"/>
      <c r="PQR1" s="5"/>
      <c r="PQS1" s="5"/>
      <c r="PQT1" s="5"/>
      <c r="PQU1" s="5"/>
      <c r="PQV1" s="5"/>
      <c r="PQW1" s="5"/>
      <c r="PQX1" s="5"/>
      <c r="PQY1" s="5"/>
      <c r="PQZ1" s="5"/>
      <c r="PRA1" s="5"/>
      <c r="PRB1" s="5"/>
      <c r="PRC1" s="5"/>
      <c r="PRD1" s="5"/>
      <c r="PRE1" s="5"/>
      <c r="PRF1" s="5"/>
      <c r="PRG1" s="5"/>
      <c r="PRH1" s="5"/>
      <c r="PRI1" s="5"/>
      <c r="PRJ1" s="5"/>
      <c r="PRK1" s="5"/>
      <c r="PRL1" s="5"/>
      <c r="PRM1" s="5"/>
      <c r="PRN1" s="5"/>
      <c r="PRO1" s="5"/>
      <c r="PRP1" s="5"/>
      <c r="PRQ1" s="5"/>
      <c r="PRR1" s="5"/>
      <c r="PRS1" s="5"/>
      <c r="PRT1" s="5"/>
      <c r="PRU1" s="5"/>
      <c r="PRV1" s="5"/>
      <c r="PRW1" s="5"/>
      <c r="PRX1" s="5"/>
      <c r="PRY1" s="5"/>
      <c r="PRZ1" s="5"/>
      <c r="PSA1" s="5"/>
      <c r="PSB1" s="5"/>
      <c r="PSC1" s="5"/>
      <c r="PSD1" s="5"/>
      <c r="PSE1" s="5"/>
      <c r="PSF1" s="5"/>
      <c r="PSG1" s="5"/>
      <c r="PSH1" s="5"/>
      <c r="PSI1" s="5"/>
      <c r="PSJ1" s="5"/>
      <c r="PSK1" s="5"/>
      <c r="PSL1" s="5"/>
      <c r="PSM1" s="5"/>
      <c r="PSN1" s="5"/>
      <c r="PSO1" s="5"/>
      <c r="PSP1" s="5"/>
      <c r="PSQ1" s="5"/>
      <c r="PSR1" s="5"/>
      <c r="PSS1" s="5"/>
      <c r="PST1" s="5"/>
      <c r="PSU1" s="5"/>
      <c r="PSV1" s="5"/>
      <c r="PSW1" s="5"/>
      <c r="PSX1" s="5"/>
      <c r="PSY1" s="5"/>
      <c r="PSZ1" s="5"/>
      <c r="PTA1" s="5"/>
      <c r="PTB1" s="5"/>
      <c r="PTC1" s="5"/>
      <c r="PTD1" s="5"/>
      <c r="PTE1" s="5"/>
      <c r="PTF1" s="5"/>
      <c r="PTG1" s="5"/>
      <c r="PTH1" s="5"/>
      <c r="PTI1" s="5"/>
      <c r="PTJ1" s="5"/>
      <c r="PTK1" s="5"/>
      <c r="PTL1" s="5"/>
      <c r="PTM1" s="5"/>
      <c r="PTN1" s="5"/>
      <c r="PTO1" s="5"/>
      <c r="PTP1" s="5"/>
      <c r="PTQ1" s="5"/>
      <c r="PTR1" s="5"/>
      <c r="PTS1" s="5"/>
      <c r="PTT1" s="5"/>
      <c r="PTU1" s="5"/>
      <c r="PTV1" s="5"/>
      <c r="PTW1" s="5"/>
      <c r="PTX1" s="5"/>
      <c r="PTY1" s="5"/>
      <c r="PTZ1" s="5"/>
      <c r="PUA1" s="5"/>
      <c r="PUB1" s="5"/>
      <c r="PUC1" s="5"/>
      <c r="PUD1" s="5"/>
      <c r="PUE1" s="5"/>
      <c r="PUF1" s="5"/>
      <c r="PUG1" s="5"/>
      <c r="PUH1" s="5"/>
      <c r="PUI1" s="5"/>
      <c r="PUJ1" s="5"/>
      <c r="PUK1" s="5"/>
      <c r="PUL1" s="5"/>
      <c r="PUM1" s="5"/>
      <c r="PUN1" s="5"/>
      <c r="PUO1" s="5"/>
      <c r="PUP1" s="5"/>
      <c r="PUQ1" s="5"/>
      <c r="PUR1" s="5"/>
      <c r="PUS1" s="5"/>
      <c r="PUT1" s="5"/>
      <c r="PUU1" s="5"/>
      <c r="PUV1" s="5"/>
      <c r="PUW1" s="5"/>
      <c r="PUX1" s="5"/>
      <c r="PUY1" s="5"/>
      <c r="PUZ1" s="5"/>
      <c r="PVA1" s="5"/>
      <c r="PVB1" s="5"/>
      <c r="PVC1" s="5"/>
      <c r="PVD1" s="5"/>
      <c r="PVE1" s="5"/>
      <c r="PVF1" s="5"/>
      <c r="PVG1" s="5"/>
      <c r="PVH1" s="5"/>
      <c r="PVI1" s="5"/>
      <c r="PVJ1" s="5"/>
      <c r="PVK1" s="5"/>
      <c r="PVL1" s="5"/>
      <c r="PVM1" s="5"/>
      <c r="PVN1" s="5"/>
      <c r="PVO1" s="5"/>
      <c r="PVP1" s="5"/>
      <c r="PVQ1" s="5"/>
      <c r="PVR1" s="5"/>
      <c r="PVS1" s="5"/>
      <c r="PVT1" s="5"/>
      <c r="PVU1" s="5"/>
      <c r="PVV1" s="5"/>
      <c r="PVW1" s="5"/>
      <c r="PVX1" s="5"/>
      <c r="PVY1" s="5"/>
      <c r="PVZ1" s="5"/>
      <c r="PWA1" s="5"/>
      <c r="PWB1" s="5"/>
      <c r="PWC1" s="5"/>
      <c r="PWD1" s="5"/>
      <c r="PWE1" s="5"/>
      <c r="PWF1" s="5"/>
      <c r="PWG1" s="5"/>
      <c r="PWH1" s="5"/>
      <c r="PWI1" s="5"/>
      <c r="PWJ1" s="5"/>
      <c r="PWK1" s="5"/>
      <c r="PWL1" s="5"/>
      <c r="PWM1" s="5"/>
      <c r="PWN1" s="5"/>
      <c r="PWO1" s="5"/>
      <c r="PWP1" s="5"/>
      <c r="PWQ1" s="5"/>
      <c r="PWR1" s="5"/>
      <c r="PWS1" s="5"/>
      <c r="PWT1" s="5"/>
      <c r="PWU1" s="5"/>
      <c r="PWV1" s="5"/>
      <c r="PWW1" s="5"/>
      <c r="PWX1" s="5"/>
      <c r="PWY1" s="5"/>
      <c r="PWZ1" s="5"/>
      <c r="PXA1" s="5"/>
      <c r="PXB1" s="5"/>
      <c r="PXC1" s="5"/>
      <c r="PXD1" s="5"/>
      <c r="PXE1" s="5"/>
      <c r="PXF1" s="5"/>
      <c r="PXG1" s="5"/>
      <c r="PXH1" s="5"/>
      <c r="PXI1" s="5"/>
      <c r="PXJ1" s="5"/>
      <c r="PXK1" s="5"/>
      <c r="PXL1" s="5"/>
      <c r="PXM1" s="5"/>
      <c r="PXN1" s="5"/>
      <c r="PXO1" s="5"/>
      <c r="PXP1" s="5"/>
      <c r="PXQ1" s="5"/>
      <c r="PXR1" s="5"/>
      <c r="PXS1" s="5"/>
      <c r="PXT1" s="5"/>
      <c r="PXU1" s="5"/>
      <c r="PXV1" s="5"/>
      <c r="PXW1" s="5"/>
      <c r="PXX1" s="5"/>
      <c r="PXY1" s="5"/>
      <c r="PXZ1" s="5"/>
      <c r="PYA1" s="5"/>
      <c r="PYB1" s="5"/>
      <c r="PYC1" s="5"/>
      <c r="PYD1" s="5"/>
      <c r="PYE1" s="5"/>
      <c r="PYF1" s="5"/>
      <c r="PYG1" s="5"/>
      <c r="PYH1" s="5"/>
      <c r="PYI1" s="5"/>
      <c r="PYJ1" s="5"/>
      <c r="PYK1" s="5"/>
      <c r="PYL1" s="5"/>
      <c r="PYM1" s="5"/>
      <c r="PYN1" s="5"/>
      <c r="PYO1" s="5"/>
      <c r="PYP1" s="5"/>
      <c r="PYQ1" s="5"/>
      <c r="PYR1" s="5"/>
      <c r="PYS1" s="5"/>
      <c r="PYT1" s="5"/>
      <c r="PYU1" s="5"/>
      <c r="PYV1" s="5"/>
      <c r="PYW1" s="5"/>
      <c r="PYX1" s="5"/>
      <c r="PYY1" s="5"/>
      <c r="PYZ1" s="5"/>
      <c r="PZA1" s="5"/>
      <c r="PZB1" s="5"/>
      <c r="PZC1" s="5"/>
      <c r="PZD1" s="5"/>
      <c r="PZE1" s="5"/>
      <c r="PZF1" s="5"/>
      <c r="PZG1" s="5"/>
      <c r="PZH1" s="5"/>
      <c r="PZI1" s="5"/>
      <c r="PZJ1" s="5"/>
      <c r="PZK1" s="5"/>
      <c r="PZL1" s="5"/>
      <c r="PZM1" s="5"/>
      <c r="PZN1" s="5"/>
      <c r="PZO1" s="5"/>
      <c r="PZP1" s="5"/>
      <c r="PZQ1" s="5"/>
      <c r="PZR1" s="5"/>
      <c r="PZS1" s="5"/>
      <c r="PZT1" s="5"/>
      <c r="PZU1" s="5"/>
      <c r="PZV1" s="5"/>
      <c r="PZW1" s="5"/>
      <c r="PZX1" s="5"/>
      <c r="PZY1" s="5"/>
      <c r="PZZ1" s="5"/>
      <c r="QAA1" s="5"/>
      <c r="QAB1" s="5"/>
      <c r="QAC1" s="5"/>
      <c r="QAD1" s="5"/>
      <c r="QAE1" s="5"/>
      <c r="QAF1" s="5"/>
      <c r="QAG1" s="5"/>
      <c r="QAH1" s="5"/>
      <c r="QAI1" s="5"/>
      <c r="QAJ1" s="5"/>
      <c r="QAK1" s="5"/>
      <c r="QAL1" s="5"/>
      <c r="QAM1" s="5"/>
      <c r="QAN1" s="5"/>
      <c r="QAO1" s="5"/>
      <c r="QAP1" s="5"/>
      <c r="QAQ1" s="5"/>
      <c r="QAR1" s="5"/>
      <c r="QAS1" s="5"/>
      <c r="QAT1" s="5"/>
      <c r="QAU1" s="5"/>
      <c r="QAV1" s="5"/>
      <c r="QAW1" s="5"/>
      <c r="QAX1" s="5"/>
      <c r="QAY1" s="5"/>
      <c r="QAZ1" s="5"/>
      <c r="QBA1" s="5"/>
      <c r="QBB1" s="5"/>
      <c r="QBC1" s="5"/>
      <c r="QBD1" s="5"/>
      <c r="QBE1" s="5"/>
      <c r="QBF1" s="5"/>
      <c r="QBG1" s="5"/>
      <c r="QBH1" s="5"/>
      <c r="QBI1" s="5"/>
      <c r="QBJ1" s="5"/>
      <c r="QBK1" s="5"/>
      <c r="QBL1" s="5"/>
      <c r="QBM1" s="5"/>
      <c r="QBN1" s="5"/>
      <c r="QBO1" s="5"/>
      <c r="QBP1" s="5"/>
      <c r="QBQ1" s="5"/>
      <c r="QBR1" s="5"/>
      <c r="QBS1" s="5"/>
      <c r="QBT1" s="5"/>
      <c r="QBU1" s="5"/>
      <c r="QBV1" s="5"/>
      <c r="QBW1" s="5"/>
      <c r="QBX1" s="5"/>
      <c r="QBY1" s="5"/>
      <c r="QBZ1" s="5"/>
      <c r="QCA1" s="5"/>
      <c r="QCB1" s="5"/>
      <c r="QCC1" s="5"/>
      <c r="QCD1" s="5"/>
      <c r="QCE1" s="5"/>
      <c r="QCF1" s="5"/>
      <c r="QCG1" s="5"/>
      <c r="QCH1" s="5"/>
      <c r="QCI1" s="5"/>
      <c r="QCJ1" s="5"/>
      <c r="QCK1" s="5"/>
      <c r="QCL1" s="5"/>
      <c r="QCM1" s="5"/>
      <c r="QCN1" s="5"/>
      <c r="QCO1" s="5"/>
      <c r="QCP1" s="5"/>
      <c r="QCQ1" s="5"/>
      <c r="QCR1" s="5"/>
      <c r="QCS1" s="5"/>
      <c r="QCT1" s="5"/>
      <c r="QCU1" s="5"/>
      <c r="QCV1" s="5"/>
      <c r="QCW1" s="5"/>
      <c r="QCX1" s="5"/>
      <c r="QCY1" s="5"/>
      <c r="QCZ1" s="5"/>
      <c r="QDA1" s="5"/>
      <c r="QDB1" s="5"/>
      <c r="QDC1" s="5"/>
      <c r="QDD1" s="5"/>
      <c r="QDE1" s="5"/>
      <c r="QDF1" s="5"/>
      <c r="QDG1" s="5"/>
      <c r="QDH1" s="5"/>
      <c r="QDI1" s="5"/>
      <c r="QDJ1" s="5"/>
      <c r="QDK1" s="5"/>
      <c r="QDL1" s="5"/>
      <c r="QDM1" s="5"/>
      <c r="QDN1" s="5"/>
      <c r="QDO1" s="5"/>
      <c r="QDP1" s="5"/>
      <c r="QDQ1" s="5"/>
      <c r="QDR1" s="5"/>
      <c r="QDS1" s="5"/>
      <c r="QDT1" s="5"/>
      <c r="QDU1" s="5"/>
      <c r="QDV1" s="5"/>
      <c r="QDW1" s="5"/>
      <c r="QDX1" s="5"/>
      <c r="QDY1" s="5"/>
      <c r="QDZ1" s="5"/>
      <c r="QEA1" s="5"/>
      <c r="QEB1" s="5"/>
      <c r="QEC1" s="5"/>
      <c r="QED1" s="5"/>
      <c r="QEE1" s="5"/>
      <c r="QEF1" s="5"/>
      <c r="QEG1" s="5"/>
      <c r="QEH1" s="5"/>
      <c r="QEI1" s="5"/>
      <c r="QEJ1" s="5"/>
      <c r="QEK1" s="5"/>
      <c r="QEL1" s="5"/>
      <c r="QEM1" s="5"/>
      <c r="QEN1" s="5"/>
      <c r="QEO1" s="5"/>
      <c r="QEP1" s="5"/>
      <c r="QEQ1" s="5"/>
      <c r="QER1" s="5"/>
      <c r="QES1" s="5"/>
      <c r="QET1" s="5"/>
      <c r="QEU1" s="5"/>
      <c r="QEV1" s="5"/>
      <c r="QEW1" s="5"/>
      <c r="QEX1" s="5"/>
      <c r="QEY1" s="5"/>
      <c r="QEZ1" s="5"/>
      <c r="QFA1" s="5"/>
      <c r="QFB1" s="5"/>
      <c r="QFC1" s="5"/>
      <c r="QFD1" s="5"/>
      <c r="QFE1" s="5"/>
      <c r="QFF1" s="5"/>
      <c r="QFG1" s="5"/>
      <c r="QFH1" s="5"/>
      <c r="QFI1" s="5"/>
      <c r="QFJ1" s="5"/>
      <c r="QFK1" s="5"/>
      <c r="QFL1" s="5"/>
      <c r="QFM1" s="5"/>
      <c r="QFN1" s="5"/>
      <c r="QFO1" s="5"/>
      <c r="QFP1" s="5"/>
      <c r="QFQ1" s="5"/>
      <c r="QFR1" s="5"/>
      <c r="QFS1" s="5"/>
      <c r="QFT1" s="5"/>
      <c r="QFU1" s="5"/>
      <c r="QFV1" s="5"/>
      <c r="QFW1" s="5"/>
      <c r="QFX1" s="5"/>
      <c r="QFY1" s="5"/>
      <c r="QFZ1" s="5"/>
      <c r="QGA1" s="5"/>
      <c r="QGB1" s="5"/>
      <c r="QGC1" s="5"/>
      <c r="QGD1" s="5"/>
      <c r="QGE1" s="5"/>
      <c r="QGF1" s="5"/>
      <c r="QGG1" s="5"/>
      <c r="QGH1" s="5"/>
      <c r="QGI1" s="5"/>
      <c r="QGJ1" s="5"/>
      <c r="QGK1" s="5"/>
      <c r="QGL1" s="5"/>
      <c r="QGM1" s="5"/>
      <c r="QGN1" s="5"/>
      <c r="QGO1" s="5"/>
      <c r="QGP1" s="5"/>
      <c r="QGQ1" s="5"/>
      <c r="QGR1" s="5"/>
      <c r="QGS1" s="5"/>
      <c r="QGT1" s="5"/>
      <c r="QGU1" s="5"/>
      <c r="QGV1" s="5"/>
      <c r="QGW1" s="5"/>
      <c r="QGX1" s="5"/>
      <c r="QGY1" s="5"/>
      <c r="QGZ1" s="5"/>
      <c r="QHA1" s="5"/>
      <c r="QHB1" s="5"/>
      <c r="QHC1" s="5"/>
      <c r="QHD1" s="5"/>
      <c r="QHE1" s="5"/>
      <c r="QHF1" s="5"/>
      <c r="QHG1" s="5"/>
      <c r="QHH1" s="5"/>
      <c r="QHI1" s="5"/>
      <c r="QHJ1" s="5"/>
      <c r="QHK1" s="5"/>
      <c r="QHL1" s="5"/>
      <c r="QHM1" s="5"/>
      <c r="QHN1" s="5"/>
      <c r="QHO1" s="5"/>
      <c r="QHP1" s="5"/>
      <c r="QHQ1" s="5"/>
      <c r="QHR1" s="5"/>
      <c r="QHS1" s="5"/>
      <c r="QHT1" s="5"/>
      <c r="QHU1" s="5"/>
      <c r="QHV1" s="5"/>
      <c r="QHW1" s="5"/>
      <c r="QHX1" s="5"/>
      <c r="QHY1" s="5"/>
      <c r="QHZ1" s="5"/>
      <c r="QIA1" s="5"/>
      <c r="QIB1" s="5"/>
      <c r="QIC1" s="5"/>
      <c r="QID1" s="5"/>
      <c r="QIE1" s="5"/>
      <c r="QIF1" s="5"/>
      <c r="QIG1" s="5"/>
      <c r="QIH1" s="5"/>
      <c r="QII1" s="5"/>
      <c r="QIJ1" s="5"/>
      <c r="QIK1" s="5"/>
      <c r="QIL1" s="5"/>
      <c r="QIM1" s="5"/>
      <c r="QIN1" s="5"/>
      <c r="QIO1" s="5"/>
      <c r="QIP1" s="5"/>
      <c r="QIQ1" s="5"/>
      <c r="QIR1" s="5"/>
      <c r="QIS1" s="5"/>
      <c r="QIT1" s="5"/>
      <c r="QIU1" s="5"/>
      <c r="QIV1" s="5"/>
      <c r="QIW1" s="5"/>
      <c r="QIX1" s="5"/>
      <c r="QIY1" s="5"/>
      <c r="QIZ1" s="5"/>
      <c r="QJA1" s="5"/>
      <c r="QJB1" s="5"/>
      <c r="QJC1" s="5"/>
      <c r="QJD1" s="5"/>
      <c r="QJE1" s="5"/>
      <c r="QJF1" s="5"/>
      <c r="QJG1" s="5"/>
      <c r="QJH1" s="5"/>
      <c r="QJI1" s="5"/>
      <c r="QJJ1" s="5"/>
      <c r="QJK1" s="5"/>
      <c r="QJL1" s="5"/>
      <c r="QJM1" s="5"/>
      <c r="QJN1" s="5"/>
      <c r="QJO1" s="5"/>
      <c r="QJP1" s="5"/>
      <c r="QJQ1" s="5"/>
      <c r="QJR1" s="5"/>
      <c r="QJS1" s="5"/>
      <c r="QJT1" s="5"/>
      <c r="QJU1" s="5"/>
      <c r="QJV1" s="5"/>
      <c r="QJW1" s="5"/>
      <c r="QJX1" s="5"/>
      <c r="QJY1" s="5"/>
      <c r="QJZ1" s="5"/>
      <c r="QKA1" s="5"/>
      <c r="QKB1" s="5"/>
      <c r="QKC1" s="5"/>
      <c r="QKD1" s="5"/>
      <c r="QKE1" s="5"/>
      <c r="QKF1" s="5"/>
      <c r="QKG1" s="5"/>
      <c r="QKH1" s="5"/>
      <c r="QKI1" s="5"/>
      <c r="QKJ1" s="5"/>
      <c r="QKK1" s="5"/>
      <c r="QKL1" s="5"/>
      <c r="QKM1" s="5"/>
      <c r="QKN1" s="5"/>
      <c r="QKO1" s="5"/>
      <c r="QKP1" s="5"/>
      <c r="QKQ1" s="5"/>
      <c r="QKR1" s="5"/>
      <c r="QKS1" s="5"/>
      <c r="QKT1" s="5"/>
      <c r="QKU1" s="5"/>
      <c r="QKV1" s="5"/>
      <c r="QKW1" s="5"/>
      <c r="QKX1" s="5"/>
      <c r="QKY1" s="5"/>
      <c r="QKZ1" s="5"/>
      <c r="QLA1" s="5"/>
      <c r="QLB1" s="5"/>
      <c r="QLC1" s="5"/>
      <c r="QLD1" s="5"/>
      <c r="QLE1" s="5"/>
      <c r="QLF1" s="5"/>
      <c r="QLG1" s="5"/>
      <c r="QLH1" s="5"/>
      <c r="QLI1" s="5"/>
      <c r="QLJ1" s="5"/>
      <c r="QLK1" s="5"/>
      <c r="QLL1" s="5"/>
      <c r="QLM1" s="5"/>
      <c r="QLN1" s="5"/>
      <c r="QLO1" s="5"/>
      <c r="QLP1" s="5"/>
      <c r="QLQ1" s="5"/>
      <c r="QLR1" s="5"/>
      <c r="QLS1" s="5"/>
      <c r="QLT1" s="5"/>
      <c r="QLU1" s="5"/>
      <c r="QLV1" s="5"/>
      <c r="QLW1" s="5"/>
      <c r="QLX1" s="5"/>
      <c r="QLY1" s="5"/>
      <c r="QLZ1" s="5"/>
      <c r="QMA1" s="5"/>
      <c r="QMB1" s="5"/>
      <c r="QMC1" s="5"/>
      <c r="QMD1" s="5"/>
      <c r="QME1" s="5"/>
      <c r="QMF1" s="5"/>
      <c r="QMG1" s="5"/>
      <c r="QMH1" s="5"/>
      <c r="QMI1" s="5"/>
      <c r="QMJ1" s="5"/>
      <c r="QMK1" s="5"/>
      <c r="QML1" s="5"/>
      <c r="QMM1" s="5"/>
      <c r="QMN1" s="5"/>
      <c r="QMO1" s="5"/>
      <c r="QMP1" s="5"/>
      <c r="QMQ1" s="5"/>
      <c r="QMR1" s="5"/>
      <c r="QMS1" s="5"/>
      <c r="QMT1" s="5"/>
      <c r="QMU1" s="5"/>
      <c r="QMV1" s="5"/>
      <c r="QMW1" s="5"/>
      <c r="QMX1" s="5"/>
      <c r="QMY1" s="5"/>
      <c r="QMZ1" s="5"/>
      <c r="QNA1" s="5"/>
      <c r="QNB1" s="5"/>
      <c r="QNC1" s="5"/>
      <c r="QND1" s="5"/>
      <c r="QNE1" s="5"/>
      <c r="QNF1" s="5"/>
      <c r="QNG1" s="5"/>
      <c r="QNH1" s="5"/>
      <c r="QNI1" s="5"/>
      <c r="QNJ1" s="5"/>
      <c r="QNK1" s="5"/>
      <c r="QNL1" s="5"/>
      <c r="QNM1" s="5"/>
      <c r="QNN1" s="5"/>
      <c r="QNO1" s="5"/>
      <c r="QNP1" s="5"/>
      <c r="QNQ1" s="5"/>
      <c r="QNR1" s="5"/>
      <c r="QNS1" s="5"/>
      <c r="QNT1" s="5"/>
      <c r="QNU1" s="5"/>
      <c r="QNV1" s="5"/>
      <c r="QNW1" s="5"/>
      <c r="QNX1" s="5"/>
      <c r="QNY1" s="5"/>
      <c r="QNZ1" s="5"/>
      <c r="QOA1" s="5"/>
      <c r="QOB1" s="5"/>
      <c r="QOC1" s="5"/>
      <c r="QOD1" s="5"/>
      <c r="QOE1" s="5"/>
      <c r="QOF1" s="5"/>
      <c r="QOG1" s="5"/>
      <c r="QOH1" s="5"/>
      <c r="QOI1" s="5"/>
      <c r="QOJ1" s="5"/>
      <c r="QOK1" s="5"/>
      <c r="QOL1" s="5"/>
      <c r="QOM1" s="5"/>
      <c r="QON1" s="5"/>
      <c r="QOO1" s="5"/>
      <c r="QOP1" s="5"/>
      <c r="QOQ1" s="5"/>
      <c r="QOR1" s="5"/>
      <c r="QOS1" s="5"/>
      <c r="QOT1" s="5"/>
      <c r="QOU1" s="5"/>
      <c r="QOV1" s="5"/>
      <c r="QOW1" s="5"/>
      <c r="QOX1" s="5"/>
      <c r="QOY1" s="5"/>
      <c r="QOZ1" s="5"/>
      <c r="QPA1" s="5"/>
      <c r="QPB1" s="5"/>
      <c r="QPC1" s="5"/>
      <c r="QPD1" s="5"/>
      <c r="QPE1" s="5"/>
      <c r="QPF1" s="5"/>
      <c r="QPG1" s="5"/>
      <c r="QPH1" s="5"/>
      <c r="QPI1" s="5"/>
      <c r="QPJ1" s="5"/>
      <c r="QPK1" s="5"/>
      <c r="QPL1" s="5"/>
      <c r="QPM1" s="5"/>
      <c r="QPN1" s="5"/>
      <c r="QPO1" s="5"/>
      <c r="QPP1" s="5"/>
      <c r="QPQ1" s="5"/>
      <c r="QPR1" s="5"/>
      <c r="QPS1" s="5"/>
      <c r="QPT1" s="5"/>
      <c r="QPU1" s="5"/>
      <c r="QPV1" s="5"/>
      <c r="QPW1" s="5"/>
      <c r="QPX1" s="5"/>
      <c r="QPY1" s="5"/>
      <c r="QPZ1" s="5"/>
      <c r="QQA1" s="5"/>
      <c r="QQB1" s="5"/>
      <c r="QQC1" s="5"/>
      <c r="QQD1" s="5"/>
      <c r="QQE1" s="5"/>
      <c r="QQF1" s="5"/>
      <c r="QQG1" s="5"/>
      <c r="QQH1" s="5"/>
      <c r="QQI1" s="5"/>
      <c r="QQJ1" s="5"/>
      <c r="QQK1" s="5"/>
      <c r="QQL1" s="5"/>
      <c r="QQM1" s="5"/>
      <c r="QQN1" s="5"/>
      <c r="QQO1" s="5"/>
      <c r="QQP1" s="5"/>
      <c r="QQQ1" s="5"/>
      <c r="QQR1" s="5"/>
      <c r="QQS1" s="5"/>
      <c r="QQT1" s="5"/>
      <c r="QQU1" s="5"/>
      <c r="QQV1" s="5"/>
      <c r="QQW1" s="5"/>
      <c r="QQX1" s="5"/>
      <c r="QQY1" s="5"/>
      <c r="QQZ1" s="5"/>
      <c r="QRA1" s="5"/>
      <c r="QRB1" s="5"/>
      <c r="QRC1" s="5"/>
      <c r="QRD1" s="5"/>
      <c r="QRE1" s="5"/>
      <c r="QRF1" s="5"/>
      <c r="QRG1" s="5"/>
      <c r="QRH1" s="5"/>
      <c r="QRI1" s="5"/>
      <c r="QRJ1" s="5"/>
      <c r="QRK1" s="5"/>
      <c r="QRL1" s="5"/>
      <c r="QRM1" s="5"/>
      <c r="QRN1" s="5"/>
      <c r="QRO1" s="5"/>
      <c r="QRP1" s="5"/>
      <c r="QRQ1" s="5"/>
      <c r="QRR1" s="5"/>
      <c r="QRS1" s="5"/>
      <c r="QRT1" s="5"/>
      <c r="QRU1" s="5"/>
      <c r="QRV1" s="5"/>
      <c r="QRW1" s="5"/>
      <c r="QRX1" s="5"/>
      <c r="QRY1" s="5"/>
      <c r="QRZ1" s="5"/>
      <c r="QSA1" s="5"/>
      <c r="QSB1" s="5"/>
      <c r="QSC1" s="5"/>
      <c r="QSD1" s="5"/>
      <c r="QSE1" s="5"/>
      <c r="QSF1" s="5"/>
      <c r="QSG1" s="5"/>
      <c r="QSH1" s="5"/>
      <c r="QSI1" s="5"/>
      <c r="QSJ1" s="5"/>
      <c r="QSK1" s="5"/>
      <c r="QSL1" s="5"/>
      <c r="QSM1" s="5"/>
      <c r="QSN1" s="5"/>
      <c r="QSO1" s="5"/>
      <c r="QSP1" s="5"/>
      <c r="QSQ1" s="5"/>
      <c r="QSR1" s="5"/>
      <c r="QSS1" s="5"/>
      <c r="QST1" s="5"/>
      <c r="QSU1" s="5"/>
      <c r="QSV1" s="5"/>
      <c r="QSW1" s="5"/>
      <c r="QSX1" s="5"/>
      <c r="QSY1" s="5"/>
      <c r="QSZ1" s="5"/>
      <c r="QTA1" s="5"/>
      <c r="QTB1" s="5"/>
      <c r="QTC1" s="5"/>
      <c r="QTD1" s="5"/>
      <c r="QTE1" s="5"/>
      <c r="QTF1" s="5"/>
      <c r="QTG1" s="5"/>
      <c r="QTH1" s="5"/>
      <c r="QTI1" s="5"/>
      <c r="QTJ1" s="5"/>
      <c r="QTK1" s="5"/>
      <c r="QTL1" s="5"/>
      <c r="QTM1" s="5"/>
      <c r="QTN1" s="5"/>
      <c r="QTO1" s="5"/>
      <c r="QTP1" s="5"/>
      <c r="QTQ1" s="5"/>
      <c r="QTR1" s="5"/>
      <c r="QTS1" s="5"/>
      <c r="QTT1" s="5"/>
      <c r="QTU1" s="5"/>
      <c r="QTV1" s="5"/>
      <c r="QTW1" s="5"/>
      <c r="QTX1" s="5"/>
      <c r="QTY1" s="5"/>
      <c r="QTZ1" s="5"/>
      <c r="QUA1" s="5"/>
      <c r="QUB1" s="5"/>
      <c r="QUC1" s="5"/>
      <c r="QUD1" s="5"/>
      <c r="QUE1" s="5"/>
      <c r="QUF1" s="5"/>
      <c r="QUG1" s="5"/>
      <c r="QUH1" s="5"/>
      <c r="QUI1" s="5"/>
      <c r="QUJ1" s="5"/>
      <c r="QUK1" s="5"/>
      <c r="QUL1" s="5"/>
      <c r="QUM1" s="5"/>
      <c r="QUN1" s="5"/>
      <c r="QUO1" s="5"/>
      <c r="QUP1" s="5"/>
      <c r="QUQ1" s="5"/>
      <c r="QUR1" s="5"/>
      <c r="QUS1" s="5"/>
      <c r="QUT1" s="5"/>
      <c r="QUU1" s="5"/>
      <c r="QUV1" s="5"/>
      <c r="QUW1" s="5"/>
      <c r="QUX1" s="5"/>
      <c r="QUY1" s="5"/>
      <c r="QUZ1" s="5"/>
      <c r="QVA1" s="5"/>
      <c r="QVB1" s="5"/>
      <c r="QVC1" s="5"/>
      <c r="QVD1" s="5"/>
      <c r="QVE1" s="5"/>
      <c r="QVF1" s="5"/>
      <c r="QVG1" s="5"/>
      <c r="QVH1" s="5"/>
      <c r="QVI1" s="5"/>
      <c r="QVJ1" s="5"/>
      <c r="QVK1" s="5"/>
      <c r="QVL1" s="5"/>
      <c r="QVM1" s="5"/>
      <c r="QVN1" s="5"/>
      <c r="QVO1" s="5"/>
      <c r="QVP1" s="5"/>
      <c r="QVQ1" s="5"/>
      <c r="QVR1" s="5"/>
      <c r="QVS1" s="5"/>
      <c r="QVT1" s="5"/>
      <c r="QVU1" s="5"/>
      <c r="QVV1" s="5"/>
      <c r="QVW1" s="5"/>
      <c r="QVX1" s="5"/>
      <c r="QVY1" s="5"/>
      <c r="QVZ1" s="5"/>
      <c r="QWA1" s="5"/>
      <c r="QWB1" s="5"/>
      <c r="QWC1" s="5"/>
      <c r="QWD1" s="5"/>
      <c r="QWE1" s="5"/>
      <c r="QWF1" s="5"/>
      <c r="QWG1" s="5"/>
      <c r="QWH1" s="5"/>
      <c r="QWI1" s="5"/>
      <c r="QWJ1" s="5"/>
      <c r="QWK1" s="5"/>
      <c r="QWL1" s="5"/>
      <c r="QWM1" s="5"/>
      <c r="QWN1" s="5"/>
      <c r="QWO1" s="5"/>
      <c r="QWP1" s="5"/>
      <c r="QWQ1" s="5"/>
      <c r="QWR1" s="5"/>
      <c r="QWS1" s="5"/>
      <c r="QWT1" s="5"/>
      <c r="QWU1" s="5"/>
      <c r="QWV1" s="5"/>
      <c r="QWW1" s="5"/>
      <c r="QWX1" s="5"/>
      <c r="QWY1" s="5"/>
      <c r="QWZ1" s="5"/>
      <c r="QXA1" s="5"/>
      <c r="QXB1" s="5"/>
      <c r="QXC1" s="5"/>
      <c r="QXD1" s="5"/>
      <c r="QXE1" s="5"/>
      <c r="QXF1" s="5"/>
      <c r="QXG1" s="5"/>
      <c r="QXH1" s="5"/>
      <c r="QXI1" s="5"/>
      <c r="QXJ1" s="5"/>
      <c r="QXK1" s="5"/>
      <c r="QXL1" s="5"/>
      <c r="QXM1" s="5"/>
      <c r="QXN1" s="5"/>
      <c r="QXO1" s="5"/>
      <c r="QXP1" s="5"/>
      <c r="QXQ1" s="5"/>
      <c r="QXR1" s="5"/>
      <c r="QXS1" s="5"/>
      <c r="QXT1" s="5"/>
      <c r="QXU1" s="5"/>
      <c r="QXV1" s="5"/>
      <c r="QXW1" s="5"/>
      <c r="QXX1" s="5"/>
      <c r="QXY1" s="5"/>
      <c r="QXZ1" s="5"/>
      <c r="QYA1" s="5"/>
      <c r="QYB1" s="5"/>
      <c r="QYC1" s="5"/>
      <c r="QYD1" s="5"/>
      <c r="QYE1" s="5"/>
      <c r="QYF1" s="5"/>
      <c r="QYG1" s="5"/>
      <c r="QYH1" s="5"/>
      <c r="QYI1" s="5"/>
      <c r="QYJ1" s="5"/>
      <c r="QYK1" s="5"/>
      <c r="QYL1" s="5"/>
      <c r="QYM1" s="5"/>
      <c r="QYN1" s="5"/>
      <c r="QYO1" s="5"/>
      <c r="QYP1" s="5"/>
      <c r="QYQ1" s="5"/>
      <c r="QYR1" s="5"/>
      <c r="QYS1" s="5"/>
      <c r="QYT1" s="5"/>
      <c r="QYU1" s="5"/>
      <c r="QYV1" s="5"/>
      <c r="QYW1" s="5"/>
      <c r="QYX1" s="5"/>
      <c r="QYY1" s="5"/>
      <c r="QYZ1" s="5"/>
      <c r="QZA1" s="5"/>
      <c r="QZB1" s="5"/>
      <c r="QZC1" s="5"/>
      <c r="QZD1" s="5"/>
      <c r="QZE1" s="5"/>
      <c r="QZF1" s="5"/>
      <c r="QZG1" s="5"/>
      <c r="QZH1" s="5"/>
      <c r="QZI1" s="5"/>
      <c r="QZJ1" s="5"/>
      <c r="QZK1" s="5"/>
      <c r="QZL1" s="5"/>
      <c r="QZM1" s="5"/>
      <c r="QZN1" s="5"/>
      <c r="QZO1" s="5"/>
      <c r="QZP1" s="5"/>
      <c r="QZQ1" s="5"/>
      <c r="QZR1" s="5"/>
      <c r="QZS1" s="5"/>
      <c r="QZT1" s="5"/>
      <c r="QZU1" s="5"/>
      <c r="QZV1" s="5"/>
      <c r="QZW1" s="5"/>
      <c r="QZX1" s="5"/>
      <c r="QZY1" s="5"/>
      <c r="QZZ1" s="5"/>
      <c r="RAA1" s="5"/>
      <c r="RAB1" s="5"/>
      <c r="RAC1" s="5"/>
      <c r="RAD1" s="5"/>
      <c r="RAE1" s="5"/>
      <c r="RAF1" s="5"/>
      <c r="RAG1" s="5"/>
      <c r="RAH1" s="5"/>
      <c r="RAI1" s="5"/>
      <c r="RAJ1" s="5"/>
      <c r="RAK1" s="5"/>
      <c r="RAL1" s="5"/>
      <c r="RAM1" s="5"/>
      <c r="RAN1" s="5"/>
      <c r="RAO1" s="5"/>
      <c r="RAP1" s="5"/>
      <c r="RAQ1" s="5"/>
      <c r="RAR1" s="5"/>
      <c r="RAS1" s="5"/>
      <c r="RAT1" s="5"/>
      <c r="RAU1" s="5"/>
      <c r="RAV1" s="5"/>
      <c r="RAW1" s="5"/>
      <c r="RAX1" s="5"/>
      <c r="RAY1" s="5"/>
      <c r="RAZ1" s="5"/>
      <c r="RBA1" s="5"/>
      <c r="RBB1" s="5"/>
      <c r="RBC1" s="5"/>
      <c r="RBD1" s="5"/>
      <c r="RBE1" s="5"/>
      <c r="RBF1" s="5"/>
      <c r="RBG1" s="5"/>
      <c r="RBH1" s="5"/>
      <c r="RBI1" s="5"/>
      <c r="RBJ1" s="5"/>
      <c r="RBK1" s="5"/>
      <c r="RBL1" s="5"/>
      <c r="RBM1" s="5"/>
      <c r="RBN1" s="5"/>
      <c r="RBO1" s="5"/>
      <c r="RBP1" s="5"/>
      <c r="RBQ1" s="5"/>
      <c r="RBR1" s="5"/>
      <c r="RBS1" s="5"/>
      <c r="RBT1" s="5"/>
      <c r="RBU1" s="5"/>
      <c r="RBV1" s="5"/>
      <c r="RBW1" s="5"/>
      <c r="RBX1" s="5"/>
      <c r="RBY1" s="5"/>
      <c r="RBZ1" s="5"/>
      <c r="RCA1" s="5"/>
      <c r="RCB1" s="5"/>
      <c r="RCC1" s="5"/>
      <c r="RCD1" s="5"/>
      <c r="RCE1" s="5"/>
      <c r="RCF1" s="5"/>
      <c r="RCG1" s="5"/>
      <c r="RCH1" s="5"/>
      <c r="RCI1" s="5"/>
      <c r="RCJ1" s="5"/>
      <c r="RCK1" s="5"/>
      <c r="RCL1" s="5"/>
      <c r="RCM1" s="5"/>
      <c r="RCN1" s="5"/>
      <c r="RCO1" s="5"/>
      <c r="RCP1" s="5"/>
      <c r="RCQ1" s="5"/>
      <c r="RCR1" s="5"/>
      <c r="RCS1" s="5"/>
      <c r="RCT1" s="5"/>
      <c r="RCU1" s="5"/>
      <c r="RCV1" s="5"/>
      <c r="RCW1" s="5"/>
      <c r="RCX1" s="5"/>
      <c r="RCY1" s="5"/>
      <c r="RCZ1" s="5"/>
      <c r="RDA1" s="5"/>
      <c r="RDB1" s="5"/>
      <c r="RDC1" s="5"/>
      <c r="RDD1" s="5"/>
      <c r="RDE1" s="5"/>
      <c r="RDF1" s="5"/>
      <c r="RDG1" s="5"/>
      <c r="RDH1" s="5"/>
      <c r="RDI1" s="5"/>
      <c r="RDJ1" s="5"/>
      <c r="RDK1" s="5"/>
      <c r="RDL1" s="5"/>
      <c r="RDM1" s="5"/>
      <c r="RDN1" s="5"/>
      <c r="RDO1" s="5"/>
      <c r="RDP1" s="5"/>
      <c r="RDQ1" s="5"/>
      <c r="RDR1" s="5"/>
      <c r="RDS1" s="5"/>
      <c r="RDT1" s="5"/>
      <c r="RDU1" s="5"/>
      <c r="RDV1" s="5"/>
      <c r="RDW1" s="5"/>
      <c r="RDX1" s="5"/>
      <c r="RDY1" s="5"/>
      <c r="RDZ1" s="5"/>
      <c r="REA1" s="5"/>
      <c r="REB1" s="5"/>
      <c r="REC1" s="5"/>
      <c r="RED1" s="5"/>
      <c r="REE1" s="5"/>
      <c r="REF1" s="5"/>
      <c r="REG1" s="5"/>
      <c r="REH1" s="5"/>
      <c r="REI1" s="5"/>
      <c r="REJ1" s="5"/>
      <c r="REK1" s="5"/>
      <c r="REL1" s="5"/>
      <c r="REM1" s="5"/>
      <c r="REN1" s="5"/>
      <c r="REO1" s="5"/>
      <c r="REP1" s="5"/>
      <c r="REQ1" s="5"/>
      <c r="RER1" s="5"/>
      <c r="RES1" s="5"/>
      <c r="RET1" s="5"/>
      <c r="REU1" s="5"/>
      <c r="REV1" s="5"/>
      <c r="REW1" s="5"/>
      <c r="REX1" s="5"/>
      <c r="REY1" s="5"/>
      <c r="REZ1" s="5"/>
      <c r="RFA1" s="5"/>
      <c r="RFB1" s="5"/>
      <c r="RFC1" s="5"/>
      <c r="RFD1" s="5"/>
      <c r="RFE1" s="5"/>
      <c r="RFF1" s="5"/>
      <c r="RFG1" s="5"/>
      <c r="RFH1" s="5"/>
      <c r="RFI1" s="5"/>
      <c r="RFJ1" s="5"/>
      <c r="RFK1" s="5"/>
      <c r="RFL1" s="5"/>
      <c r="RFM1" s="5"/>
      <c r="RFN1" s="5"/>
      <c r="RFO1" s="5"/>
      <c r="RFP1" s="5"/>
      <c r="RFQ1" s="5"/>
      <c r="RFR1" s="5"/>
      <c r="RFS1" s="5"/>
      <c r="RFT1" s="5"/>
      <c r="RFU1" s="5"/>
      <c r="RFV1" s="5"/>
      <c r="RFW1" s="5"/>
      <c r="RFX1" s="5"/>
      <c r="RFY1" s="5"/>
      <c r="RFZ1" s="5"/>
      <c r="RGA1" s="5"/>
      <c r="RGB1" s="5"/>
      <c r="RGC1" s="5"/>
      <c r="RGD1" s="5"/>
      <c r="RGE1" s="5"/>
      <c r="RGF1" s="5"/>
      <c r="RGG1" s="5"/>
      <c r="RGH1" s="5"/>
      <c r="RGI1" s="5"/>
      <c r="RGJ1" s="5"/>
      <c r="RGK1" s="5"/>
      <c r="RGL1" s="5"/>
      <c r="RGM1" s="5"/>
      <c r="RGN1" s="5"/>
      <c r="RGO1" s="5"/>
      <c r="RGP1" s="5"/>
      <c r="RGQ1" s="5"/>
      <c r="RGR1" s="5"/>
      <c r="RGS1" s="5"/>
      <c r="RGT1" s="5"/>
      <c r="RGU1" s="5"/>
      <c r="RGV1" s="5"/>
      <c r="RGW1" s="5"/>
      <c r="RGX1" s="5"/>
      <c r="RGY1" s="5"/>
      <c r="RGZ1" s="5"/>
      <c r="RHA1" s="5"/>
      <c r="RHB1" s="5"/>
      <c r="RHC1" s="5"/>
      <c r="RHD1" s="5"/>
      <c r="RHE1" s="5"/>
      <c r="RHF1" s="5"/>
      <c r="RHG1" s="5"/>
      <c r="RHH1" s="5"/>
      <c r="RHI1" s="5"/>
      <c r="RHJ1" s="5"/>
      <c r="RHK1" s="5"/>
      <c r="RHL1" s="5"/>
      <c r="RHM1" s="5"/>
      <c r="RHN1" s="5"/>
      <c r="RHO1" s="5"/>
      <c r="RHP1" s="5"/>
      <c r="RHQ1" s="5"/>
      <c r="RHR1" s="5"/>
      <c r="RHS1" s="5"/>
      <c r="RHT1" s="5"/>
      <c r="RHU1" s="5"/>
      <c r="RHV1" s="5"/>
      <c r="RHW1" s="5"/>
      <c r="RHX1" s="5"/>
      <c r="RHY1" s="5"/>
      <c r="RHZ1" s="5"/>
      <c r="RIA1" s="5"/>
      <c r="RIB1" s="5"/>
      <c r="RIC1" s="5"/>
      <c r="RID1" s="5"/>
      <c r="RIE1" s="5"/>
      <c r="RIF1" s="5"/>
      <c r="RIG1" s="5"/>
      <c r="RIH1" s="5"/>
      <c r="RII1" s="5"/>
      <c r="RIJ1" s="5"/>
      <c r="RIK1" s="5"/>
      <c r="RIL1" s="5"/>
      <c r="RIM1" s="5"/>
      <c r="RIN1" s="5"/>
      <c r="RIO1" s="5"/>
      <c r="RIP1" s="5"/>
      <c r="RIQ1" s="5"/>
      <c r="RIR1" s="5"/>
      <c r="RIS1" s="5"/>
      <c r="RIT1" s="5"/>
      <c r="RIU1" s="5"/>
      <c r="RIV1" s="5"/>
      <c r="RIW1" s="5"/>
      <c r="RIX1" s="5"/>
      <c r="RIY1" s="5"/>
      <c r="RIZ1" s="5"/>
      <c r="RJA1" s="5"/>
      <c r="RJB1" s="5"/>
      <c r="RJC1" s="5"/>
      <c r="RJD1" s="5"/>
      <c r="RJE1" s="5"/>
      <c r="RJF1" s="5"/>
      <c r="RJG1" s="5"/>
      <c r="RJH1" s="5"/>
      <c r="RJI1" s="5"/>
      <c r="RJJ1" s="5"/>
      <c r="RJK1" s="5"/>
      <c r="RJL1" s="5"/>
      <c r="RJM1" s="5"/>
      <c r="RJN1" s="5"/>
      <c r="RJO1" s="5"/>
      <c r="RJP1" s="5"/>
      <c r="RJQ1" s="5"/>
      <c r="RJR1" s="5"/>
      <c r="RJS1" s="5"/>
      <c r="RJT1" s="5"/>
      <c r="RJU1" s="5"/>
      <c r="RJV1" s="5"/>
      <c r="RJW1" s="5"/>
      <c r="RJX1" s="5"/>
      <c r="RJY1" s="5"/>
      <c r="RJZ1" s="5"/>
      <c r="RKA1" s="5"/>
      <c r="RKB1" s="5"/>
      <c r="RKC1" s="5"/>
      <c r="RKD1" s="5"/>
      <c r="RKE1" s="5"/>
      <c r="RKF1" s="5"/>
      <c r="RKG1" s="5"/>
      <c r="RKH1" s="5"/>
      <c r="RKI1" s="5"/>
      <c r="RKJ1" s="5"/>
      <c r="RKK1" s="5"/>
      <c r="RKL1" s="5"/>
      <c r="RKM1" s="5"/>
      <c r="RKN1" s="5"/>
      <c r="RKO1" s="5"/>
      <c r="RKP1" s="5"/>
      <c r="RKQ1" s="5"/>
      <c r="RKR1" s="5"/>
      <c r="RKS1" s="5"/>
      <c r="RKT1" s="5"/>
      <c r="RKU1" s="5"/>
      <c r="RKV1" s="5"/>
      <c r="RKW1" s="5"/>
      <c r="RKX1" s="5"/>
      <c r="RKY1" s="5"/>
      <c r="RKZ1" s="5"/>
      <c r="RLA1" s="5"/>
      <c r="RLB1" s="5"/>
      <c r="RLC1" s="5"/>
      <c r="RLD1" s="5"/>
      <c r="RLE1" s="5"/>
      <c r="RLF1" s="5"/>
      <c r="RLG1" s="5"/>
      <c r="RLH1" s="5"/>
      <c r="RLI1" s="5"/>
      <c r="RLJ1" s="5"/>
      <c r="RLK1" s="5"/>
      <c r="RLL1" s="5"/>
      <c r="RLM1" s="5"/>
      <c r="RLN1" s="5"/>
      <c r="RLO1" s="5"/>
      <c r="RLP1" s="5"/>
      <c r="RLQ1" s="5"/>
      <c r="RLR1" s="5"/>
      <c r="RLS1" s="5"/>
      <c r="RLT1" s="5"/>
      <c r="RLU1" s="5"/>
      <c r="RLV1" s="5"/>
      <c r="RLW1" s="5"/>
      <c r="RLX1" s="5"/>
      <c r="RLY1" s="5"/>
      <c r="RLZ1" s="5"/>
      <c r="RMA1" s="5"/>
      <c r="RMB1" s="5"/>
      <c r="RMC1" s="5"/>
      <c r="RMD1" s="5"/>
      <c r="RME1" s="5"/>
      <c r="RMF1" s="5"/>
      <c r="RMG1" s="5"/>
      <c r="RMH1" s="5"/>
      <c r="RMI1" s="5"/>
      <c r="RMJ1" s="5"/>
      <c r="RMK1" s="5"/>
      <c r="RML1" s="5"/>
      <c r="RMM1" s="5"/>
      <c r="RMN1" s="5"/>
      <c r="RMO1" s="5"/>
      <c r="RMP1" s="5"/>
      <c r="RMQ1" s="5"/>
      <c r="RMR1" s="5"/>
      <c r="RMS1" s="5"/>
      <c r="RMT1" s="5"/>
      <c r="RMU1" s="5"/>
      <c r="RMV1" s="5"/>
      <c r="RMW1" s="5"/>
      <c r="RMX1" s="5"/>
      <c r="RMY1" s="5"/>
      <c r="RMZ1" s="5"/>
      <c r="RNA1" s="5"/>
      <c r="RNB1" s="5"/>
      <c r="RNC1" s="5"/>
      <c r="RND1" s="5"/>
      <c r="RNE1" s="5"/>
      <c r="RNF1" s="5"/>
      <c r="RNG1" s="5"/>
      <c r="RNH1" s="5"/>
      <c r="RNI1" s="5"/>
      <c r="RNJ1" s="5"/>
      <c r="RNK1" s="5"/>
      <c r="RNL1" s="5"/>
      <c r="RNM1" s="5"/>
      <c r="RNN1" s="5"/>
      <c r="RNO1" s="5"/>
      <c r="RNP1" s="5"/>
      <c r="RNQ1" s="5"/>
      <c r="RNR1" s="5"/>
      <c r="RNS1" s="5"/>
      <c r="RNT1" s="5"/>
      <c r="RNU1" s="5"/>
      <c r="RNV1" s="5"/>
      <c r="RNW1" s="5"/>
      <c r="RNX1" s="5"/>
      <c r="RNY1" s="5"/>
      <c r="RNZ1" s="5"/>
      <c r="ROA1" s="5"/>
      <c r="ROB1" s="5"/>
      <c r="ROC1" s="5"/>
      <c r="ROD1" s="5"/>
      <c r="ROE1" s="5"/>
      <c r="ROF1" s="5"/>
      <c r="ROG1" s="5"/>
      <c r="ROH1" s="5"/>
      <c r="ROI1" s="5"/>
      <c r="ROJ1" s="5"/>
      <c r="ROK1" s="5"/>
      <c r="ROL1" s="5"/>
      <c r="ROM1" s="5"/>
      <c r="RON1" s="5"/>
      <c r="ROO1" s="5"/>
      <c r="ROP1" s="5"/>
      <c r="ROQ1" s="5"/>
      <c r="ROR1" s="5"/>
      <c r="ROS1" s="5"/>
      <c r="ROT1" s="5"/>
      <c r="ROU1" s="5"/>
      <c r="ROV1" s="5"/>
      <c r="ROW1" s="5"/>
      <c r="ROX1" s="5"/>
      <c r="ROY1" s="5"/>
      <c r="ROZ1" s="5"/>
      <c r="RPA1" s="5"/>
      <c r="RPB1" s="5"/>
      <c r="RPC1" s="5"/>
      <c r="RPD1" s="5"/>
      <c r="RPE1" s="5"/>
      <c r="RPF1" s="5"/>
      <c r="RPG1" s="5"/>
      <c r="RPH1" s="5"/>
      <c r="RPI1" s="5"/>
      <c r="RPJ1" s="5"/>
      <c r="RPK1" s="5"/>
      <c r="RPL1" s="5"/>
      <c r="RPM1" s="5"/>
      <c r="RPN1" s="5"/>
      <c r="RPO1" s="5"/>
      <c r="RPP1" s="5"/>
      <c r="RPQ1" s="5"/>
      <c r="RPR1" s="5"/>
      <c r="RPS1" s="5"/>
      <c r="RPT1" s="5"/>
      <c r="RPU1" s="5"/>
      <c r="RPV1" s="5"/>
      <c r="RPW1" s="5"/>
      <c r="RPX1" s="5"/>
      <c r="RPY1" s="5"/>
      <c r="RPZ1" s="5"/>
      <c r="RQA1" s="5"/>
      <c r="RQB1" s="5"/>
      <c r="RQC1" s="5"/>
      <c r="RQD1" s="5"/>
      <c r="RQE1" s="5"/>
      <c r="RQF1" s="5"/>
      <c r="RQG1" s="5"/>
      <c r="RQH1" s="5"/>
      <c r="RQI1" s="5"/>
      <c r="RQJ1" s="5"/>
      <c r="RQK1" s="5"/>
      <c r="RQL1" s="5"/>
      <c r="RQM1" s="5"/>
      <c r="RQN1" s="5"/>
      <c r="RQO1" s="5"/>
      <c r="RQP1" s="5"/>
      <c r="RQQ1" s="5"/>
      <c r="RQR1" s="5"/>
      <c r="RQS1" s="5"/>
      <c r="RQT1" s="5"/>
      <c r="RQU1" s="5"/>
      <c r="RQV1" s="5"/>
      <c r="RQW1" s="5"/>
      <c r="RQX1" s="5"/>
      <c r="RQY1" s="5"/>
      <c r="RQZ1" s="5"/>
      <c r="RRA1" s="5"/>
      <c r="RRB1" s="5"/>
      <c r="RRC1" s="5"/>
      <c r="RRD1" s="5"/>
      <c r="RRE1" s="5"/>
      <c r="RRF1" s="5"/>
      <c r="RRG1" s="5"/>
      <c r="RRH1" s="5"/>
      <c r="RRI1" s="5"/>
      <c r="RRJ1" s="5"/>
      <c r="RRK1" s="5"/>
      <c r="RRL1" s="5"/>
      <c r="RRM1" s="5"/>
      <c r="RRN1" s="5"/>
      <c r="RRO1" s="5"/>
      <c r="RRP1" s="5"/>
      <c r="RRQ1" s="5"/>
      <c r="RRR1" s="5"/>
      <c r="RRS1" s="5"/>
      <c r="RRT1" s="5"/>
      <c r="RRU1" s="5"/>
      <c r="RRV1" s="5"/>
      <c r="RRW1" s="5"/>
      <c r="RRX1" s="5"/>
      <c r="RRY1" s="5"/>
      <c r="RRZ1" s="5"/>
      <c r="RSA1" s="5"/>
      <c r="RSB1" s="5"/>
      <c r="RSC1" s="5"/>
      <c r="RSD1" s="5"/>
      <c r="RSE1" s="5"/>
      <c r="RSF1" s="5"/>
      <c r="RSG1" s="5"/>
      <c r="RSH1" s="5"/>
      <c r="RSI1" s="5"/>
      <c r="RSJ1" s="5"/>
      <c r="RSK1" s="5"/>
      <c r="RSL1" s="5"/>
      <c r="RSM1" s="5"/>
      <c r="RSN1" s="5"/>
      <c r="RSO1" s="5"/>
      <c r="RSP1" s="5"/>
      <c r="RSQ1" s="5"/>
      <c r="RSR1" s="5"/>
      <c r="RSS1" s="5"/>
      <c r="RST1" s="5"/>
      <c r="RSU1" s="5"/>
      <c r="RSV1" s="5"/>
      <c r="RSW1" s="5"/>
      <c r="RSX1" s="5"/>
      <c r="RSY1" s="5"/>
      <c r="RSZ1" s="5"/>
      <c r="RTA1" s="5"/>
      <c r="RTB1" s="5"/>
      <c r="RTC1" s="5"/>
      <c r="RTD1" s="5"/>
      <c r="RTE1" s="5"/>
      <c r="RTF1" s="5"/>
      <c r="RTG1" s="5"/>
      <c r="RTH1" s="5"/>
      <c r="RTI1" s="5"/>
      <c r="RTJ1" s="5"/>
      <c r="RTK1" s="5"/>
      <c r="RTL1" s="5"/>
      <c r="RTM1" s="5"/>
      <c r="RTN1" s="5"/>
      <c r="RTO1" s="5"/>
      <c r="RTP1" s="5"/>
      <c r="RTQ1" s="5"/>
      <c r="RTR1" s="5"/>
      <c r="RTS1" s="5"/>
      <c r="RTT1" s="5"/>
      <c r="RTU1" s="5"/>
      <c r="RTV1" s="5"/>
      <c r="RTW1" s="5"/>
      <c r="RTX1" s="5"/>
      <c r="RTY1" s="5"/>
      <c r="RTZ1" s="5"/>
      <c r="RUA1" s="5"/>
      <c r="RUB1" s="5"/>
      <c r="RUC1" s="5"/>
      <c r="RUD1" s="5"/>
      <c r="RUE1" s="5"/>
      <c r="RUF1" s="5"/>
      <c r="RUG1" s="5"/>
      <c r="RUH1" s="5"/>
      <c r="RUI1" s="5"/>
      <c r="RUJ1" s="5"/>
      <c r="RUK1" s="5"/>
      <c r="RUL1" s="5"/>
      <c r="RUM1" s="5"/>
      <c r="RUN1" s="5"/>
      <c r="RUO1" s="5"/>
      <c r="RUP1" s="5"/>
      <c r="RUQ1" s="5"/>
      <c r="RUR1" s="5"/>
      <c r="RUS1" s="5"/>
      <c r="RUT1" s="5"/>
      <c r="RUU1" s="5"/>
      <c r="RUV1" s="5"/>
      <c r="RUW1" s="5"/>
      <c r="RUX1" s="5"/>
      <c r="RUY1" s="5"/>
      <c r="RUZ1" s="5"/>
      <c r="RVA1" s="5"/>
      <c r="RVB1" s="5"/>
      <c r="RVC1" s="5"/>
      <c r="RVD1" s="5"/>
      <c r="RVE1" s="5"/>
      <c r="RVF1" s="5"/>
      <c r="RVG1" s="5"/>
      <c r="RVH1" s="5"/>
      <c r="RVI1" s="5"/>
      <c r="RVJ1" s="5"/>
      <c r="RVK1" s="5"/>
      <c r="RVL1" s="5"/>
      <c r="RVM1" s="5"/>
      <c r="RVN1" s="5"/>
      <c r="RVO1" s="5"/>
      <c r="RVP1" s="5"/>
      <c r="RVQ1" s="5"/>
      <c r="RVR1" s="5"/>
      <c r="RVS1" s="5"/>
      <c r="RVT1" s="5"/>
      <c r="RVU1" s="5"/>
      <c r="RVV1" s="5"/>
      <c r="RVW1" s="5"/>
      <c r="RVX1" s="5"/>
      <c r="RVY1" s="5"/>
      <c r="RVZ1" s="5"/>
      <c r="RWA1" s="5"/>
      <c r="RWB1" s="5"/>
      <c r="RWC1" s="5"/>
      <c r="RWD1" s="5"/>
      <c r="RWE1" s="5"/>
      <c r="RWF1" s="5"/>
      <c r="RWG1" s="5"/>
      <c r="RWH1" s="5"/>
      <c r="RWI1" s="5"/>
      <c r="RWJ1" s="5"/>
      <c r="RWK1" s="5"/>
      <c r="RWL1" s="5"/>
      <c r="RWM1" s="5"/>
      <c r="RWN1" s="5"/>
      <c r="RWO1" s="5"/>
      <c r="RWP1" s="5"/>
      <c r="RWQ1" s="5"/>
      <c r="RWR1" s="5"/>
      <c r="RWS1" s="5"/>
      <c r="RWT1" s="5"/>
      <c r="RWU1" s="5"/>
      <c r="RWV1" s="5"/>
      <c r="RWW1" s="5"/>
      <c r="RWX1" s="5"/>
      <c r="RWY1" s="5"/>
      <c r="RWZ1" s="5"/>
      <c r="RXA1" s="5"/>
      <c r="RXB1" s="5"/>
      <c r="RXC1" s="5"/>
      <c r="RXD1" s="5"/>
      <c r="RXE1" s="5"/>
      <c r="RXF1" s="5"/>
      <c r="RXG1" s="5"/>
      <c r="RXH1" s="5"/>
      <c r="RXI1" s="5"/>
      <c r="RXJ1" s="5"/>
      <c r="RXK1" s="5"/>
      <c r="RXL1" s="5"/>
      <c r="RXM1" s="5"/>
      <c r="RXN1" s="5"/>
      <c r="RXO1" s="5"/>
      <c r="RXP1" s="5"/>
      <c r="RXQ1" s="5"/>
      <c r="RXR1" s="5"/>
      <c r="RXS1" s="5"/>
      <c r="RXT1" s="5"/>
      <c r="RXU1" s="5"/>
      <c r="RXV1" s="5"/>
      <c r="RXW1" s="5"/>
      <c r="RXX1" s="5"/>
      <c r="RXY1" s="5"/>
      <c r="RXZ1" s="5"/>
      <c r="RYA1" s="5"/>
      <c r="RYB1" s="5"/>
      <c r="RYC1" s="5"/>
      <c r="RYD1" s="5"/>
      <c r="RYE1" s="5"/>
      <c r="RYF1" s="5"/>
      <c r="RYG1" s="5"/>
      <c r="RYH1" s="5"/>
      <c r="RYI1" s="5"/>
      <c r="RYJ1" s="5"/>
      <c r="RYK1" s="5"/>
      <c r="RYL1" s="5"/>
      <c r="RYM1" s="5"/>
      <c r="RYN1" s="5"/>
      <c r="RYO1" s="5"/>
      <c r="RYP1" s="5"/>
      <c r="RYQ1" s="5"/>
      <c r="RYR1" s="5"/>
      <c r="RYS1" s="5"/>
      <c r="RYT1" s="5"/>
      <c r="RYU1" s="5"/>
      <c r="RYV1" s="5"/>
      <c r="RYW1" s="5"/>
      <c r="RYX1" s="5"/>
      <c r="RYY1" s="5"/>
      <c r="RYZ1" s="5"/>
      <c r="RZA1" s="5"/>
      <c r="RZB1" s="5"/>
      <c r="RZC1" s="5"/>
      <c r="RZD1" s="5"/>
      <c r="RZE1" s="5"/>
      <c r="RZF1" s="5"/>
      <c r="RZG1" s="5"/>
      <c r="RZH1" s="5"/>
      <c r="RZI1" s="5"/>
      <c r="RZJ1" s="5"/>
      <c r="RZK1" s="5"/>
      <c r="RZL1" s="5"/>
      <c r="RZM1" s="5"/>
      <c r="RZN1" s="5"/>
      <c r="RZO1" s="5"/>
      <c r="RZP1" s="5"/>
      <c r="RZQ1" s="5"/>
      <c r="RZR1" s="5"/>
      <c r="RZS1" s="5"/>
      <c r="RZT1" s="5"/>
      <c r="RZU1" s="5"/>
      <c r="RZV1" s="5"/>
      <c r="RZW1" s="5"/>
      <c r="RZX1" s="5"/>
      <c r="RZY1" s="5"/>
      <c r="RZZ1" s="5"/>
      <c r="SAA1" s="5"/>
      <c r="SAB1" s="5"/>
      <c r="SAC1" s="5"/>
      <c r="SAD1" s="5"/>
      <c r="SAE1" s="5"/>
      <c r="SAF1" s="5"/>
      <c r="SAG1" s="5"/>
      <c r="SAH1" s="5"/>
      <c r="SAI1" s="5"/>
      <c r="SAJ1" s="5"/>
      <c r="SAK1" s="5"/>
      <c r="SAL1" s="5"/>
      <c r="SAM1" s="5"/>
      <c r="SAN1" s="5"/>
      <c r="SAO1" s="5"/>
      <c r="SAP1" s="5"/>
      <c r="SAQ1" s="5"/>
      <c r="SAR1" s="5"/>
      <c r="SAS1" s="5"/>
      <c r="SAT1" s="5"/>
      <c r="SAU1" s="5"/>
      <c r="SAV1" s="5"/>
      <c r="SAW1" s="5"/>
      <c r="SAX1" s="5"/>
      <c r="SAY1" s="5"/>
      <c r="SAZ1" s="5"/>
      <c r="SBA1" s="5"/>
      <c r="SBB1" s="5"/>
      <c r="SBC1" s="5"/>
      <c r="SBD1" s="5"/>
      <c r="SBE1" s="5"/>
      <c r="SBF1" s="5"/>
      <c r="SBG1" s="5"/>
      <c r="SBH1" s="5"/>
      <c r="SBI1" s="5"/>
      <c r="SBJ1" s="5"/>
      <c r="SBK1" s="5"/>
      <c r="SBL1" s="5"/>
      <c r="SBM1" s="5"/>
      <c r="SBN1" s="5"/>
      <c r="SBO1" s="5"/>
      <c r="SBP1" s="5"/>
      <c r="SBQ1" s="5"/>
      <c r="SBR1" s="5"/>
      <c r="SBS1" s="5"/>
      <c r="SBT1" s="5"/>
      <c r="SBU1" s="5"/>
      <c r="SBV1" s="5"/>
      <c r="SBW1" s="5"/>
      <c r="SBX1" s="5"/>
      <c r="SBY1" s="5"/>
      <c r="SBZ1" s="5"/>
      <c r="SCA1" s="5"/>
      <c r="SCB1" s="5"/>
      <c r="SCC1" s="5"/>
      <c r="SCD1" s="5"/>
      <c r="SCE1" s="5"/>
      <c r="SCF1" s="5"/>
      <c r="SCG1" s="5"/>
      <c r="SCH1" s="5"/>
      <c r="SCI1" s="5"/>
      <c r="SCJ1" s="5"/>
      <c r="SCK1" s="5"/>
      <c r="SCL1" s="5"/>
      <c r="SCM1" s="5"/>
      <c r="SCN1" s="5"/>
      <c r="SCO1" s="5"/>
      <c r="SCP1" s="5"/>
      <c r="SCQ1" s="5"/>
      <c r="SCR1" s="5"/>
      <c r="SCS1" s="5"/>
      <c r="SCT1" s="5"/>
      <c r="SCU1" s="5"/>
      <c r="SCV1" s="5"/>
      <c r="SCW1" s="5"/>
      <c r="SCX1" s="5"/>
      <c r="SCY1" s="5"/>
      <c r="SCZ1" s="5"/>
      <c r="SDA1" s="5"/>
      <c r="SDB1" s="5"/>
      <c r="SDC1" s="5"/>
      <c r="SDD1" s="5"/>
      <c r="SDE1" s="5"/>
      <c r="SDF1" s="5"/>
      <c r="SDG1" s="5"/>
      <c r="SDH1" s="5"/>
      <c r="SDI1" s="5"/>
      <c r="SDJ1" s="5"/>
      <c r="SDK1" s="5"/>
      <c r="SDL1" s="5"/>
      <c r="SDM1" s="5"/>
      <c r="SDN1" s="5"/>
      <c r="SDO1" s="5"/>
      <c r="SDP1" s="5"/>
      <c r="SDQ1" s="5"/>
      <c r="SDR1" s="5"/>
      <c r="SDS1" s="5"/>
      <c r="SDT1" s="5"/>
      <c r="SDU1" s="5"/>
      <c r="SDV1" s="5"/>
      <c r="SDW1" s="5"/>
      <c r="SDX1" s="5"/>
      <c r="SDY1" s="5"/>
      <c r="SDZ1" s="5"/>
      <c r="SEA1" s="5"/>
      <c r="SEB1" s="5"/>
      <c r="SEC1" s="5"/>
      <c r="SED1" s="5"/>
      <c r="SEE1" s="5"/>
      <c r="SEF1" s="5"/>
      <c r="SEG1" s="5"/>
      <c r="SEH1" s="5"/>
      <c r="SEI1" s="5"/>
      <c r="SEJ1" s="5"/>
      <c r="SEK1" s="5"/>
      <c r="SEL1" s="5"/>
      <c r="SEM1" s="5"/>
      <c r="SEN1" s="5"/>
      <c r="SEO1" s="5"/>
      <c r="SEP1" s="5"/>
      <c r="SEQ1" s="5"/>
      <c r="SER1" s="5"/>
      <c r="SES1" s="5"/>
      <c r="SET1" s="5"/>
      <c r="SEU1" s="5"/>
      <c r="SEV1" s="5"/>
      <c r="SEW1" s="5"/>
      <c r="SEX1" s="5"/>
      <c r="SEY1" s="5"/>
      <c r="SEZ1" s="5"/>
      <c r="SFA1" s="5"/>
      <c r="SFB1" s="5"/>
      <c r="SFC1" s="5"/>
      <c r="SFD1" s="5"/>
      <c r="SFE1" s="5"/>
      <c r="SFF1" s="5"/>
      <c r="SFG1" s="5"/>
      <c r="SFH1" s="5"/>
      <c r="SFI1" s="5"/>
      <c r="SFJ1" s="5"/>
      <c r="SFK1" s="5"/>
      <c r="SFL1" s="5"/>
      <c r="SFM1" s="5"/>
      <c r="SFN1" s="5"/>
      <c r="SFO1" s="5"/>
      <c r="SFP1" s="5"/>
      <c r="SFQ1" s="5"/>
      <c r="SFR1" s="5"/>
      <c r="SFS1" s="5"/>
      <c r="SFT1" s="5"/>
      <c r="SFU1" s="5"/>
      <c r="SFV1" s="5"/>
      <c r="SFW1" s="5"/>
      <c r="SFX1" s="5"/>
      <c r="SFY1" s="5"/>
      <c r="SFZ1" s="5"/>
      <c r="SGA1" s="5"/>
      <c r="SGB1" s="5"/>
      <c r="SGC1" s="5"/>
      <c r="SGD1" s="5"/>
      <c r="SGE1" s="5"/>
      <c r="SGF1" s="5"/>
      <c r="SGG1" s="5"/>
      <c r="SGH1" s="5"/>
      <c r="SGI1" s="5"/>
      <c r="SGJ1" s="5"/>
      <c r="SGK1" s="5"/>
      <c r="SGL1" s="5"/>
      <c r="SGM1" s="5"/>
      <c r="SGN1" s="5"/>
      <c r="SGO1" s="5"/>
      <c r="SGP1" s="5"/>
      <c r="SGQ1" s="5"/>
      <c r="SGR1" s="5"/>
      <c r="SGS1" s="5"/>
      <c r="SGT1" s="5"/>
      <c r="SGU1" s="5"/>
      <c r="SGV1" s="5"/>
      <c r="SGW1" s="5"/>
      <c r="SGX1" s="5"/>
      <c r="SGY1" s="5"/>
      <c r="SGZ1" s="5"/>
      <c r="SHA1" s="5"/>
      <c r="SHB1" s="5"/>
      <c r="SHC1" s="5"/>
      <c r="SHD1" s="5"/>
      <c r="SHE1" s="5"/>
      <c r="SHF1" s="5"/>
      <c r="SHG1" s="5"/>
      <c r="SHH1" s="5"/>
      <c r="SHI1" s="5"/>
      <c r="SHJ1" s="5"/>
      <c r="SHK1" s="5"/>
      <c r="SHL1" s="5"/>
      <c r="SHM1" s="5"/>
      <c r="SHN1" s="5"/>
      <c r="SHO1" s="5"/>
      <c r="SHP1" s="5"/>
      <c r="SHQ1" s="5"/>
      <c r="SHR1" s="5"/>
      <c r="SHS1" s="5"/>
      <c r="SHT1" s="5"/>
      <c r="SHU1" s="5"/>
      <c r="SHV1" s="5"/>
      <c r="SHW1" s="5"/>
      <c r="SHX1" s="5"/>
      <c r="SHY1" s="5"/>
      <c r="SHZ1" s="5"/>
      <c r="SIA1" s="5"/>
      <c r="SIB1" s="5"/>
      <c r="SIC1" s="5"/>
      <c r="SID1" s="5"/>
      <c r="SIE1" s="5"/>
      <c r="SIF1" s="5"/>
      <c r="SIG1" s="5"/>
      <c r="SIH1" s="5"/>
      <c r="SII1" s="5"/>
      <c r="SIJ1" s="5"/>
      <c r="SIK1" s="5"/>
      <c r="SIL1" s="5"/>
      <c r="SIM1" s="5"/>
      <c r="SIN1" s="5"/>
      <c r="SIO1" s="5"/>
      <c r="SIP1" s="5"/>
      <c r="SIQ1" s="5"/>
      <c r="SIR1" s="5"/>
      <c r="SIS1" s="5"/>
      <c r="SIT1" s="5"/>
      <c r="SIU1" s="5"/>
      <c r="SIV1" s="5"/>
      <c r="SIW1" s="5"/>
      <c r="SIX1" s="5"/>
      <c r="SIY1" s="5"/>
      <c r="SIZ1" s="5"/>
      <c r="SJA1" s="5"/>
      <c r="SJB1" s="5"/>
      <c r="SJC1" s="5"/>
      <c r="SJD1" s="5"/>
      <c r="SJE1" s="5"/>
      <c r="SJF1" s="5"/>
      <c r="SJG1" s="5"/>
      <c r="SJH1" s="5"/>
      <c r="SJI1" s="5"/>
      <c r="SJJ1" s="5"/>
      <c r="SJK1" s="5"/>
      <c r="SJL1" s="5"/>
      <c r="SJM1" s="5"/>
      <c r="SJN1" s="5"/>
      <c r="SJO1" s="5"/>
      <c r="SJP1" s="5"/>
      <c r="SJQ1" s="5"/>
      <c r="SJR1" s="5"/>
      <c r="SJS1" s="5"/>
      <c r="SJT1" s="5"/>
      <c r="SJU1" s="5"/>
      <c r="SJV1" s="5"/>
      <c r="SJW1" s="5"/>
      <c r="SJX1" s="5"/>
      <c r="SJY1" s="5"/>
      <c r="SJZ1" s="5"/>
      <c r="SKA1" s="5"/>
      <c r="SKB1" s="5"/>
      <c r="SKC1" s="5"/>
      <c r="SKD1" s="5"/>
      <c r="SKE1" s="5"/>
      <c r="SKF1" s="5"/>
      <c r="SKG1" s="5"/>
      <c r="SKH1" s="5"/>
      <c r="SKI1" s="5"/>
      <c r="SKJ1" s="5"/>
      <c r="SKK1" s="5"/>
      <c r="SKL1" s="5"/>
      <c r="SKM1" s="5"/>
      <c r="SKN1" s="5"/>
      <c r="SKO1" s="5"/>
      <c r="SKP1" s="5"/>
      <c r="SKQ1" s="5"/>
      <c r="SKR1" s="5"/>
      <c r="SKS1" s="5"/>
      <c r="SKT1" s="5"/>
      <c r="SKU1" s="5"/>
      <c r="SKV1" s="5"/>
      <c r="SKW1" s="5"/>
      <c r="SKX1" s="5"/>
      <c r="SKY1" s="5"/>
      <c r="SKZ1" s="5"/>
      <c r="SLA1" s="5"/>
      <c r="SLB1" s="5"/>
      <c r="SLC1" s="5"/>
      <c r="SLD1" s="5"/>
      <c r="SLE1" s="5"/>
      <c r="SLF1" s="5"/>
      <c r="SLG1" s="5"/>
      <c r="SLH1" s="5"/>
      <c r="SLI1" s="5"/>
      <c r="SLJ1" s="5"/>
      <c r="SLK1" s="5"/>
      <c r="SLL1" s="5"/>
      <c r="SLM1" s="5"/>
      <c r="SLN1" s="5"/>
      <c r="SLO1" s="5"/>
      <c r="SLP1" s="5"/>
      <c r="SLQ1" s="5"/>
      <c r="SLR1" s="5"/>
      <c r="SLS1" s="5"/>
      <c r="SLT1" s="5"/>
      <c r="SLU1" s="5"/>
      <c r="SLV1" s="5"/>
      <c r="SLW1" s="5"/>
      <c r="SLX1" s="5"/>
      <c r="SLY1" s="5"/>
      <c r="SLZ1" s="5"/>
      <c r="SMA1" s="5"/>
      <c r="SMB1" s="5"/>
      <c r="SMC1" s="5"/>
      <c r="SMD1" s="5"/>
      <c r="SME1" s="5"/>
      <c r="SMF1" s="5"/>
      <c r="SMG1" s="5"/>
      <c r="SMH1" s="5"/>
      <c r="SMI1" s="5"/>
      <c r="SMJ1" s="5"/>
      <c r="SMK1" s="5"/>
      <c r="SML1" s="5"/>
      <c r="SMM1" s="5"/>
      <c r="SMN1" s="5"/>
      <c r="SMO1" s="5"/>
      <c r="SMP1" s="5"/>
      <c r="SMQ1" s="5"/>
      <c r="SMR1" s="5"/>
      <c r="SMS1" s="5"/>
      <c r="SMT1" s="5"/>
      <c r="SMU1" s="5"/>
      <c r="SMV1" s="5"/>
      <c r="SMW1" s="5"/>
      <c r="SMX1" s="5"/>
      <c r="SMY1" s="5"/>
      <c r="SMZ1" s="5"/>
      <c r="SNA1" s="5"/>
      <c r="SNB1" s="5"/>
      <c r="SNC1" s="5"/>
      <c r="SND1" s="5"/>
      <c r="SNE1" s="5"/>
      <c r="SNF1" s="5"/>
      <c r="SNG1" s="5"/>
      <c r="SNH1" s="5"/>
      <c r="SNI1" s="5"/>
      <c r="SNJ1" s="5"/>
      <c r="SNK1" s="5"/>
      <c r="SNL1" s="5"/>
      <c r="SNM1" s="5"/>
      <c r="SNN1" s="5"/>
      <c r="SNO1" s="5"/>
      <c r="SNP1" s="5"/>
      <c r="SNQ1" s="5"/>
      <c r="SNR1" s="5"/>
      <c r="SNS1" s="5"/>
      <c r="SNT1" s="5"/>
      <c r="SNU1" s="5"/>
      <c r="SNV1" s="5"/>
      <c r="SNW1" s="5"/>
      <c r="SNX1" s="5"/>
      <c r="SNY1" s="5"/>
      <c r="SNZ1" s="5"/>
      <c r="SOA1" s="5"/>
      <c r="SOB1" s="5"/>
      <c r="SOC1" s="5"/>
      <c r="SOD1" s="5"/>
      <c r="SOE1" s="5"/>
      <c r="SOF1" s="5"/>
      <c r="SOG1" s="5"/>
      <c r="SOH1" s="5"/>
      <c r="SOI1" s="5"/>
      <c r="SOJ1" s="5"/>
      <c r="SOK1" s="5"/>
      <c r="SOL1" s="5"/>
      <c r="SOM1" s="5"/>
      <c r="SON1" s="5"/>
      <c r="SOO1" s="5"/>
      <c r="SOP1" s="5"/>
      <c r="SOQ1" s="5"/>
      <c r="SOR1" s="5"/>
      <c r="SOS1" s="5"/>
      <c r="SOT1" s="5"/>
      <c r="SOU1" s="5"/>
      <c r="SOV1" s="5"/>
      <c r="SOW1" s="5"/>
      <c r="SOX1" s="5"/>
      <c r="SOY1" s="5"/>
      <c r="SOZ1" s="5"/>
      <c r="SPA1" s="5"/>
      <c r="SPB1" s="5"/>
      <c r="SPC1" s="5"/>
      <c r="SPD1" s="5"/>
      <c r="SPE1" s="5"/>
      <c r="SPF1" s="5"/>
      <c r="SPG1" s="5"/>
      <c r="SPH1" s="5"/>
      <c r="SPI1" s="5"/>
      <c r="SPJ1" s="5"/>
      <c r="SPK1" s="5"/>
      <c r="SPL1" s="5"/>
      <c r="SPM1" s="5"/>
      <c r="SPN1" s="5"/>
      <c r="SPO1" s="5"/>
      <c r="SPP1" s="5"/>
      <c r="SPQ1" s="5"/>
      <c r="SPR1" s="5"/>
      <c r="SPS1" s="5"/>
      <c r="SPT1" s="5"/>
      <c r="SPU1" s="5"/>
      <c r="SPV1" s="5"/>
      <c r="SPW1" s="5"/>
      <c r="SPX1" s="5"/>
      <c r="SPY1" s="5"/>
      <c r="SPZ1" s="5"/>
      <c r="SQA1" s="5"/>
      <c r="SQB1" s="5"/>
      <c r="SQC1" s="5"/>
      <c r="SQD1" s="5"/>
      <c r="SQE1" s="5"/>
      <c r="SQF1" s="5"/>
      <c r="SQG1" s="5"/>
      <c r="SQH1" s="5"/>
      <c r="SQI1" s="5"/>
      <c r="SQJ1" s="5"/>
      <c r="SQK1" s="5"/>
      <c r="SQL1" s="5"/>
      <c r="SQM1" s="5"/>
      <c r="SQN1" s="5"/>
      <c r="SQO1" s="5"/>
      <c r="SQP1" s="5"/>
      <c r="SQQ1" s="5"/>
      <c r="SQR1" s="5"/>
      <c r="SQS1" s="5"/>
      <c r="SQT1" s="5"/>
      <c r="SQU1" s="5"/>
      <c r="SQV1" s="5"/>
      <c r="SQW1" s="5"/>
      <c r="SQX1" s="5"/>
      <c r="SQY1" s="5"/>
      <c r="SQZ1" s="5"/>
      <c r="SRA1" s="5"/>
      <c r="SRB1" s="5"/>
      <c r="SRC1" s="5"/>
      <c r="SRD1" s="5"/>
      <c r="SRE1" s="5"/>
      <c r="SRF1" s="5"/>
      <c r="SRG1" s="5"/>
      <c r="SRH1" s="5"/>
      <c r="SRI1" s="5"/>
      <c r="SRJ1" s="5"/>
      <c r="SRK1" s="5"/>
      <c r="SRL1" s="5"/>
      <c r="SRM1" s="5"/>
      <c r="SRN1" s="5"/>
      <c r="SRO1" s="5"/>
      <c r="SRP1" s="5"/>
      <c r="SRQ1" s="5"/>
      <c r="SRR1" s="5"/>
      <c r="SRS1" s="5"/>
      <c r="SRT1" s="5"/>
      <c r="SRU1" s="5"/>
      <c r="SRV1" s="5"/>
      <c r="SRW1" s="5"/>
      <c r="SRX1" s="5"/>
      <c r="SRY1" s="5"/>
      <c r="SRZ1" s="5"/>
      <c r="SSA1" s="5"/>
      <c r="SSB1" s="5"/>
      <c r="SSC1" s="5"/>
      <c r="SSD1" s="5"/>
      <c r="SSE1" s="5"/>
      <c r="SSF1" s="5"/>
      <c r="SSG1" s="5"/>
      <c r="SSH1" s="5"/>
      <c r="SSI1" s="5"/>
      <c r="SSJ1" s="5"/>
      <c r="SSK1" s="5"/>
      <c r="SSL1" s="5"/>
      <c r="SSM1" s="5"/>
      <c r="SSN1" s="5"/>
      <c r="SSO1" s="5"/>
      <c r="SSP1" s="5"/>
      <c r="SSQ1" s="5"/>
      <c r="SSR1" s="5"/>
      <c r="SSS1" s="5"/>
      <c r="SST1" s="5"/>
      <c r="SSU1" s="5"/>
      <c r="SSV1" s="5"/>
      <c r="SSW1" s="5"/>
      <c r="SSX1" s="5"/>
      <c r="SSY1" s="5"/>
      <c r="SSZ1" s="5"/>
      <c r="STA1" s="5"/>
      <c r="STB1" s="5"/>
      <c r="STC1" s="5"/>
      <c r="STD1" s="5"/>
      <c r="STE1" s="5"/>
      <c r="STF1" s="5"/>
      <c r="STG1" s="5"/>
      <c r="STH1" s="5"/>
      <c r="STI1" s="5"/>
      <c r="STJ1" s="5"/>
      <c r="STK1" s="5"/>
      <c r="STL1" s="5"/>
      <c r="STM1" s="5"/>
      <c r="STN1" s="5"/>
      <c r="STO1" s="5"/>
      <c r="STP1" s="5"/>
      <c r="STQ1" s="5"/>
      <c r="STR1" s="5"/>
      <c r="STS1" s="5"/>
      <c r="STT1" s="5"/>
      <c r="STU1" s="5"/>
      <c r="STV1" s="5"/>
      <c r="STW1" s="5"/>
      <c r="STX1" s="5"/>
      <c r="STY1" s="5"/>
      <c r="STZ1" s="5"/>
      <c r="SUA1" s="5"/>
      <c r="SUB1" s="5"/>
      <c r="SUC1" s="5"/>
      <c r="SUD1" s="5"/>
      <c r="SUE1" s="5"/>
      <c r="SUF1" s="5"/>
      <c r="SUG1" s="5"/>
      <c r="SUH1" s="5"/>
      <c r="SUI1" s="5"/>
      <c r="SUJ1" s="5"/>
      <c r="SUK1" s="5"/>
      <c r="SUL1" s="5"/>
      <c r="SUM1" s="5"/>
      <c r="SUN1" s="5"/>
      <c r="SUO1" s="5"/>
      <c r="SUP1" s="5"/>
      <c r="SUQ1" s="5"/>
      <c r="SUR1" s="5"/>
      <c r="SUS1" s="5"/>
      <c r="SUT1" s="5"/>
      <c r="SUU1" s="5"/>
      <c r="SUV1" s="5"/>
      <c r="SUW1" s="5"/>
      <c r="SUX1" s="5"/>
      <c r="SUY1" s="5"/>
      <c r="SUZ1" s="5"/>
      <c r="SVA1" s="5"/>
      <c r="SVB1" s="5"/>
      <c r="SVC1" s="5"/>
      <c r="SVD1" s="5"/>
      <c r="SVE1" s="5"/>
      <c r="SVF1" s="5"/>
      <c r="SVG1" s="5"/>
      <c r="SVH1" s="5"/>
      <c r="SVI1" s="5"/>
      <c r="SVJ1" s="5"/>
      <c r="SVK1" s="5"/>
      <c r="SVL1" s="5"/>
      <c r="SVM1" s="5"/>
      <c r="SVN1" s="5"/>
      <c r="SVO1" s="5"/>
      <c r="SVP1" s="5"/>
      <c r="SVQ1" s="5"/>
      <c r="SVR1" s="5"/>
      <c r="SVS1" s="5"/>
      <c r="SVT1" s="5"/>
      <c r="SVU1" s="5"/>
      <c r="SVV1" s="5"/>
      <c r="SVW1" s="5"/>
      <c r="SVX1" s="5"/>
      <c r="SVY1" s="5"/>
      <c r="SVZ1" s="5"/>
      <c r="SWA1" s="5"/>
      <c r="SWB1" s="5"/>
      <c r="SWC1" s="5"/>
      <c r="SWD1" s="5"/>
      <c r="SWE1" s="5"/>
      <c r="SWF1" s="5"/>
      <c r="SWG1" s="5"/>
      <c r="SWH1" s="5"/>
      <c r="SWI1" s="5"/>
      <c r="SWJ1" s="5"/>
      <c r="SWK1" s="5"/>
      <c r="SWL1" s="5"/>
      <c r="SWM1" s="5"/>
      <c r="SWN1" s="5"/>
      <c r="SWO1" s="5"/>
      <c r="SWP1" s="5"/>
      <c r="SWQ1" s="5"/>
      <c r="SWR1" s="5"/>
      <c r="SWS1" s="5"/>
      <c r="SWT1" s="5"/>
      <c r="SWU1" s="5"/>
      <c r="SWV1" s="5"/>
      <c r="SWW1" s="5"/>
      <c r="SWX1" s="5"/>
      <c r="SWY1" s="5"/>
      <c r="SWZ1" s="5"/>
      <c r="SXA1" s="5"/>
      <c r="SXB1" s="5"/>
      <c r="SXC1" s="5"/>
      <c r="SXD1" s="5"/>
      <c r="SXE1" s="5"/>
      <c r="SXF1" s="5"/>
      <c r="SXG1" s="5"/>
      <c r="SXH1" s="5"/>
      <c r="SXI1" s="5"/>
      <c r="SXJ1" s="5"/>
      <c r="SXK1" s="5"/>
      <c r="SXL1" s="5"/>
      <c r="SXM1" s="5"/>
      <c r="SXN1" s="5"/>
      <c r="SXO1" s="5"/>
      <c r="SXP1" s="5"/>
      <c r="SXQ1" s="5"/>
      <c r="SXR1" s="5"/>
      <c r="SXS1" s="5"/>
      <c r="SXT1" s="5"/>
      <c r="SXU1" s="5"/>
      <c r="SXV1" s="5"/>
      <c r="SXW1" s="5"/>
      <c r="SXX1" s="5"/>
      <c r="SXY1" s="5"/>
      <c r="SXZ1" s="5"/>
      <c r="SYA1" s="5"/>
      <c r="SYB1" s="5"/>
      <c r="SYC1" s="5"/>
      <c r="SYD1" s="5"/>
      <c r="SYE1" s="5"/>
      <c r="SYF1" s="5"/>
      <c r="SYG1" s="5"/>
      <c r="SYH1" s="5"/>
      <c r="SYI1" s="5"/>
      <c r="SYJ1" s="5"/>
      <c r="SYK1" s="5"/>
      <c r="SYL1" s="5"/>
      <c r="SYM1" s="5"/>
      <c r="SYN1" s="5"/>
      <c r="SYO1" s="5"/>
      <c r="SYP1" s="5"/>
      <c r="SYQ1" s="5"/>
      <c r="SYR1" s="5"/>
      <c r="SYS1" s="5"/>
      <c r="SYT1" s="5"/>
      <c r="SYU1" s="5"/>
      <c r="SYV1" s="5"/>
      <c r="SYW1" s="5"/>
      <c r="SYX1" s="5"/>
      <c r="SYY1" s="5"/>
      <c r="SYZ1" s="5"/>
      <c r="SZA1" s="5"/>
      <c r="SZB1" s="5"/>
      <c r="SZC1" s="5"/>
      <c r="SZD1" s="5"/>
      <c r="SZE1" s="5"/>
      <c r="SZF1" s="5"/>
      <c r="SZG1" s="5"/>
      <c r="SZH1" s="5"/>
      <c r="SZI1" s="5"/>
      <c r="SZJ1" s="5"/>
      <c r="SZK1" s="5"/>
      <c r="SZL1" s="5"/>
      <c r="SZM1" s="5"/>
      <c r="SZN1" s="5"/>
      <c r="SZO1" s="5"/>
      <c r="SZP1" s="5"/>
      <c r="SZQ1" s="5"/>
      <c r="SZR1" s="5"/>
      <c r="SZS1" s="5"/>
      <c r="SZT1" s="5"/>
      <c r="SZU1" s="5"/>
      <c r="SZV1" s="5"/>
      <c r="SZW1" s="5"/>
      <c r="SZX1" s="5"/>
      <c r="SZY1" s="5"/>
      <c r="SZZ1" s="5"/>
      <c r="TAA1" s="5"/>
      <c r="TAB1" s="5"/>
      <c r="TAC1" s="5"/>
      <c r="TAD1" s="5"/>
      <c r="TAE1" s="5"/>
      <c r="TAF1" s="5"/>
      <c r="TAG1" s="5"/>
      <c r="TAH1" s="5"/>
      <c r="TAI1" s="5"/>
      <c r="TAJ1" s="5"/>
      <c r="TAK1" s="5"/>
      <c r="TAL1" s="5"/>
      <c r="TAM1" s="5"/>
      <c r="TAN1" s="5"/>
      <c r="TAO1" s="5"/>
      <c r="TAP1" s="5"/>
      <c r="TAQ1" s="5"/>
      <c r="TAR1" s="5"/>
      <c r="TAS1" s="5"/>
      <c r="TAT1" s="5"/>
      <c r="TAU1" s="5"/>
      <c r="TAV1" s="5"/>
      <c r="TAW1" s="5"/>
      <c r="TAX1" s="5"/>
      <c r="TAY1" s="5"/>
      <c r="TAZ1" s="5"/>
      <c r="TBA1" s="5"/>
      <c r="TBB1" s="5"/>
      <c r="TBC1" s="5"/>
      <c r="TBD1" s="5"/>
      <c r="TBE1" s="5"/>
      <c r="TBF1" s="5"/>
      <c r="TBG1" s="5"/>
      <c r="TBH1" s="5"/>
      <c r="TBI1" s="5"/>
      <c r="TBJ1" s="5"/>
      <c r="TBK1" s="5"/>
      <c r="TBL1" s="5"/>
      <c r="TBM1" s="5"/>
      <c r="TBN1" s="5"/>
      <c r="TBO1" s="5"/>
      <c r="TBP1" s="5"/>
      <c r="TBQ1" s="5"/>
      <c r="TBR1" s="5"/>
      <c r="TBS1" s="5"/>
      <c r="TBT1" s="5"/>
      <c r="TBU1" s="5"/>
      <c r="TBV1" s="5"/>
      <c r="TBW1" s="5"/>
      <c r="TBX1" s="5"/>
      <c r="TBY1" s="5"/>
      <c r="TBZ1" s="5"/>
      <c r="TCA1" s="5"/>
      <c r="TCB1" s="5"/>
      <c r="TCC1" s="5"/>
      <c r="TCD1" s="5"/>
      <c r="TCE1" s="5"/>
      <c r="TCF1" s="5"/>
      <c r="TCG1" s="5"/>
      <c r="TCH1" s="5"/>
      <c r="TCI1" s="5"/>
      <c r="TCJ1" s="5"/>
      <c r="TCK1" s="5"/>
      <c r="TCL1" s="5"/>
      <c r="TCM1" s="5"/>
      <c r="TCN1" s="5"/>
      <c r="TCO1" s="5"/>
      <c r="TCP1" s="5"/>
      <c r="TCQ1" s="5"/>
      <c r="TCR1" s="5"/>
      <c r="TCS1" s="5"/>
      <c r="TCT1" s="5"/>
      <c r="TCU1" s="5"/>
      <c r="TCV1" s="5"/>
      <c r="TCW1" s="5"/>
      <c r="TCX1" s="5"/>
      <c r="TCY1" s="5"/>
      <c r="TCZ1" s="5"/>
      <c r="TDA1" s="5"/>
      <c r="TDB1" s="5"/>
      <c r="TDC1" s="5"/>
      <c r="TDD1" s="5"/>
      <c r="TDE1" s="5"/>
      <c r="TDF1" s="5"/>
      <c r="TDG1" s="5"/>
      <c r="TDH1" s="5"/>
      <c r="TDI1" s="5"/>
      <c r="TDJ1" s="5"/>
      <c r="TDK1" s="5"/>
      <c r="TDL1" s="5"/>
      <c r="TDM1" s="5"/>
      <c r="TDN1" s="5"/>
      <c r="TDO1" s="5"/>
      <c r="TDP1" s="5"/>
      <c r="TDQ1" s="5"/>
      <c r="TDR1" s="5"/>
      <c r="TDS1" s="5"/>
      <c r="TDT1" s="5"/>
      <c r="TDU1" s="5"/>
      <c r="TDV1" s="5"/>
      <c r="TDW1" s="5"/>
      <c r="TDX1" s="5"/>
      <c r="TDY1" s="5"/>
      <c r="TDZ1" s="5"/>
      <c r="TEA1" s="5"/>
      <c r="TEB1" s="5"/>
      <c r="TEC1" s="5"/>
      <c r="TED1" s="5"/>
      <c r="TEE1" s="5"/>
      <c r="TEF1" s="5"/>
      <c r="TEG1" s="5"/>
      <c r="TEH1" s="5"/>
      <c r="TEI1" s="5"/>
      <c r="TEJ1" s="5"/>
      <c r="TEK1" s="5"/>
      <c r="TEL1" s="5"/>
      <c r="TEM1" s="5"/>
      <c r="TEN1" s="5"/>
      <c r="TEO1" s="5"/>
      <c r="TEP1" s="5"/>
      <c r="TEQ1" s="5"/>
      <c r="TER1" s="5"/>
      <c r="TES1" s="5"/>
      <c r="TET1" s="5"/>
      <c r="TEU1" s="5"/>
      <c r="TEV1" s="5"/>
      <c r="TEW1" s="5"/>
      <c r="TEX1" s="5"/>
      <c r="TEY1" s="5"/>
      <c r="TEZ1" s="5"/>
      <c r="TFA1" s="5"/>
      <c r="TFB1" s="5"/>
      <c r="TFC1" s="5"/>
      <c r="TFD1" s="5"/>
      <c r="TFE1" s="5"/>
      <c r="TFF1" s="5"/>
      <c r="TFG1" s="5"/>
      <c r="TFH1" s="5"/>
      <c r="TFI1" s="5"/>
      <c r="TFJ1" s="5"/>
      <c r="TFK1" s="5"/>
      <c r="TFL1" s="5"/>
      <c r="TFM1" s="5"/>
      <c r="TFN1" s="5"/>
      <c r="TFO1" s="5"/>
      <c r="TFP1" s="5"/>
      <c r="TFQ1" s="5"/>
      <c r="TFR1" s="5"/>
      <c r="TFS1" s="5"/>
      <c r="TFT1" s="5"/>
      <c r="TFU1" s="5"/>
      <c r="TFV1" s="5"/>
      <c r="TFW1" s="5"/>
      <c r="TFX1" s="5"/>
      <c r="TFY1" s="5"/>
      <c r="TFZ1" s="5"/>
      <c r="TGA1" s="5"/>
      <c r="TGB1" s="5"/>
      <c r="TGC1" s="5"/>
      <c r="TGD1" s="5"/>
      <c r="TGE1" s="5"/>
      <c r="TGF1" s="5"/>
      <c r="TGG1" s="5"/>
      <c r="TGH1" s="5"/>
      <c r="TGI1" s="5"/>
      <c r="TGJ1" s="5"/>
      <c r="TGK1" s="5"/>
      <c r="TGL1" s="5"/>
      <c r="TGM1" s="5"/>
      <c r="TGN1" s="5"/>
      <c r="TGO1" s="5"/>
      <c r="TGP1" s="5"/>
      <c r="TGQ1" s="5"/>
      <c r="TGR1" s="5"/>
      <c r="TGS1" s="5"/>
      <c r="TGT1" s="5"/>
      <c r="TGU1" s="5"/>
      <c r="TGV1" s="5"/>
      <c r="TGW1" s="5"/>
      <c r="TGX1" s="5"/>
      <c r="TGY1" s="5"/>
      <c r="TGZ1" s="5"/>
      <c r="THA1" s="5"/>
      <c r="THB1" s="5"/>
      <c r="THC1" s="5"/>
      <c r="THD1" s="5"/>
      <c r="THE1" s="5"/>
      <c r="THF1" s="5"/>
      <c r="THG1" s="5"/>
      <c r="THH1" s="5"/>
      <c r="THI1" s="5"/>
      <c r="THJ1" s="5"/>
      <c r="THK1" s="5"/>
      <c r="THL1" s="5"/>
      <c r="THM1" s="5"/>
      <c r="THN1" s="5"/>
      <c r="THO1" s="5"/>
      <c r="THP1" s="5"/>
      <c r="THQ1" s="5"/>
      <c r="THR1" s="5"/>
      <c r="THS1" s="5"/>
      <c r="THT1" s="5"/>
      <c r="THU1" s="5"/>
      <c r="THV1" s="5"/>
      <c r="THW1" s="5"/>
      <c r="THX1" s="5"/>
      <c r="THY1" s="5"/>
      <c r="THZ1" s="5"/>
      <c r="TIA1" s="5"/>
      <c r="TIB1" s="5"/>
      <c r="TIC1" s="5"/>
      <c r="TID1" s="5"/>
      <c r="TIE1" s="5"/>
      <c r="TIF1" s="5"/>
      <c r="TIG1" s="5"/>
      <c r="TIH1" s="5"/>
      <c r="TII1" s="5"/>
      <c r="TIJ1" s="5"/>
      <c r="TIK1" s="5"/>
      <c r="TIL1" s="5"/>
      <c r="TIM1" s="5"/>
      <c r="TIN1" s="5"/>
      <c r="TIO1" s="5"/>
      <c r="TIP1" s="5"/>
      <c r="TIQ1" s="5"/>
      <c r="TIR1" s="5"/>
      <c r="TIS1" s="5"/>
      <c r="TIT1" s="5"/>
      <c r="TIU1" s="5"/>
      <c r="TIV1" s="5"/>
      <c r="TIW1" s="5"/>
      <c r="TIX1" s="5"/>
      <c r="TIY1" s="5"/>
      <c r="TIZ1" s="5"/>
      <c r="TJA1" s="5"/>
      <c r="TJB1" s="5"/>
      <c r="TJC1" s="5"/>
      <c r="TJD1" s="5"/>
      <c r="TJE1" s="5"/>
      <c r="TJF1" s="5"/>
      <c r="TJG1" s="5"/>
      <c r="TJH1" s="5"/>
      <c r="TJI1" s="5"/>
      <c r="TJJ1" s="5"/>
      <c r="TJK1" s="5"/>
      <c r="TJL1" s="5"/>
      <c r="TJM1" s="5"/>
      <c r="TJN1" s="5"/>
      <c r="TJO1" s="5"/>
      <c r="TJP1" s="5"/>
      <c r="TJQ1" s="5"/>
      <c r="TJR1" s="5"/>
      <c r="TJS1" s="5"/>
      <c r="TJT1" s="5"/>
      <c r="TJU1" s="5"/>
      <c r="TJV1" s="5"/>
      <c r="TJW1" s="5"/>
      <c r="TJX1" s="5"/>
      <c r="TJY1" s="5"/>
      <c r="TJZ1" s="5"/>
      <c r="TKA1" s="5"/>
      <c r="TKB1" s="5"/>
      <c r="TKC1" s="5"/>
      <c r="TKD1" s="5"/>
      <c r="TKE1" s="5"/>
      <c r="TKF1" s="5"/>
      <c r="TKG1" s="5"/>
      <c r="TKH1" s="5"/>
      <c r="TKI1" s="5"/>
      <c r="TKJ1" s="5"/>
      <c r="TKK1" s="5"/>
      <c r="TKL1" s="5"/>
      <c r="TKM1" s="5"/>
      <c r="TKN1" s="5"/>
      <c r="TKO1" s="5"/>
      <c r="TKP1" s="5"/>
      <c r="TKQ1" s="5"/>
      <c r="TKR1" s="5"/>
      <c r="TKS1" s="5"/>
      <c r="TKT1" s="5"/>
      <c r="TKU1" s="5"/>
      <c r="TKV1" s="5"/>
      <c r="TKW1" s="5"/>
      <c r="TKX1" s="5"/>
      <c r="TKY1" s="5"/>
      <c r="TKZ1" s="5"/>
      <c r="TLA1" s="5"/>
      <c r="TLB1" s="5"/>
      <c r="TLC1" s="5"/>
      <c r="TLD1" s="5"/>
      <c r="TLE1" s="5"/>
      <c r="TLF1" s="5"/>
      <c r="TLG1" s="5"/>
      <c r="TLH1" s="5"/>
      <c r="TLI1" s="5"/>
      <c r="TLJ1" s="5"/>
      <c r="TLK1" s="5"/>
      <c r="TLL1" s="5"/>
      <c r="TLM1" s="5"/>
      <c r="TLN1" s="5"/>
      <c r="TLO1" s="5"/>
      <c r="TLP1" s="5"/>
      <c r="TLQ1" s="5"/>
      <c r="TLR1" s="5"/>
      <c r="TLS1" s="5"/>
      <c r="TLT1" s="5"/>
      <c r="TLU1" s="5"/>
      <c r="TLV1" s="5"/>
      <c r="TLW1" s="5"/>
      <c r="TLX1" s="5"/>
      <c r="TLY1" s="5"/>
      <c r="TLZ1" s="5"/>
      <c r="TMA1" s="5"/>
      <c r="TMB1" s="5"/>
      <c r="TMC1" s="5"/>
      <c r="TMD1" s="5"/>
      <c r="TME1" s="5"/>
      <c r="TMF1" s="5"/>
      <c r="TMG1" s="5"/>
      <c r="TMH1" s="5"/>
      <c r="TMI1" s="5"/>
      <c r="TMJ1" s="5"/>
      <c r="TMK1" s="5"/>
      <c r="TML1" s="5"/>
      <c r="TMM1" s="5"/>
      <c r="TMN1" s="5"/>
      <c r="TMO1" s="5"/>
      <c r="TMP1" s="5"/>
      <c r="TMQ1" s="5"/>
      <c r="TMR1" s="5"/>
      <c r="TMS1" s="5"/>
      <c r="TMT1" s="5"/>
      <c r="TMU1" s="5"/>
      <c r="TMV1" s="5"/>
      <c r="TMW1" s="5"/>
      <c r="TMX1" s="5"/>
      <c r="TMY1" s="5"/>
      <c r="TMZ1" s="5"/>
      <c r="TNA1" s="5"/>
      <c r="TNB1" s="5"/>
      <c r="TNC1" s="5"/>
      <c r="TND1" s="5"/>
      <c r="TNE1" s="5"/>
      <c r="TNF1" s="5"/>
      <c r="TNG1" s="5"/>
      <c r="TNH1" s="5"/>
      <c r="TNI1" s="5"/>
      <c r="TNJ1" s="5"/>
      <c r="TNK1" s="5"/>
      <c r="TNL1" s="5"/>
      <c r="TNM1" s="5"/>
      <c r="TNN1" s="5"/>
      <c r="TNO1" s="5"/>
      <c r="TNP1" s="5"/>
      <c r="TNQ1" s="5"/>
      <c r="TNR1" s="5"/>
      <c r="TNS1" s="5"/>
      <c r="TNT1" s="5"/>
      <c r="TNU1" s="5"/>
      <c r="TNV1" s="5"/>
      <c r="TNW1" s="5"/>
      <c r="TNX1" s="5"/>
      <c r="TNY1" s="5"/>
      <c r="TNZ1" s="5"/>
      <c r="TOA1" s="5"/>
      <c r="TOB1" s="5"/>
      <c r="TOC1" s="5"/>
      <c r="TOD1" s="5"/>
      <c r="TOE1" s="5"/>
      <c r="TOF1" s="5"/>
      <c r="TOG1" s="5"/>
      <c r="TOH1" s="5"/>
      <c r="TOI1" s="5"/>
      <c r="TOJ1" s="5"/>
      <c r="TOK1" s="5"/>
      <c r="TOL1" s="5"/>
      <c r="TOM1" s="5"/>
      <c r="TON1" s="5"/>
      <c r="TOO1" s="5"/>
      <c r="TOP1" s="5"/>
      <c r="TOQ1" s="5"/>
      <c r="TOR1" s="5"/>
      <c r="TOS1" s="5"/>
      <c r="TOT1" s="5"/>
      <c r="TOU1" s="5"/>
      <c r="TOV1" s="5"/>
      <c r="TOW1" s="5"/>
      <c r="TOX1" s="5"/>
      <c r="TOY1" s="5"/>
      <c r="TOZ1" s="5"/>
      <c r="TPA1" s="5"/>
      <c r="TPB1" s="5"/>
      <c r="TPC1" s="5"/>
      <c r="TPD1" s="5"/>
      <c r="TPE1" s="5"/>
      <c r="TPF1" s="5"/>
      <c r="TPG1" s="5"/>
      <c r="TPH1" s="5"/>
      <c r="TPI1" s="5"/>
      <c r="TPJ1" s="5"/>
      <c r="TPK1" s="5"/>
      <c r="TPL1" s="5"/>
      <c r="TPM1" s="5"/>
      <c r="TPN1" s="5"/>
      <c r="TPO1" s="5"/>
      <c r="TPP1" s="5"/>
      <c r="TPQ1" s="5"/>
      <c r="TPR1" s="5"/>
      <c r="TPS1" s="5"/>
      <c r="TPT1" s="5"/>
      <c r="TPU1" s="5"/>
      <c r="TPV1" s="5"/>
      <c r="TPW1" s="5"/>
      <c r="TPX1" s="5"/>
      <c r="TPY1" s="5"/>
      <c r="TPZ1" s="5"/>
      <c r="TQA1" s="5"/>
      <c r="TQB1" s="5"/>
      <c r="TQC1" s="5"/>
      <c r="TQD1" s="5"/>
      <c r="TQE1" s="5"/>
      <c r="TQF1" s="5"/>
      <c r="TQG1" s="5"/>
      <c r="TQH1" s="5"/>
      <c r="TQI1" s="5"/>
      <c r="TQJ1" s="5"/>
      <c r="TQK1" s="5"/>
      <c r="TQL1" s="5"/>
      <c r="TQM1" s="5"/>
      <c r="TQN1" s="5"/>
      <c r="TQO1" s="5"/>
      <c r="TQP1" s="5"/>
      <c r="TQQ1" s="5"/>
      <c r="TQR1" s="5"/>
      <c r="TQS1" s="5"/>
      <c r="TQT1" s="5"/>
      <c r="TQU1" s="5"/>
      <c r="TQV1" s="5"/>
      <c r="TQW1" s="5"/>
      <c r="TQX1" s="5"/>
      <c r="TQY1" s="5"/>
      <c r="TQZ1" s="5"/>
      <c r="TRA1" s="5"/>
      <c r="TRB1" s="5"/>
      <c r="TRC1" s="5"/>
      <c r="TRD1" s="5"/>
      <c r="TRE1" s="5"/>
      <c r="TRF1" s="5"/>
      <c r="TRG1" s="5"/>
      <c r="TRH1" s="5"/>
      <c r="TRI1" s="5"/>
      <c r="TRJ1" s="5"/>
      <c r="TRK1" s="5"/>
      <c r="TRL1" s="5"/>
      <c r="TRM1" s="5"/>
      <c r="TRN1" s="5"/>
      <c r="TRO1" s="5"/>
      <c r="TRP1" s="5"/>
      <c r="TRQ1" s="5"/>
      <c r="TRR1" s="5"/>
      <c r="TRS1" s="5"/>
      <c r="TRT1" s="5"/>
      <c r="TRU1" s="5"/>
      <c r="TRV1" s="5"/>
      <c r="TRW1" s="5"/>
      <c r="TRX1" s="5"/>
      <c r="TRY1" s="5"/>
      <c r="TRZ1" s="5"/>
      <c r="TSA1" s="5"/>
      <c r="TSB1" s="5"/>
      <c r="TSC1" s="5"/>
      <c r="TSD1" s="5"/>
      <c r="TSE1" s="5"/>
      <c r="TSF1" s="5"/>
      <c r="TSG1" s="5"/>
      <c r="TSH1" s="5"/>
      <c r="TSI1" s="5"/>
      <c r="TSJ1" s="5"/>
      <c r="TSK1" s="5"/>
      <c r="TSL1" s="5"/>
      <c r="TSM1" s="5"/>
      <c r="TSN1" s="5"/>
      <c r="TSO1" s="5"/>
      <c r="TSP1" s="5"/>
      <c r="TSQ1" s="5"/>
      <c r="TSR1" s="5"/>
      <c r="TSS1" s="5"/>
      <c r="TST1" s="5"/>
      <c r="TSU1" s="5"/>
      <c r="TSV1" s="5"/>
      <c r="TSW1" s="5"/>
      <c r="TSX1" s="5"/>
      <c r="TSY1" s="5"/>
      <c r="TSZ1" s="5"/>
      <c r="TTA1" s="5"/>
      <c r="TTB1" s="5"/>
      <c r="TTC1" s="5"/>
      <c r="TTD1" s="5"/>
      <c r="TTE1" s="5"/>
      <c r="TTF1" s="5"/>
      <c r="TTG1" s="5"/>
      <c r="TTH1" s="5"/>
      <c r="TTI1" s="5"/>
      <c r="TTJ1" s="5"/>
      <c r="TTK1" s="5"/>
      <c r="TTL1" s="5"/>
      <c r="TTM1" s="5"/>
      <c r="TTN1" s="5"/>
      <c r="TTO1" s="5"/>
      <c r="TTP1" s="5"/>
      <c r="TTQ1" s="5"/>
      <c r="TTR1" s="5"/>
      <c r="TTS1" s="5"/>
      <c r="TTT1" s="5"/>
      <c r="TTU1" s="5"/>
      <c r="TTV1" s="5"/>
      <c r="TTW1" s="5"/>
      <c r="TTX1" s="5"/>
      <c r="TTY1" s="5"/>
      <c r="TTZ1" s="5"/>
      <c r="TUA1" s="5"/>
      <c r="TUB1" s="5"/>
      <c r="TUC1" s="5"/>
      <c r="TUD1" s="5"/>
      <c r="TUE1" s="5"/>
      <c r="TUF1" s="5"/>
      <c r="TUG1" s="5"/>
      <c r="TUH1" s="5"/>
      <c r="TUI1" s="5"/>
      <c r="TUJ1" s="5"/>
      <c r="TUK1" s="5"/>
      <c r="TUL1" s="5"/>
      <c r="TUM1" s="5"/>
      <c r="TUN1" s="5"/>
      <c r="TUO1" s="5"/>
      <c r="TUP1" s="5"/>
      <c r="TUQ1" s="5"/>
      <c r="TUR1" s="5"/>
      <c r="TUS1" s="5"/>
      <c r="TUT1" s="5"/>
      <c r="TUU1" s="5"/>
      <c r="TUV1" s="5"/>
      <c r="TUW1" s="5"/>
      <c r="TUX1" s="5"/>
      <c r="TUY1" s="5"/>
      <c r="TUZ1" s="5"/>
      <c r="TVA1" s="5"/>
      <c r="TVB1" s="5"/>
      <c r="TVC1" s="5"/>
      <c r="TVD1" s="5"/>
      <c r="TVE1" s="5"/>
      <c r="TVF1" s="5"/>
      <c r="TVG1" s="5"/>
      <c r="TVH1" s="5"/>
      <c r="TVI1" s="5"/>
      <c r="TVJ1" s="5"/>
      <c r="TVK1" s="5"/>
      <c r="TVL1" s="5"/>
      <c r="TVM1" s="5"/>
      <c r="TVN1" s="5"/>
      <c r="TVO1" s="5"/>
      <c r="TVP1" s="5"/>
      <c r="TVQ1" s="5"/>
      <c r="TVR1" s="5"/>
      <c r="TVS1" s="5"/>
      <c r="TVT1" s="5"/>
      <c r="TVU1" s="5"/>
      <c r="TVV1" s="5"/>
      <c r="TVW1" s="5"/>
      <c r="TVX1" s="5"/>
      <c r="TVY1" s="5"/>
      <c r="TVZ1" s="5"/>
      <c r="TWA1" s="5"/>
      <c r="TWB1" s="5"/>
      <c r="TWC1" s="5"/>
      <c r="TWD1" s="5"/>
      <c r="TWE1" s="5"/>
      <c r="TWF1" s="5"/>
      <c r="TWG1" s="5"/>
      <c r="TWH1" s="5"/>
      <c r="TWI1" s="5"/>
      <c r="TWJ1" s="5"/>
      <c r="TWK1" s="5"/>
      <c r="TWL1" s="5"/>
      <c r="TWM1" s="5"/>
      <c r="TWN1" s="5"/>
      <c r="TWO1" s="5"/>
      <c r="TWP1" s="5"/>
      <c r="TWQ1" s="5"/>
      <c r="TWR1" s="5"/>
      <c r="TWS1" s="5"/>
      <c r="TWT1" s="5"/>
      <c r="TWU1" s="5"/>
      <c r="TWV1" s="5"/>
      <c r="TWW1" s="5"/>
      <c r="TWX1" s="5"/>
      <c r="TWY1" s="5"/>
      <c r="TWZ1" s="5"/>
      <c r="TXA1" s="5"/>
      <c r="TXB1" s="5"/>
      <c r="TXC1" s="5"/>
      <c r="TXD1" s="5"/>
      <c r="TXE1" s="5"/>
      <c r="TXF1" s="5"/>
      <c r="TXG1" s="5"/>
      <c r="TXH1" s="5"/>
      <c r="TXI1" s="5"/>
      <c r="TXJ1" s="5"/>
      <c r="TXK1" s="5"/>
      <c r="TXL1" s="5"/>
      <c r="TXM1" s="5"/>
      <c r="TXN1" s="5"/>
      <c r="TXO1" s="5"/>
      <c r="TXP1" s="5"/>
      <c r="TXQ1" s="5"/>
      <c r="TXR1" s="5"/>
      <c r="TXS1" s="5"/>
      <c r="TXT1" s="5"/>
      <c r="TXU1" s="5"/>
      <c r="TXV1" s="5"/>
      <c r="TXW1" s="5"/>
      <c r="TXX1" s="5"/>
      <c r="TXY1" s="5"/>
      <c r="TXZ1" s="5"/>
      <c r="TYA1" s="5"/>
      <c r="TYB1" s="5"/>
      <c r="TYC1" s="5"/>
      <c r="TYD1" s="5"/>
      <c r="TYE1" s="5"/>
      <c r="TYF1" s="5"/>
      <c r="TYG1" s="5"/>
      <c r="TYH1" s="5"/>
      <c r="TYI1" s="5"/>
      <c r="TYJ1" s="5"/>
      <c r="TYK1" s="5"/>
      <c r="TYL1" s="5"/>
      <c r="TYM1" s="5"/>
      <c r="TYN1" s="5"/>
      <c r="TYO1" s="5"/>
      <c r="TYP1" s="5"/>
      <c r="TYQ1" s="5"/>
      <c r="TYR1" s="5"/>
      <c r="TYS1" s="5"/>
      <c r="TYT1" s="5"/>
      <c r="TYU1" s="5"/>
      <c r="TYV1" s="5"/>
      <c r="TYW1" s="5"/>
      <c r="TYX1" s="5"/>
      <c r="TYY1" s="5"/>
      <c r="TYZ1" s="5"/>
      <c r="TZA1" s="5"/>
      <c r="TZB1" s="5"/>
      <c r="TZC1" s="5"/>
      <c r="TZD1" s="5"/>
      <c r="TZE1" s="5"/>
      <c r="TZF1" s="5"/>
      <c r="TZG1" s="5"/>
      <c r="TZH1" s="5"/>
      <c r="TZI1" s="5"/>
      <c r="TZJ1" s="5"/>
      <c r="TZK1" s="5"/>
      <c r="TZL1" s="5"/>
      <c r="TZM1" s="5"/>
      <c r="TZN1" s="5"/>
      <c r="TZO1" s="5"/>
      <c r="TZP1" s="5"/>
      <c r="TZQ1" s="5"/>
      <c r="TZR1" s="5"/>
      <c r="TZS1" s="5"/>
      <c r="TZT1" s="5"/>
      <c r="TZU1" s="5"/>
      <c r="TZV1" s="5"/>
      <c r="TZW1" s="5"/>
      <c r="TZX1" s="5"/>
      <c r="TZY1" s="5"/>
      <c r="TZZ1" s="5"/>
      <c r="UAA1" s="5"/>
      <c r="UAB1" s="5"/>
      <c r="UAC1" s="5"/>
      <c r="UAD1" s="5"/>
      <c r="UAE1" s="5"/>
      <c r="UAF1" s="5"/>
      <c r="UAG1" s="5"/>
      <c r="UAH1" s="5"/>
      <c r="UAI1" s="5"/>
      <c r="UAJ1" s="5"/>
      <c r="UAK1" s="5"/>
      <c r="UAL1" s="5"/>
      <c r="UAM1" s="5"/>
      <c r="UAN1" s="5"/>
      <c r="UAO1" s="5"/>
      <c r="UAP1" s="5"/>
      <c r="UAQ1" s="5"/>
      <c r="UAR1" s="5"/>
      <c r="UAS1" s="5"/>
      <c r="UAT1" s="5"/>
      <c r="UAU1" s="5"/>
      <c r="UAV1" s="5"/>
      <c r="UAW1" s="5"/>
      <c r="UAX1" s="5"/>
      <c r="UAY1" s="5"/>
      <c r="UAZ1" s="5"/>
      <c r="UBA1" s="5"/>
      <c r="UBB1" s="5"/>
      <c r="UBC1" s="5"/>
      <c r="UBD1" s="5"/>
      <c r="UBE1" s="5"/>
      <c r="UBF1" s="5"/>
      <c r="UBG1" s="5"/>
      <c r="UBH1" s="5"/>
      <c r="UBI1" s="5"/>
      <c r="UBJ1" s="5"/>
      <c r="UBK1" s="5"/>
      <c r="UBL1" s="5"/>
      <c r="UBM1" s="5"/>
      <c r="UBN1" s="5"/>
      <c r="UBO1" s="5"/>
      <c r="UBP1" s="5"/>
      <c r="UBQ1" s="5"/>
      <c r="UBR1" s="5"/>
      <c r="UBS1" s="5"/>
      <c r="UBT1" s="5"/>
      <c r="UBU1" s="5"/>
      <c r="UBV1" s="5"/>
      <c r="UBW1" s="5"/>
      <c r="UBX1" s="5"/>
      <c r="UBY1" s="5"/>
      <c r="UBZ1" s="5"/>
      <c r="UCA1" s="5"/>
      <c r="UCB1" s="5"/>
      <c r="UCC1" s="5"/>
      <c r="UCD1" s="5"/>
      <c r="UCE1" s="5"/>
      <c r="UCF1" s="5"/>
      <c r="UCG1" s="5"/>
      <c r="UCH1" s="5"/>
      <c r="UCI1" s="5"/>
      <c r="UCJ1" s="5"/>
      <c r="UCK1" s="5"/>
      <c r="UCL1" s="5"/>
      <c r="UCM1" s="5"/>
      <c r="UCN1" s="5"/>
      <c r="UCO1" s="5"/>
      <c r="UCP1" s="5"/>
      <c r="UCQ1" s="5"/>
      <c r="UCR1" s="5"/>
      <c r="UCS1" s="5"/>
      <c r="UCT1" s="5"/>
      <c r="UCU1" s="5"/>
      <c r="UCV1" s="5"/>
      <c r="UCW1" s="5"/>
      <c r="UCX1" s="5"/>
      <c r="UCY1" s="5"/>
      <c r="UCZ1" s="5"/>
      <c r="UDA1" s="5"/>
      <c r="UDB1" s="5"/>
      <c r="UDC1" s="5"/>
      <c r="UDD1" s="5"/>
      <c r="UDE1" s="5"/>
      <c r="UDF1" s="5"/>
      <c r="UDG1" s="5"/>
      <c r="UDH1" s="5"/>
      <c r="UDI1" s="5"/>
      <c r="UDJ1" s="5"/>
      <c r="UDK1" s="5"/>
      <c r="UDL1" s="5"/>
      <c r="UDM1" s="5"/>
      <c r="UDN1" s="5"/>
      <c r="UDO1" s="5"/>
      <c r="UDP1" s="5"/>
      <c r="UDQ1" s="5"/>
      <c r="UDR1" s="5"/>
      <c r="UDS1" s="5"/>
      <c r="UDT1" s="5"/>
      <c r="UDU1" s="5"/>
      <c r="UDV1" s="5"/>
      <c r="UDW1" s="5"/>
      <c r="UDX1" s="5"/>
      <c r="UDY1" s="5"/>
      <c r="UDZ1" s="5"/>
      <c r="UEA1" s="5"/>
      <c r="UEB1" s="5"/>
      <c r="UEC1" s="5"/>
      <c r="UED1" s="5"/>
      <c r="UEE1" s="5"/>
      <c r="UEF1" s="5"/>
      <c r="UEG1" s="5"/>
      <c r="UEH1" s="5"/>
      <c r="UEI1" s="5"/>
      <c r="UEJ1" s="5"/>
      <c r="UEK1" s="5"/>
      <c r="UEL1" s="5"/>
      <c r="UEM1" s="5"/>
      <c r="UEN1" s="5"/>
      <c r="UEO1" s="5"/>
      <c r="UEP1" s="5"/>
      <c r="UEQ1" s="5"/>
      <c r="UER1" s="5"/>
      <c r="UES1" s="5"/>
      <c r="UET1" s="5"/>
      <c r="UEU1" s="5"/>
      <c r="UEV1" s="5"/>
      <c r="UEW1" s="5"/>
      <c r="UEX1" s="5"/>
      <c r="UEY1" s="5"/>
      <c r="UEZ1" s="5"/>
      <c r="UFA1" s="5"/>
      <c r="UFB1" s="5"/>
      <c r="UFC1" s="5"/>
      <c r="UFD1" s="5"/>
      <c r="UFE1" s="5"/>
      <c r="UFF1" s="5"/>
      <c r="UFG1" s="5"/>
      <c r="UFH1" s="5"/>
      <c r="UFI1" s="5"/>
      <c r="UFJ1" s="5"/>
      <c r="UFK1" s="5"/>
      <c r="UFL1" s="5"/>
      <c r="UFM1" s="5"/>
      <c r="UFN1" s="5"/>
      <c r="UFO1" s="5"/>
      <c r="UFP1" s="5"/>
      <c r="UFQ1" s="5"/>
      <c r="UFR1" s="5"/>
      <c r="UFS1" s="5"/>
      <c r="UFT1" s="5"/>
      <c r="UFU1" s="5"/>
      <c r="UFV1" s="5"/>
      <c r="UFW1" s="5"/>
      <c r="UFX1" s="5"/>
      <c r="UFY1" s="5"/>
      <c r="UFZ1" s="5"/>
      <c r="UGA1" s="5"/>
      <c r="UGB1" s="5"/>
      <c r="UGC1" s="5"/>
      <c r="UGD1" s="5"/>
      <c r="UGE1" s="5"/>
      <c r="UGF1" s="5"/>
      <c r="UGG1" s="5"/>
      <c r="UGH1" s="5"/>
      <c r="UGI1" s="5"/>
      <c r="UGJ1" s="5"/>
      <c r="UGK1" s="5"/>
      <c r="UGL1" s="5"/>
      <c r="UGM1" s="5"/>
      <c r="UGN1" s="5"/>
      <c r="UGO1" s="5"/>
      <c r="UGP1" s="5"/>
      <c r="UGQ1" s="5"/>
      <c r="UGR1" s="5"/>
      <c r="UGS1" s="5"/>
      <c r="UGT1" s="5"/>
      <c r="UGU1" s="5"/>
      <c r="UGV1" s="5"/>
      <c r="UGW1" s="5"/>
      <c r="UGX1" s="5"/>
      <c r="UGY1" s="5"/>
      <c r="UGZ1" s="5"/>
      <c r="UHA1" s="5"/>
      <c r="UHB1" s="5"/>
      <c r="UHC1" s="5"/>
      <c r="UHD1" s="5"/>
      <c r="UHE1" s="5"/>
      <c r="UHF1" s="5"/>
      <c r="UHG1" s="5"/>
      <c r="UHH1" s="5"/>
      <c r="UHI1" s="5"/>
      <c r="UHJ1" s="5"/>
      <c r="UHK1" s="5"/>
      <c r="UHL1" s="5"/>
      <c r="UHM1" s="5"/>
      <c r="UHN1" s="5"/>
      <c r="UHO1" s="5"/>
      <c r="UHP1" s="5"/>
      <c r="UHQ1" s="5"/>
      <c r="UHR1" s="5"/>
      <c r="UHS1" s="5"/>
      <c r="UHT1" s="5"/>
      <c r="UHU1" s="5"/>
      <c r="UHV1" s="5"/>
      <c r="UHW1" s="5"/>
      <c r="UHX1" s="5"/>
      <c r="UHY1" s="5"/>
      <c r="UHZ1" s="5"/>
      <c r="UIA1" s="5"/>
      <c r="UIB1" s="5"/>
      <c r="UIC1" s="5"/>
      <c r="UID1" s="5"/>
      <c r="UIE1" s="5"/>
      <c r="UIF1" s="5"/>
      <c r="UIG1" s="5"/>
      <c r="UIH1" s="5"/>
      <c r="UII1" s="5"/>
      <c r="UIJ1" s="5"/>
      <c r="UIK1" s="5"/>
      <c r="UIL1" s="5"/>
      <c r="UIM1" s="5"/>
      <c r="UIN1" s="5"/>
      <c r="UIO1" s="5"/>
      <c r="UIP1" s="5"/>
      <c r="UIQ1" s="5"/>
      <c r="UIR1" s="5"/>
      <c r="UIS1" s="5"/>
      <c r="UIT1" s="5"/>
      <c r="UIU1" s="5"/>
      <c r="UIV1" s="5"/>
      <c r="UIW1" s="5"/>
      <c r="UIX1" s="5"/>
      <c r="UIY1" s="5"/>
      <c r="UIZ1" s="5"/>
      <c r="UJA1" s="5"/>
      <c r="UJB1" s="5"/>
      <c r="UJC1" s="5"/>
      <c r="UJD1" s="5"/>
      <c r="UJE1" s="5"/>
      <c r="UJF1" s="5"/>
      <c r="UJG1" s="5"/>
      <c r="UJH1" s="5"/>
      <c r="UJI1" s="5"/>
      <c r="UJJ1" s="5"/>
      <c r="UJK1" s="5"/>
      <c r="UJL1" s="5"/>
      <c r="UJM1" s="5"/>
      <c r="UJN1" s="5"/>
      <c r="UJO1" s="5"/>
      <c r="UJP1" s="5"/>
      <c r="UJQ1" s="5"/>
      <c r="UJR1" s="5"/>
      <c r="UJS1" s="5"/>
      <c r="UJT1" s="5"/>
      <c r="UJU1" s="5"/>
      <c r="UJV1" s="5"/>
      <c r="UJW1" s="5"/>
      <c r="UJX1" s="5"/>
      <c r="UJY1" s="5"/>
      <c r="UJZ1" s="5"/>
      <c r="UKA1" s="5"/>
      <c r="UKB1" s="5"/>
      <c r="UKC1" s="5"/>
      <c r="UKD1" s="5"/>
      <c r="UKE1" s="5"/>
      <c r="UKF1" s="5"/>
      <c r="UKG1" s="5"/>
      <c r="UKH1" s="5"/>
      <c r="UKI1" s="5"/>
      <c r="UKJ1" s="5"/>
      <c r="UKK1" s="5"/>
      <c r="UKL1" s="5"/>
      <c r="UKM1" s="5"/>
      <c r="UKN1" s="5"/>
      <c r="UKO1" s="5"/>
      <c r="UKP1" s="5"/>
      <c r="UKQ1" s="5"/>
      <c r="UKR1" s="5"/>
      <c r="UKS1" s="5"/>
      <c r="UKT1" s="5"/>
      <c r="UKU1" s="5"/>
      <c r="UKV1" s="5"/>
      <c r="UKW1" s="5"/>
      <c r="UKX1" s="5"/>
      <c r="UKY1" s="5"/>
      <c r="UKZ1" s="5"/>
      <c r="ULA1" s="5"/>
      <c r="ULB1" s="5"/>
      <c r="ULC1" s="5"/>
      <c r="ULD1" s="5"/>
      <c r="ULE1" s="5"/>
      <c r="ULF1" s="5"/>
      <c r="ULG1" s="5"/>
      <c r="ULH1" s="5"/>
      <c r="ULI1" s="5"/>
      <c r="ULJ1" s="5"/>
      <c r="ULK1" s="5"/>
      <c r="ULL1" s="5"/>
      <c r="ULM1" s="5"/>
      <c r="ULN1" s="5"/>
      <c r="ULO1" s="5"/>
      <c r="ULP1" s="5"/>
      <c r="ULQ1" s="5"/>
      <c r="ULR1" s="5"/>
      <c r="ULS1" s="5"/>
      <c r="ULT1" s="5"/>
      <c r="ULU1" s="5"/>
      <c r="ULV1" s="5"/>
      <c r="ULW1" s="5"/>
      <c r="ULX1" s="5"/>
      <c r="ULY1" s="5"/>
      <c r="ULZ1" s="5"/>
      <c r="UMA1" s="5"/>
      <c r="UMB1" s="5"/>
      <c r="UMC1" s="5"/>
      <c r="UMD1" s="5"/>
      <c r="UME1" s="5"/>
      <c r="UMF1" s="5"/>
      <c r="UMG1" s="5"/>
      <c r="UMH1" s="5"/>
      <c r="UMI1" s="5"/>
      <c r="UMJ1" s="5"/>
      <c r="UMK1" s="5"/>
      <c r="UML1" s="5"/>
      <c r="UMM1" s="5"/>
      <c r="UMN1" s="5"/>
      <c r="UMO1" s="5"/>
      <c r="UMP1" s="5"/>
      <c r="UMQ1" s="5"/>
      <c r="UMR1" s="5"/>
      <c r="UMS1" s="5"/>
      <c r="UMT1" s="5"/>
      <c r="UMU1" s="5"/>
      <c r="UMV1" s="5"/>
      <c r="UMW1" s="5"/>
      <c r="UMX1" s="5"/>
      <c r="UMY1" s="5"/>
      <c r="UMZ1" s="5"/>
      <c r="UNA1" s="5"/>
      <c r="UNB1" s="5"/>
      <c r="UNC1" s="5"/>
      <c r="UND1" s="5"/>
      <c r="UNE1" s="5"/>
      <c r="UNF1" s="5"/>
      <c r="UNG1" s="5"/>
      <c r="UNH1" s="5"/>
      <c r="UNI1" s="5"/>
      <c r="UNJ1" s="5"/>
      <c r="UNK1" s="5"/>
      <c r="UNL1" s="5"/>
      <c r="UNM1" s="5"/>
      <c r="UNN1" s="5"/>
      <c r="UNO1" s="5"/>
      <c r="UNP1" s="5"/>
      <c r="UNQ1" s="5"/>
      <c r="UNR1" s="5"/>
      <c r="UNS1" s="5"/>
      <c r="UNT1" s="5"/>
      <c r="UNU1" s="5"/>
      <c r="UNV1" s="5"/>
      <c r="UNW1" s="5"/>
      <c r="UNX1" s="5"/>
      <c r="UNY1" s="5"/>
      <c r="UNZ1" s="5"/>
      <c r="UOA1" s="5"/>
      <c r="UOB1" s="5"/>
      <c r="UOC1" s="5"/>
      <c r="UOD1" s="5"/>
      <c r="UOE1" s="5"/>
      <c r="UOF1" s="5"/>
      <c r="UOG1" s="5"/>
      <c r="UOH1" s="5"/>
      <c r="UOI1" s="5"/>
      <c r="UOJ1" s="5"/>
      <c r="UOK1" s="5"/>
      <c r="UOL1" s="5"/>
      <c r="UOM1" s="5"/>
      <c r="UON1" s="5"/>
      <c r="UOO1" s="5"/>
      <c r="UOP1" s="5"/>
      <c r="UOQ1" s="5"/>
      <c r="UOR1" s="5"/>
      <c r="UOS1" s="5"/>
      <c r="UOT1" s="5"/>
      <c r="UOU1" s="5"/>
      <c r="UOV1" s="5"/>
      <c r="UOW1" s="5"/>
      <c r="UOX1" s="5"/>
      <c r="UOY1" s="5"/>
      <c r="UOZ1" s="5"/>
      <c r="UPA1" s="5"/>
      <c r="UPB1" s="5"/>
      <c r="UPC1" s="5"/>
      <c r="UPD1" s="5"/>
      <c r="UPE1" s="5"/>
      <c r="UPF1" s="5"/>
      <c r="UPG1" s="5"/>
      <c r="UPH1" s="5"/>
      <c r="UPI1" s="5"/>
      <c r="UPJ1" s="5"/>
      <c r="UPK1" s="5"/>
      <c r="UPL1" s="5"/>
      <c r="UPM1" s="5"/>
      <c r="UPN1" s="5"/>
      <c r="UPO1" s="5"/>
      <c r="UPP1" s="5"/>
      <c r="UPQ1" s="5"/>
      <c r="UPR1" s="5"/>
      <c r="UPS1" s="5"/>
      <c r="UPT1" s="5"/>
      <c r="UPU1" s="5"/>
      <c r="UPV1" s="5"/>
      <c r="UPW1" s="5"/>
      <c r="UPX1" s="5"/>
      <c r="UPY1" s="5"/>
      <c r="UPZ1" s="5"/>
      <c r="UQA1" s="5"/>
      <c r="UQB1" s="5"/>
      <c r="UQC1" s="5"/>
      <c r="UQD1" s="5"/>
      <c r="UQE1" s="5"/>
      <c r="UQF1" s="5"/>
      <c r="UQG1" s="5"/>
      <c r="UQH1" s="5"/>
      <c r="UQI1" s="5"/>
      <c r="UQJ1" s="5"/>
      <c r="UQK1" s="5"/>
      <c r="UQL1" s="5"/>
      <c r="UQM1" s="5"/>
      <c r="UQN1" s="5"/>
      <c r="UQO1" s="5"/>
      <c r="UQP1" s="5"/>
      <c r="UQQ1" s="5"/>
      <c r="UQR1" s="5"/>
      <c r="UQS1" s="5"/>
      <c r="UQT1" s="5"/>
      <c r="UQU1" s="5"/>
      <c r="UQV1" s="5"/>
      <c r="UQW1" s="5"/>
      <c r="UQX1" s="5"/>
      <c r="UQY1" s="5"/>
      <c r="UQZ1" s="5"/>
      <c r="URA1" s="5"/>
      <c r="URB1" s="5"/>
      <c r="URC1" s="5"/>
      <c r="URD1" s="5"/>
      <c r="URE1" s="5"/>
      <c r="URF1" s="5"/>
      <c r="URG1" s="5"/>
      <c r="URH1" s="5"/>
      <c r="URI1" s="5"/>
      <c r="URJ1" s="5"/>
      <c r="URK1" s="5"/>
      <c r="URL1" s="5"/>
      <c r="URM1" s="5"/>
      <c r="URN1" s="5"/>
      <c r="URO1" s="5"/>
      <c r="URP1" s="5"/>
      <c r="URQ1" s="5"/>
      <c r="URR1" s="5"/>
      <c r="URS1" s="5"/>
      <c r="URT1" s="5"/>
      <c r="URU1" s="5"/>
      <c r="URV1" s="5"/>
      <c r="URW1" s="5"/>
      <c r="URX1" s="5"/>
      <c r="URY1" s="5"/>
      <c r="URZ1" s="5"/>
      <c r="USA1" s="5"/>
      <c r="USB1" s="5"/>
      <c r="USC1" s="5"/>
      <c r="USD1" s="5"/>
      <c r="USE1" s="5"/>
      <c r="USF1" s="5"/>
      <c r="USG1" s="5"/>
      <c r="USH1" s="5"/>
      <c r="USI1" s="5"/>
      <c r="USJ1" s="5"/>
      <c r="USK1" s="5"/>
      <c r="USL1" s="5"/>
      <c r="USM1" s="5"/>
      <c r="USN1" s="5"/>
      <c r="USO1" s="5"/>
      <c r="USP1" s="5"/>
      <c r="USQ1" s="5"/>
      <c r="USR1" s="5"/>
      <c r="USS1" s="5"/>
      <c r="UST1" s="5"/>
      <c r="USU1" s="5"/>
      <c r="USV1" s="5"/>
      <c r="USW1" s="5"/>
      <c r="USX1" s="5"/>
      <c r="USY1" s="5"/>
      <c r="USZ1" s="5"/>
      <c r="UTA1" s="5"/>
      <c r="UTB1" s="5"/>
      <c r="UTC1" s="5"/>
      <c r="UTD1" s="5"/>
      <c r="UTE1" s="5"/>
      <c r="UTF1" s="5"/>
      <c r="UTG1" s="5"/>
      <c r="UTH1" s="5"/>
      <c r="UTI1" s="5"/>
      <c r="UTJ1" s="5"/>
      <c r="UTK1" s="5"/>
      <c r="UTL1" s="5"/>
      <c r="UTM1" s="5"/>
      <c r="UTN1" s="5"/>
      <c r="UTO1" s="5"/>
      <c r="UTP1" s="5"/>
      <c r="UTQ1" s="5"/>
      <c r="UTR1" s="5"/>
      <c r="UTS1" s="5"/>
      <c r="UTT1" s="5"/>
      <c r="UTU1" s="5"/>
      <c r="UTV1" s="5"/>
      <c r="UTW1" s="5"/>
      <c r="UTX1" s="5"/>
      <c r="UTY1" s="5"/>
      <c r="UTZ1" s="5"/>
      <c r="UUA1" s="5"/>
      <c r="UUB1" s="5"/>
      <c r="UUC1" s="5"/>
      <c r="UUD1" s="5"/>
      <c r="UUE1" s="5"/>
      <c r="UUF1" s="5"/>
      <c r="UUG1" s="5"/>
      <c r="UUH1" s="5"/>
      <c r="UUI1" s="5"/>
      <c r="UUJ1" s="5"/>
      <c r="UUK1" s="5"/>
      <c r="UUL1" s="5"/>
      <c r="UUM1" s="5"/>
      <c r="UUN1" s="5"/>
      <c r="UUO1" s="5"/>
      <c r="UUP1" s="5"/>
      <c r="UUQ1" s="5"/>
      <c r="UUR1" s="5"/>
      <c r="UUS1" s="5"/>
      <c r="UUT1" s="5"/>
      <c r="UUU1" s="5"/>
      <c r="UUV1" s="5"/>
      <c r="UUW1" s="5"/>
      <c r="UUX1" s="5"/>
      <c r="UUY1" s="5"/>
      <c r="UUZ1" s="5"/>
      <c r="UVA1" s="5"/>
      <c r="UVB1" s="5"/>
      <c r="UVC1" s="5"/>
      <c r="UVD1" s="5"/>
      <c r="UVE1" s="5"/>
      <c r="UVF1" s="5"/>
      <c r="UVG1" s="5"/>
      <c r="UVH1" s="5"/>
      <c r="UVI1" s="5"/>
      <c r="UVJ1" s="5"/>
      <c r="UVK1" s="5"/>
      <c r="UVL1" s="5"/>
      <c r="UVM1" s="5"/>
      <c r="UVN1" s="5"/>
      <c r="UVO1" s="5"/>
      <c r="UVP1" s="5"/>
      <c r="UVQ1" s="5"/>
      <c r="UVR1" s="5"/>
      <c r="UVS1" s="5"/>
      <c r="UVT1" s="5"/>
      <c r="UVU1" s="5"/>
      <c r="UVV1" s="5"/>
      <c r="UVW1" s="5"/>
      <c r="UVX1" s="5"/>
      <c r="UVY1" s="5"/>
      <c r="UVZ1" s="5"/>
      <c r="UWA1" s="5"/>
      <c r="UWB1" s="5"/>
      <c r="UWC1" s="5"/>
      <c r="UWD1" s="5"/>
      <c r="UWE1" s="5"/>
      <c r="UWF1" s="5"/>
      <c r="UWG1" s="5"/>
      <c r="UWH1" s="5"/>
      <c r="UWI1" s="5"/>
      <c r="UWJ1" s="5"/>
      <c r="UWK1" s="5"/>
      <c r="UWL1" s="5"/>
      <c r="UWM1" s="5"/>
      <c r="UWN1" s="5"/>
      <c r="UWO1" s="5"/>
      <c r="UWP1" s="5"/>
      <c r="UWQ1" s="5"/>
      <c r="UWR1" s="5"/>
      <c r="UWS1" s="5"/>
      <c r="UWT1" s="5"/>
      <c r="UWU1" s="5"/>
      <c r="UWV1" s="5"/>
      <c r="UWW1" s="5"/>
      <c r="UWX1" s="5"/>
      <c r="UWY1" s="5"/>
      <c r="UWZ1" s="5"/>
      <c r="UXA1" s="5"/>
      <c r="UXB1" s="5"/>
      <c r="UXC1" s="5"/>
      <c r="UXD1" s="5"/>
      <c r="UXE1" s="5"/>
      <c r="UXF1" s="5"/>
      <c r="UXG1" s="5"/>
      <c r="UXH1" s="5"/>
      <c r="UXI1" s="5"/>
      <c r="UXJ1" s="5"/>
      <c r="UXK1" s="5"/>
      <c r="UXL1" s="5"/>
      <c r="UXM1" s="5"/>
      <c r="UXN1" s="5"/>
      <c r="UXO1" s="5"/>
      <c r="UXP1" s="5"/>
      <c r="UXQ1" s="5"/>
      <c r="UXR1" s="5"/>
      <c r="UXS1" s="5"/>
      <c r="UXT1" s="5"/>
      <c r="UXU1" s="5"/>
      <c r="UXV1" s="5"/>
      <c r="UXW1" s="5"/>
      <c r="UXX1" s="5"/>
      <c r="UXY1" s="5"/>
      <c r="UXZ1" s="5"/>
      <c r="UYA1" s="5"/>
      <c r="UYB1" s="5"/>
      <c r="UYC1" s="5"/>
      <c r="UYD1" s="5"/>
      <c r="UYE1" s="5"/>
      <c r="UYF1" s="5"/>
      <c r="UYG1" s="5"/>
      <c r="UYH1" s="5"/>
      <c r="UYI1" s="5"/>
      <c r="UYJ1" s="5"/>
      <c r="UYK1" s="5"/>
      <c r="UYL1" s="5"/>
      <c r="UYM1" s="5"/>
      <c r="UYN1" s="5"/>
      <c r="UYO1" s="5"/>
      <c r="UYP1" s="5"/>
      <c r="UYQ1" s="5"/>
      <c r="UYR1" s="5"/>
      <c r="UYS1" s="5"/>
      <c r="UYT1" s="5"/>
      <c r="UYU1" s="5"/>
      <c r="UYV1" s="5"/>
      <c r="UYW1" s="5"/>
      <c r="UYX1" s="5"/>
      <c r="UYY1" s="5"/>
      <c r="UYZ1" s="5"/>
      <c r="UZA1" s="5"/>
      <c r="UZB1" s="5"/>
      <c r="UZC1" s="5"/>
      <c r="UZD1" s="5"/>
      <c r="UZE1" s="5"/>
      <c r="UZF1" s="5"/>
      <c r="UZG1" s="5"/>
      <c r="UZH1" s="5"/>
      <c r="UZI1" s="5"/>
      <c r="UZJ1" s="5"/>
      <c r="UZK1" s="5"/>
      <c r="UZL1" s="5"/>
      <c r="UZM1" s="5"/>
      <c r="UZN1" s="5"/>
      <c r="UZO1" s="5"/>
      <c r="UZP1" s="5"/>
      <c r="UZQ1" s="5"/>
      <c r="UZR1" s="5"/>
      <c r="UZS1" s="5"/>
      <c r="UZT1" s="5"/>
      <c r="UZU1" s="5"/>
      <c r="UZV1" s="5"/>
      <c r="UZW1" s="5"/>
      <c r="UZX1" s="5"/>
      <c r="UZY1" s="5"/>
      <c r="UZZ1" s="5"/>
      <c r="VAA1" s="5"/>
      <c r="VAB1" s="5"/>
      <c r="VAC1" s="5"/>
      <c r="VAD1" s="5"/>
      <c r="VAE1" s="5"/>
      <c r="VAF1" s="5"/>
      <c r="VAG1" s="5"/>
      <c r="VAH1" s="5"/>
      <c r="VAI1" s="5"/>
      <c r="VAJ1" s="5"/>
      <c r="VAK1" s="5"/>
      <c r="VAL1" s="5"/>
      <c r="VAM1" s="5"/>
      <c r="VAN1" s="5"/>
      <c r="VAO1" s="5"/>
      <c r="VAP1" s="5"/>
      <c r="VAQ1" s="5"/>
      <c r="VAR1" s="5"/>
      <c r="VAS1" s="5"/>
      <c r="VAT1" s="5"/>
      <c r="VAU1" s="5"/>
      <c r="VAV1" s="5"/>
      <c r="VAW1" s="5"/>
      <c r="VAX1" s="5"/>
      <c r="VAY1" s="5"/>
      <c r="VAZ1" s="5"/>
      <c r="VBA1" s="5"/>
      <c r="VBB1" s="5"/>
      <c r="VBC1" s="5"/>
      <c r="VBD1" s="5"/>
      <c r="VBE1" s="5"/>
      <c r="VBF1" s="5"/>
      <c r="VBG1" s="5"/>
      <c r="VBH1" s="5"/>
      <c r="VBI1" s="5"/>
      <c r="VBJ1" s="5"/>
      <c r="VBK1" s="5"/>
      <c r="VBL1" s="5"/>
      <c r="VBM1" s="5"/>
      <c r="VBN1" s="5"/>
      <c r="VBO1" s="5"/>
      <c r="VBP1" s="5"/>
      <c r="VBQ1" s="5"/>
      <c r="VBR1" s="5"/>
      <c r="VBS1" s="5"/>
      <c r="VBT1" s="5"/>
      <c r="VBU1" s="5"/>
      <c r="VBV1" s="5"/>
      <c r="VBW1" s="5"/>
      <c r="VBX1" s="5"/>
      <c r="VBY1" s="5"/>
      <c r="VBZ1" s="5"/>
      <c r="VCA1" s="5"/>
      <c r="VCB1" s="5"/>
      <c r="VCC1" s="5"/>
      <c r="VCD1" s="5"/>
      <c r="VCE1" s="5"/>
      <c r="VCF1" s="5"/>
      <c r="VCG1" s="5"/>
      <c r="VCH1" s="5"/>
      <c r="VCI1" s="5"/>
      <c r="VCJ1" s="5"/>
      <c r="VCK1" s="5"/>
      <c r="VCL1" s="5"/>
      <c r="VCM1" s="5"/>
      <c r="VCN1" s="5"/>
      <c r="VCO1" s="5"/>
      <c r="VCP1" s="5"/>
      <c r="VCQ1" s="5"/>
      <c r="VCR1" s="5"/>
      <c r="VCS1" s="5"/>
      <c r="VCT1" s="5"/>
      <c r="VCU1" s="5"/>
      <c r="VCV1" s="5"/>
      <c r="VCW1" s="5"/>
      <c r="VCX1" s="5"/>
      <c r="VCY1" s="5"/>
      <c r="VCZ1" s="5"/>
      <c r="VDA1" s="5"/>
      <c r="VDB1" s="5"/>
      <c r="VDC1" s="5"/>
      <c r="VDD1" s="5"/>
      <c r="VDE1" s="5"/>
      <c r="VDF1" s="5"/>
      <c r="VDG1" s="5"/>
      <c r="VDH1" s="5"/>
      <c r="VDI1" s="5"/>
      <c r="VDJ1" s="5"/>
      <c r="VDK1" s="5"/>
      <c r="VDL1" s="5"/>
      <c r="VDM1" s="5"/>
      <c r="VDN1" s="5"/>
      <c r="VDO1" s="5"/>
      <c r="VDP1" s="5"/>
      <c r="VDQ1" s="5"/>
      <c r="VDR1" s="5"/>
      <c r="VDS1" s="5"/>
      <c r="VDT1" s="5"/>
      <c r="VDU1" s="5"/>
      <c r="VDV1" s="5"/>
      <c r="VDW1" s="5"/>
      <c r="VDX1" s="5"/>
      <c r="VDY1" s="5"/>
      <c r="VDZ1" s="5"/>
      <c r="VEA1" s="5"/>
      <c r="VEB1" s="5"/>
      <c r="VEC1" s="5"/>
      <c r="VED1" s="5"/>
      <c r="VEE1" s="5"/>
      <c r="VEF1" s="5"/>
      <c r="VEG1" s="5"/>
      <c r="VEH1" s="5"/>
      <c r="VEI1" s="5"/>
      <c r="VEJ1" s="5"/>
      <c r="VEK1" s="5"/>
      <c r="VEL1" s="5"/>
      <c r="VEM1" s="5"/>
      <c r="VEN1" s="5"/>
      <c r="VEO1" s="5"/>
      <c r="VEP1" s="5"/>
      <c r="VEQ1" s="5"/>
      <c r="VER1" s="5"/>
      <c r="VES1" s="5"/>
      <c r="VET1" s="5"/>
      <c r="VEU1" s="5"/>
      <c r="VEV1" s="5"/>
      <c r="VEW1" s="5"/>
      <c r="VEX1" s="5"/>
      <c r="VEY1" s="5"/>
      <c r="VEZ1" s="5"/>
      <c r="VFA1" s="5"/>
      <c r="VFB1" s="5"/>
      <c r="VFC1" s="5"/>
      <c r="VFD1" s="5"/>
      <c r="VFE1" s="5"/>
      <c r="VFF1" s="5"/>
      <c r="VFG1" s="5"/>
      <c r="VFH1" s="5"/>
      <c r="VFI1" s="5"/>
      <c r="VFJ1" s="5"/>
      <c r="VFK1" s="5"/>
      <c r="VFL1" s="5"/>
      <c r="VFM1" s="5"/>
      <c r="VFN1" s="5"/>
      <c r="VFO1" s="5"/>
      <c r="VFP1" s="5"/>
      <c r="VFQ1" s="5"/>
      <c r="VFR1" s="5"/>
      <c r="VFS1" s="5"/>
      <c r="VFT1" s="5"/>
      <c r="VFU1" s="5"/>
      <c r="VFV1" s="5"/>
      <c r="VFW1" s="5"/>
      <c r="VFX1" s="5"/>
      <c r="VFY1" s="5"/>
      <c r="VFZ1" s="5"/>
      <c r="VGA1" s="5"/>
      <c r="VGB1" s="5"/>
      <c r="VGC1" s="5"/>
      <c r="VGD1" s="5"/>
      <c r="VGE1" s="5"/>
      <c r="VGF1" s="5"/>
      <c r="VGG1" s="5"/>
      <c r="VGH1" s="5"/>
      <c r="VGI1" s="5"/>
      <c r="VGJ1" s="5"/>
      <c r="VGK1" s="5"/>
      <c r="VGL1" s="5"/>
      <c r="VGM1" s="5"/>
      <c r="VGN1" s="5"/>
      <c r="VGO1" s="5"/>
      <c r="VGP1" s="5"/>
      <c r="VGQ1" s="5"/>
      <c r="VGR1" s="5"/>
      <c r="VGS1" s="5"/>
      <c r="VGT1" s="5"/>
      <c r="VGU1" s="5"/>
      <c r="VGV1" s="5"/>
      <c r="VGW1" s="5"/>
      <c r="VGX1" s="5"/>
      <c r="VGY1" s="5"/>
      <c r="VGZ1" s="5"/>
      <c r="VHA1" s="5"/>
      <c r="VHB1" s="5"/>
      <c r="VHC1" s="5"/>
      <c r="VHD1" s="5"/>
      <c r="VHE1" s="5"/>
      <c r="VHF1" s="5"/>
      <c r="VHG1" s="5"/>
      <c r="VHH1" s="5"/>
      <c r="VHI1" s="5"/>
      <c r="VHJ1" s="5"/>
      <c r="VHK1" s="5"/>
      <c r="VHL1" s="5"/>
      <c r="VHM1" s="5"/>
      <c r="VHN1" s="5"/>
      <c r="VHO1" s="5"/>
      <c r="VHP1" s="5"/>
      <c r="VHQ1" s="5"/>
      <c r="VHR1" s="5"/>
      <c r="VHS1" s="5"/>
      <c r="VHT1" s="5"/>
      <c r="VHU1" s="5"/>
      <c r="VHV1" s="5"/>
      <c r="VHW1" s="5"/>
      <c r="VHX1" s="5"/>
      <c r="VHY1" s="5"/>
      <c r="VHZ1" s="5"/>
      <c r="VIA1" s="5"/>
      <c r="VIB1" s="5"/>
      <c r="VIC1" s="5"/>
      <c r="VID1" s="5"/>
      <c r="VIE1" s="5"/>
      <c r="VIF1" s="5"/>
      <c r="VIG1" s="5"/>
      <c r="VIH1" s="5"/>
      <c r="VII1" s="5"/>
      <c r="VIJ1" s="5"/>
      <c r="VIK1" s="5"/>
      <c r="VIL1" s="5"/>
      <c r="VIM1" s="5"/>
      <c r="VIN1" s="5"/>
      <c r="VIO1" s="5"/>
      <c r="VIP1" s="5"/>
      <c r="VIQ1" s="5"/>
      <c r="VIR1" s="5"/>
      <c r="VIS1" s="5"/>
      <c r="VIT1" s="5"/>
      <c r="VIU1" s="5"/>
      <c r="VIV1" s="5"/>
      <c r="VIW1" s="5"/>
      <c r="VIX1" s="5"/>
      <c r="VIY1" s="5"/>
      <c r="VIZ1" s="5"/>
      <c r="VJA1" s="5"/>
      <c r="VJB1" s="5"/>
      <c r="VJC1" s="5"/>
      <c r="VJD1" s="5"/>
      <c r="VJE1" s="5"/>
      <c r="VJF1" s="5"/>
      <c r="VJG1" s="5"/>
      <c r="VJH1" s="5"/>
      <c r="VJI1" s="5"/>
      <c r="VJJ1" s="5"/>
      <c r="VJK1" s="5"/>
      <c r="VJL1" s="5"/>
      <c r="VJM1" s="5"/>
      <c r="VJN1" s="5"/>
      <c r="VJO1" s="5"/>
      <c r="VJP1" s="5"/>
      <c r="VJQ1" s="5"/>
      <c r="VJR1" s="5"/>
      <c r="VJS1" s="5"/>
      <c r="VJT1" s="5"/>
      <c r="VJU1" s="5"/>
      <c r="VJV1" s="5"/>
      <c r="VJW1" s="5"/>
      <c r="VJX1" s="5"/>
      <c r="VJY1" s="5"/>
      <c r="VJZ1" s="5"/>
      <c r="VKA1" s="5"/>
      <c r="VKB1" s="5"/>
      <c r="VKC1" s="5"/>
      <c r="VKD1" s="5"/>
      <c r="VKE1" s="5"/>
      <c r="VKF1" s="5"/>
      <c r="VKG1" s="5"/>
      <c r="VKH1" s="5"/>
      <c r="VKI1" s="5"/>
      <c r="VKJ1" s="5"/>
      <c r="VKK1" s="5"/>
      <c r="VKL1" s="5"/>
      <c r="VKM1" s="5"/>
      <c r="VKN1" s="5"/>
      <c r="VKO1" s="5"/>
      <c r="VKP1" s="5"/>
      <c r="VKQ1" s="5"/>
      <c r="VKR1" s="5"/>
      <c r="VKS1" s="5"/>
      <c r="VKT1" s="5"/>
      <c r="VKU1" s="5"/>
      <c r="VKV1" s="5"/>
      <c r="VKW1" s="5"/>
      <c r="VKX1" s="5"/>
      <c r="VKY1" s="5"/>
      <c r="VKZ1" s="5"/>
      <c r="VLA1" s="5"/>
      <c r="VLB1" s="5"/>
      <c r="VLC1" s="5"/>
      <c r="VLD1" s="5"/>
      <c r="VLE1" s="5"/>
      <c r="VLF1" s="5"/>
      <c r="VLG1" s="5"/>
      <c r="VLH1" s="5"/>
      <c r="VLI1" s="5"/>
      <c r="VLJ1" s="5"/>
      <c r="VLK1" s="5"/>
      <c r="VLL1" s="5"/>
      <c r="VLM1" s="5"/>
      <c r="VLN1" s="5"/>
      <c r="VLO1" s="5"/>
      <c r="VLP1" s="5"/>
      <c r="VLQ1" s="5"/>
      <c r="VLR1" s="5"/>
      <c r="VLS1" s="5"/>
      <c r="VLT1" s="5"/>
      <c r="VLU1" s="5"/>
      <c r="VLV1" s="5"/>
      <c r="VLW1" s="5"/>
      <c r="VLX1" s="5"/>
      <c r="VLY1" s="5"/>
      <c r="VLZ1" s="5"/>
      <c r="VMA1" s="5"/>
      <c r="VMB1" s="5"/>
      <c r="VMC1" s="5"/>
      <c r="VMD1" s="5"/>
      <c r="VME1" s="5"/>
      <c r="VMF1" s="5"/>
      <c r="VMG1" s="5"/>
      <c r="VMH1" s="5"/>
      <c r="VMI1" s="5"/>
      <c r="VMJ1" s="5"/>
      <c r="VMK1" s="5"/>
      <c r="VML1" s="5"/>
      <c r="VMM1" s="5"/>
      <c r="VMN1" s="5"/>
      <c r="VMO1" s="5"/>
      <c r="VMP1" s="5"/>
      <c r="VMQ1" s="5"/>
      <c r="VMR1" s="5"/>
      <c r="VMS1" s="5"/>
      <c r="VMT1" s="5"/>
      <c r="VMU1" s="5"/>
      <c r="VMV1" s="5"/>
      <c r="VMW1" s="5"/>
      <c r="VMX1" s="5"/>
      <c r="VMY1" s="5"/>
      <c r="VMZ1" s="5"/>
      <c r="VNA1" s="5"/>
      <c r="VNB1" s="5"/>
      <c r="VNC1" s="5"/>
      <c r="VND1" s="5"/>
      <c r="VNE1" s="5"/>
      <c r="VNF1" s="5"/>
      <c r="VNG1" s="5"/>
      <c r="VNH1" s="5"/>
      <c r="VNI1" s="5"/>
      <c r="VNJ1" s="5"/>
      <c r="VNK1" s="5"/>
      <c r="VNL1" s="5"/>
      <c r="VNM1" s="5"/>
      <c r="VNN1" s="5"/>
      <c r="VNO1" s="5"/>
      <c r="VNP1" s="5"/>
      <c r="VNQ1" s="5"/>
      <c r="VNR1" s="5"/>
      <c r="VNS1" s="5"/>
      <c r="VNT1" s="5"/>
      <c r="VNU1" s="5"/>
      <c r="VNV1" s="5"/>
      <c r="VNW1" s="5"/>
      <c r="VNX1" s="5"/>
      <c r="VNY1" s="5"/>
      <c r="VNZ1" s="5"/>
      <c r="VOA1" s="5"/>
      <c r="VOB1" s="5"/>
      <c r="VOC1" s="5"/>
      <c r="VOD1" s="5"/>
      <c r="VOE1" s="5"/>
      <c r="VOF1" s="5"/>
      <c r="VOG1" s="5"/>
      <c r="VOH1" s="5"/>
      <c r="VOI1" s="5"/>
      <c r="VOJ1" s="5"/>
      <c r="VOK1" s="5"/>
      <c r="VOL1" s="5"/>
      <c r="VOM1" s="5"/>
      <c r="VON1" s="5"/>
      <c r="VOO1" s="5"/>
      <c r="VOP1" s="5"/>
      <c r="VOQ1" s="5"/>
      <c r="VOR1" s="5"/>
      <c r="VOS1" s="5"/>
      <c r="VOT1" s="5"/>
      <c r="VOU1" s="5"/>
      <c r="VOV1" s="5"/>
      <c r="VOW1" s="5"/>
      <c r="VOX1" s="5"/>
      <c r="VOY1" s="5"/>
      <c r="VOZ1" s="5"/>
      <c r="VPA1" s="5"/>
      <c r="VPB1" s="5"/>
      <c r="VPC1" s="5"/>
      <c r="VPD1" s="5"/>
      <c r="VPE1" s="5"/>
      <c r="VPF1" s="5"/>
      <c r="VPG1" s="5"/>
      <c r="VPH1" s="5"/>
      <c r="VPI1" s="5"/>
      <c r="VPJ1" s="5"/>
      <c r="VPK1" s="5"/>
      <c r="VPL1" s="5"/>
      <c r="VPM1" s="5"/>
      <c r="VPN1" s="5"/>
      <c r="VPO1" s="5"/>
      <c r="VPP1" s="5"/>
      <c r="VPQ1" s="5"/>
      <c r="VPR1" s="5"/>
      <c r="VPS1" s="5"/>
      <c r="VPT1" s="5"/>
      <c r="VPU1" s="5"/>
      <c r="VPV1" s="5"/>
      <c r="VPW1" s="5"/>
      <c r="VPX1" s="5"/>
      <c r="VPY1" s="5"/>
      <c r="VPZ1" s="5"/>
      <c r="VQA1" s="5"/>
      <c r="VQB1" s="5"/>
      <c r="VQC1" s="5"/>
      <c r="VQD1" s="5"/>
      <c r="VQE1" s="5"/>
      <c r="VQF1" s="5"/>
      <c r="VQG1" s="5"/>
      <c r="VQH1" s="5"/>
      <c r="VQI1" s="5"/>
      <c r="VQJ1" s="5"/>
      <c r="VQK1" s="5"/>
      <c r="VQL1" s="5"/>
      <c r="VQM1" s="5"/>
      <c r="VQN1" s="5"/>
      <c r="VQO1" s="5"/>
      <c r="VQP1" s="5"/>
      <c r="VQQ1" s="5"/>
      <c r="VQR1" s="5"/>
      <c r="VQS1" s="5"/>
      <c r="VQT1" s="5"/>
      <c r="VQU1" s="5"/>
      <c r="VQV1" s="5"/>
      <c r="VQW1" s="5"/>
      <c r="VQX1" s="5"/>
      <c r="VQY1" s="5"/>
      <c r="VQZ1" s="5"/>
      <c r="VRA1" s="5"/>
      <c r="VRB1" s="5"/>
      <c r="VRC1" s="5"/>
      <c r="VRD1" s="5"/>
      <c r="VRE1" s="5"/>
      <c r="VRF1" s="5"/>
      <c r="VRG1" s="5"/>
      <c r="VRH1" s="5"/>
      <c r="VRI1" s="5"/>
      <c r="VRJ1" s="5"/>
      <c r="VRK1" s="5"/>
      <c r="VRL1" s="5"/>
      <c r="VRM1" s="5"/>
      <c r="VRN1" s="5"/>
      <c r="VRO1" s="5"/>
      <c r="VRP1" s="5"/>
      <c r="VRQ1" s="5"/>
      <c r="VRR1" s="5"/>
      <c r="VRS1" s="5"/>
      <c r="VRT1" s="5"/>
      <c r="VRU1" s="5"/>
      <c r="VRV1" s="5"/>
      <c r="VRW1" s="5"/>
      <c r="VRX1" s="5"/>
      <c r="VRY1" s="5"/>
      <c r="VRZ1" s="5"/>
      <c r="VSA1" s="5"/>
      <c r="VSB1" s="5"/>
      <c r="VSC1" s="5"/>
      <c r="VSD1" s="5"/>
      <c r="VSE1" s="5"/>
      <c r="VSF1" s="5"/>
      <c r="VSG1" s="5"/>
      <c r="VSH1" s="5"/>
      <c r="VSI1" s="5"/>
      <c r="VSJ1" s="5"/>
      <c r="VSK1" s="5"/>
      <c r="VSL1" s="5"/>
      <c r="VSM1" s="5"/>
      <c r="VSN1" s="5"/>
      <c r="VSO1" s="5"/>
      <c r="VSP1" s="5"/>
      <c r="VSQ1" s="5"/>
      <c r="VSR1" s="5"/>
      <c r="VSS1" s="5"/>
      <c r="VST1" s="5"/>
      <c r="VSU1" s="5"/>
      <c r="VSV1" s="5"/>
      <c r="VSW1" s="5"/>
      <c r="VSX1" s="5"/>
      <c r="VSY1" s="5"/>
      <c r="VSZ1" s="5"/>
      <c r="VTA1" s="5"/>
      <c r="VTB1" s="5"/>
      <c r="VTC1" s="5"/>
      <c r="VTD1" s="5"/>
      <c r="VTE1" s="5"/>
      <c r="VTF1" s="5"/>
      <c r="VTG1" s="5"/>
      <c r="VTH1" s="5"/>
      <c r="VTI1" s="5"/>
      <c r="VTJ1" s="5"/>
      <c r="VTK1" s="5"/>
      <c r="VTL1" s="5"/>
      <c r="VTM1" s="5"/>
      <c r="VTN1" s="5"/>
      <c r="VTO1" s="5"/>
      <c r="VTP1" s="5"/>
      <c r="VTQ1" s="5"/>
      <c r="VTR1" s="5"/>
      <c r="VTS1" s="5"/>
      <c r="VTT1" s="5"/>
      <c r="VTU1" s="5"/>
      <c r="VTV1" s="5"/>
      <c r="VTW1" s="5"/>
      <c r="VTX1" s="5"/>
      <c r="VTY1" s="5"/>
      <c r="VTZ1" s="5"/>
      <c r="VUA1" s="5"/>
      <c r="VUB1" s="5"/>
      <c r="VUC1" s="5"/>
      <c r="VUD1" s="5"/>
      <c r="VUE1" s="5"/>
      <c r="VUF1" s="5"/>
      <c r="VUG1" s="5"/>
      <c r="VUH1" s="5"/>
      <c r="VUI1" s="5"/>
      <c r="VUJ1" s="5"/>
      <c r="VUK1" s="5"/>
      <c r="VUL1" s="5"/>
      <c r="VUM1" s="5"/>
      <c r="VUN1" s="5"/>
      <c r="VUO1" s="5"/>
      <c r="VUP1" s="5"/>
      <c r="VUQ1" s="5"/>
      <c r="VUR1" s="5"/>
      <c r="VUS1" s="5"/>
      <c r="VUT1" s="5"/>
      <c r="VUU1" s="5"/>
      <c r="VUV1" s="5"/>
      <c r="VUW1" s="5"/>
      <c r="VUX1" s="5"/>
      <c r="VUY1" s="5"/>
      <c r="VUZ1" s="5"/>
      <c r="VVA1" s="5"/>
      <c r="VVB1" s="5"/>
      <c r="VVC1" s="5"/>
      <c r="VVD1" s="5"/>
      <c r="VVE1" s="5"/>
      <c r="VVF1" s="5"/>
      <c r="VVG1" s="5"/>
      <c r="VVH1" s="5"/>
      <c r="VVI1" s="5"/>
      <c r="VVJ1" s="5"/>
      <c r="VVK1" s="5"/>
      <c r="VVL1" s="5"/>
      <c r="VVM1" s="5"/>
      <c r="VVN1" s="5"/>
      <c r="VVO1" s="5"/>
      <c r="VVP1" s="5"/>
      <c r="VVQ1" s="5"/>
      <c r="VVR1" s="5"/>
      <c r="VVS1" s="5"/>
      <c r="VVT1" s="5"/>
      <c r="VVU1" s="5"/>
      <c r="VVV1" s="5"/>
      <c r="VVW1" s="5"/>
      <c r="VVX1" s="5"/>
      <c r="VVY1" s="5"/>
      <c r="VVZ1" s="5"/>
      <c r="VWA1" s="5"/>
      <c r="VWB1" s="5"/>
      <c r="VWC1" s="5"/>
      <c r="VWD1" s="5"/>
      <c r="VWE1" s="5"/>
      <c r="VWF1" s="5"/>
      <c r="VWG1" s="5"/>
      <c r="VWH1" s="5"/>
      <c r="VWI1" s="5"/>
      <c r="VWJ1" s="5"/>
      <c r="VWK1" s="5"/>
      <c r="VWL1" s="5"/>
      <c r="VWM1" s="5"/>
      <c r="VWN1" s="5"/>
      <c r="VWO1" s="5"/>
      <c r="VWP1" s="5"/>
      <c r="VWQ1" s="5"/>
      <c r="VWR1" s="5"/>
      <c r="VWS1" s="5"/>
      <c r="VWT1" s="5"/>
      <c r="VWU1" s="5"/>
      <c r="VWV1" s="5"/>
      <c r="VWW1" s="5"/>
      <c r="VWX1" s="5"/>
      <c r="VWY1" s="5"/>
      <c r="VWZ1" s="5"/>
      <c r="VXA1" s="5"/>
      <c r="VXB1" s="5"/>
      <c r="VXC1" s="5"/>
      <c r="VXD1" s="5"/>
      <c r="VXE1" s="5"/>
      <c r="VXF1" s="5"/>
      <c r="VXG1" s="5"/>
      <c r="VXH1" s="5"/>
      <c r="VXI1" s="5"/>
      <c r="VXJ1" s="5"/>
      <c r="VXK1" s="5"/>
      <c r="VXL1" s="5"/>
      <c r="VXM1" s="5"/>
      <c r="VXN1" s="5"/>
      <c r="VXO1" s="5"/>
      <c r="VXP1" s="5"/>
      <c r="VXQ1" s="5"/>
      <c r="VXR1" s="5"/>
      <c r="VXS1" s="5"/>
      <c r="VXT1" s="5"/>
      <c r="VXU1" s="5"/>
      <c r="VXV1" s="5"/>
      <c r="VXW1" s="5"/>
      <c r="VXX1" s="5"/>
      <c r="VXY1" s="5"/>
      <c r="VXZ1" s="5"/>
      <c r="VYA1" s="5"/>
      <c r="VYB1" s="5"/>
      <c r="VYC1" s="5"/>
      <c r="VYD1" s="5"/>
      <c r="VYE1" s="5"/>
      <c r="VYF1" s="5"/>
      <c r="VYG1" s="5"/>
      <c r="VYH1" s="5"/>
      <c r="VYI1" s="5"/>
      <c r="VYJ1" s="5"/>
      <c r="VYK1" s="5"/>
      <c r="VYL1" s="5"/>
      <c r="VYM1" s="5"/>
      <c r="VYN1" s="5"/>
      <c r="VYO1" s="5"/>
      <c r="VYP1" s="5"/>
      <c r="VYQ1" s="5"/>
      <c r="VYR1" s="5"/>
      <c r="VYS1" s="5"/>
      <c r="VYT1" s="5"/>
      <c r="VYU1" s="5"/>
      <c r="VYV1" s="5"/>
      <c r="VYW1" s="5"/>
      <c r="VYX1" s="5"/>
      <c r="VYY1" s="5"/>
      <c r="VYZ1" s="5"/>
      <c r="VZA1" s="5"/>
      <c r="VZB1" s="5"/>
      <c r="VZC1" s="5"/>
      <c r="VZD1" s="5"/>
      <c r="VZE1" s="5"/>
      <c r="VZF1" s="5"/>
      <c r="VZG1" s="5"/>
      <c r="VZH1" s="5"/>
      <c r="VZI1" s="5"/>
      <c r="VZJ1" s="5"/>
      <c r="VZK1" s="5"/>
      <c r="VZL1" s="5"/>
      <c r="VZM1" s="5"/>
      <c r="VZN1" s="5"/>
      <c r="VZO1" s="5"/>
      <c r="VZP1" s="5"/>
      <c r="VZQ1" s="5"/>
      <c r="VZR1" s="5"/>
      <c r="VZS1" s="5"/>
      <c r="VZT1" s="5"/>
      <c r="VZU1" s="5"/>
      <c r="VZV1" s="5"/>
      <c r="VZW1" s="5"/>
      <c r="VZX1" s="5"/>
      <c r="VZY1" s="5"/>
      <c r="VZZ1" s="5"/>
      <c r="WAA1" s="5"/>
      <c r="WAB1" s="5"/>
      <c r="WAC1" s="5"/>
      <c r="WAD1" s="5"/>
      <c r="WAE1" s="5"/>
      <c r="WAF1" s="5"/>
      <c r="WAG1" s="5"/>
      <c r="WAH1" s="5"/>
      <c r="WAI1" s="5"/>
      <c r="WAJ1" s="5"/>
      <c r="WAK1" s="5"/>
      <c r="WAL1" s="5"/>
      <c r="WAM1" s="5"/>
      <c r="WAN1" s="5"/>
      <c r="WAO1" s="5"/>
      <c r="WAP1" s="5"/>
      <c r="WAQ1" s="5"/>
      <c r="WAR1" s="5"/>
      <c r="WAS1" s="5"/>
      <c r="WAT1" s="5"/>
      <c r="WAU1" s="5"/>
      <c r="WAV1" s="5"/>
      <c r="WAW1" s="5"/>
      <c r="WAX1" s="5"/>
      <c r="WAY1" s="5"/>
      <c r="WAZ1" s="5"/>
      <c r="WBA1" s="5"/>
      <c r="WBB1" s="5"/>
      <c r="WBC1" s="5"/>
      <c r="WBD1" s="5"/>
      <c r="WBE1" s="5"/>
      <c r="WBF1" s="5"/>
      <c r="WBG1" s="5"/>
      <c r="WBH1" s="5"/>
      <c r="WBI1" s="5"/>
      <c r="WBJ1" s="5"/>
      <c r="WBK1" s="5"/>
      <c r="WBL1" s="5"/>
      <c r="WBM1" s="5"/>
      <c r="WBN1" s="5"/>
      <c r="WBO1" s="5"/>
      <c r="WBP1" s="5"/>
      <c r="WBQ1" s="5"/>
      <c r="WBR1" s="5"/>
      <c r="WBS1" s="5"/>
      <c r="WBT1" s="5"/>
      <c r="WBU1" s="5"/>
      <c r="WBV1" s="5"/>
      <c r="WBW1" s="5"/>
      <c r="WBX1" s="5"/>
      <c r="WBY1" s="5"/>
      <c r="WBZ1" s="5"/>
      <c r="WCA1" s="5"/>
      <c r="WCB1" s="5"/>
      <c r="WCC1" s="5"/>
      <c r="WCD1" s="5"/>
      <c r="WCE1" s="5"/>
      <c r="WCF1" s="5"/>
      <c r="WCG1" s="5"/>
      <c r="WCH1" s="5"/>
      <c r="WCI1" s="5"/>
      <c r="WCJ1" s="5"/>
      <c r="WCK1" s="5"/>
      <c r="WCL1" s="5"/>
      <c r="WCM1" s="5"/>
      <c r="WCN1" s="5"/>
      <c r="WCO1" s="5"/>
      <c r="WCP1" s="5"/>
      <c r="WCQ1" s="5"/>
      <c r="WCR1" s="5"/>
      <c r="WCS1" s="5"/>
      <c r="WCT1" s="5"/>
      <c r="WCU1" s="5"/>
      <c r="WCV1" s="5"/>
      <c r="WCW1" s="5"/>
      <c r="WCX1" s="5"/>
      <c r="WCY1" s="5"/>
      <c r="WCZ1" s="5"/>
      <c r="WDA1" s="5"/>
      <c r="WDB1" s="5"/>
      <c r="WDC1" s="5"/>
      <c r="WDD1" s="5"/>
      <c r="WDE1" s="5"/>
      <c r="WDF1" s="5"/>
      <c r="WDG1" s="5"/>
      <c r="WDH1" s="5"/>
      <c r="WDI1" s="5"/>
      <c r="WDJ1" s="5"/>
      <c r="WDK1" s="5"/>
      <c r="WDL1" s="5"/>
      <c r="WDM1" s="5"/>
      <c r="WDN1" s="5"/>
      <c r="WDO1" s="5"/>
      <c r="WDP1" s="5"/>
      <c r="WDQ1" s="5"/>
      <c r="WDR1" s="5"/>
      <c r="WDS1" s="5"/>
      <c r="WDT1" s="5"/>
      <c r="WDU1" s="5"/>
      <c r="WDV1" s="5"/>
      <c r="WDW1" s="5"/>
      <c r="WDX1" s="5"/>
      <c r="WDY1" s="5"/>
      <c r="WDZ1" s="5"/>
      <c r="WEA1" s="5"/>
      <c r="WEB1" s="5"/>
      <c r="WEC1" s="5"/>
      <c r="WED1" s="5"/>
      <c r="WEE1" s="5"/>
      <c r="WEF1" s="5"/>
      <c r="WEG1" s="5"/>
      <c r="WEH1" s="5"/>
      <c r="WEI1" s="5"/>
      <c r="WEJ1" s="5"/>
      <c r="WEK1" s="5"/>
      <c r="WEL1" s="5"/>
      <c r="WEM1" s="5"/>
      <c r="WEN1" s="5"/>
      <c r="WEO1" s="5"/>
      <c r="WEP1" s="5"/>
      <c r="WEQ1" s="5"/>
      <c r="WER1" s="5"/>
      <c r="WES1" s="5"/>
      <c r="WET1" s="5"/>
      <c r="WEU1" s="5"/>
      <c r="WEV1" s="5"/>
      <c r="WEW1" s="5"/>
      <c r="WEX1" s="5"/>
      <c r="WEY1" s="5"/>
      <c r="WEZ1" s="5"/>
      <c r="WFA1" s="5"/>
      <c r="WFB1" s="5"/>
      <c r="WFC1" s="5"/>
      <c r="WFD1" s="5"/>
      <c r="WFE1" s="5"/>
      <c r="WFF1" s="5"/>
      <c r="WFG1" s="5"/>
      <c r="WFH1" s="5"/>
      <c r="WFI1" s="5"/>
      <c r="WFJ1" s="5"/>
      <c r="WFK1" s="5"/>
      <c r="WFL1" s="5"/>
      <c r="WFM1" s="5"/>
      <c r="WFN1" s="5"/>
      <c r="WFO1" s="5"/>
      <c r="WFP1" s="5"/>
      <c r="WFQ1" s="5"/>
      <c r="WFR1" s="5"/>
      <c r="WFS1" s="5"/>
      <c r="WFT1" s="5"/>
      <c r="WFU1" s="5"/>
      <c r="WFV1" s="5"/>
      <c r="WFW1" s="5"/>
      <c r="WFX1" s="5"/>
      <c r="WFY1" s="5"/>
      <c r="WFZ1" s="5"/>
      <c r="WGA1" s="5"/>
      <c r="WGB1" s="5"/>
      <c r="WGC1" s="5"/>
      <c r="WGD1" s="5"/>
      <c r="WGE1" s="5"/>
      <c r="WGF1" s="5"/>
      <c r="WGG1" s="5"/>
      <c r="WGH1" s="5"/>
      <c r="WGI1" s="5"/>
      <c r="WGJ1" s="5"/>
      <c r="WGK1" s="5"/>
      <c r="WGL1" s="5"/>
      <c r="WGM1" s="5"/>
      <c r="WGN1" s="5"/>
      <c r="WGO1" s="5"/>
      <c r="WGP1" s="5"/>
      <c r="WGQ1" s="5"/>
      <c r="WGR1" s="5"/>
      <c r="WGS1" s="5"/>
      <c r="WGT1" s="5"/>
      <c r="WGU1" s="5"/>
      <c r="WGV1" s="5"/>
      <c r="WGW1" s="5"/>
      <c r="WGX1" s="5"/>
      <c r="WGY1" s="5"/>
      <c r="WGZ1" s="5"/>
      <c r="WHA1" s="5"/>
      <c r="WHB1" s="5"/>
      <c r="WHC1" s="5"/>
      <c r="WHD1" s="5"/>
      <c r="WHE1" s="5"/>
      <c r="WHF1" s="5"/>
      <c r="WHG1" s="5"/>
      <c r="WHH1" s="5"/>
      <c r="WHI1" s="5"/>
      <c r="WHJ1" s="5"/>
      <c r="WHK1" s="5"/>
      <c r="WHL1" s="5"/>
      <c r="WHM1" s="5"/>
      <c r="WHN1" s="5"/>
      <c r="WHO1" s="5"/>
      <c r="WHP1" s="5"/>
      <c r="WHQ1" s="5"/>
      <c r="WHR1" s="5"/>
      <c r="WHS1" s="5"/>
      <c r="WHT1" s="5"/>
      <c r="WHU1" s="5"/>
      <c r="WHV1" s="5"/>
      <c r="WHW1" s="5"/>
      <c r="WHX1" s="5"/>
      <c r="WHY1" s="5"/>
      <c r="WHZ1" s="5"/>
      <c r="WIA1" s="5"/>
      <c r="WIB1" s="5"/>
      <c r="WIC1" s="5"/>
      <c r="WID1" s="5"/>
      <c r="WIE1" s="5"/>
      <c r="WIF1" s="5"/>
      <c r="WIG1" s="5"/>
      <c r="WIH1" s="5"/>
      <c r="WII1" s="5"/>
      <c r="WIJ1" s="5"/>
      <c r="WIK1" s="5"/>
      <c r="WIL1" s="5"/>
      <c r="WIM1" s="5"/>
      <c r="WIN1" s="5"/>
      <c r="WIO1" s="5"/>
      <c r="WIP1" s="5"/>
      <c r="WIQ1" s="5"/>
      <c r="WIR1" s="5"/>
      <c r="WIS1" s="5"/>
      <c r="WIT1" s="5"/>
      <c r="WIU1" s="5"/>
      <c r="WIV1" s="5"/>
      <c r="WIW1" s="5"/>
      <c r="WIX1" s="5"/>
      <c r="WIY1" s="5"/>
      <c r="WIZ1" s="5"/>
      <c r="WJA1" s="5"/>
      <c r="WJB1" s="5"/>
      <c r="WJC1" s="5"/>
      <c r="WJD1" s="5"/>
      <c r="WJE1" s="5"/>
      <c r="WJF1" s="5"/>
      <c r="WJG1" s="5"/>
      <c r="WJH1" s="5"/>
      <c r="WJI1" s="5"/>
      <c r="WJJ1" s="5"/>
      <c r="WJK1" s="5"/>
      <c r="WJL1" s="5"/>
      <c r="WJM1" s="5"/>
      <c r="WJN1" s="5"/>
      <c r="WJO1" s="5"/>
      <c r="WJP1" s="5"/>
      <c r="WJQ1" s="5"/>
      <c r="WJR1" s="5"/>
      <c r="WJS1" s="5"/>
      <c r="WJT1" s="5"/>
      <c r="WJU1" s="5"/>
      <c r="WJV1" s="5"/>
      <c r="WJW1" s="5"/>
      <c r="WJX1" s="5"/>
      <c r="WJY1" s="5"/>
      <c r="WJZ1" s="5"/>
      <c r="WKA1" s="5"/>
      <c r="WKB1" s="5"/>
      <c r="WKC1" s="5"/>
      <c r="WKD1" s="5"/>
      <c r="WKE1" s="5"/>
      <c r="WKF1" s="5"/>
      <c r="WKG1" s="5"/>
      <c r="WKH1" s="5"/>
      <c r="WKI1" s="5"/>
      <c r="WKJ1" s="5"/>
      <c r="WKK1" s="5"/>
      <c r="WKL1" s="5"/>
      <c r="WKM1" s="5"/>
      <c r="WKN1" s="5"/>
      <c r="WKO1" s="5"/>
      <c r="WKP1" s="5"/>
      <c r="WKQ1" s="5"/>
      <c r="WKR1" s="5"/>
      <c r="WKS1" s="5"/>
      <c r="WKT1" s="5"/>
      <c r="WKU1" s="5"/>
      <c r="WKV1" s="5"/>
      <c r="WKW1" s="5"/>
      <c r="WKX1" s="5"/>
      <c r="WKY1" s="5"/>
      <c r="WKZ1" s="5"/>
      <c r="WLA1" s="5"/>
      <c r="WLB1" s="5"/>
      <c r="WLC1" s="5"/>
      <c r="WLD1" s="5"/>
      <c r="WLE1" s="5"/>
      <c r="WLF1" s="5"/>
      <c r="WLG1" s="5"/>
      <c r="WLH1" s="5"/>
      <c r="WLI1" s="5"/>
      <c r="WLJ1" s="5"/>
      <c r="WLK1" s="5"/>
      <c r="WLL1" s="5"/>
      <c r="WLM1" s="5"/>
      <c r="WLN1" s="5"/>
      <c r="WLO1" s="5"/>
      <c r="WLP1" s="5"/>
      <c r="WLQ1" s="5"/>
      <c r="WLR1" s="5"/>
      <c r="WLS1" s="5"/>
      <c r="WLT1" s="5"/>
      <c r="WLU1" s="5"/>
      <c r="WLV1" s="5"/>
      <c r="WLW1" s="5"/>
      <c r="WLX1" s="5"/>
      <c r="WLY1" s="5"/>
      <c r="WLZ1" s="5"/>
      <c r="WMA1" s="5"/>
      <c r="WMB1" s="5"/>
      <c r="WMC1" s="5"/>
      <c r="WMD1" s="5"/>
      <c r="WME1" s="5"/>
      <c r="WMF1" s="5"/>
      <c r="WMG1" s="5"/>
      <c r="WMH1" s="5"/>
      <c r="WMI1" s="5"/>
      <c r="WMJ1" s="5"/>
      <c r="WMK1" s="5"/>
      <c r="WML1" s="5"/>
      <c r="WMM1" s="5"/>
      <c r="WMN1" s="5"/>
      <c r="WMO1" s="5"/>
      <c r="WMP1" s="5"/>
      <c r="WMQ1" s="5"/>
      <c r="WMR1" s="5"/>
      <c r="WMS1" s="5"/>
      <c r="WMT1" s="5"/>
      <c r="WMU1" s="5"/>
      <c r="WMV1" s="5"/>
      <c r="WMW1" s="5"/>
      <c r="WMX1" s="5"/>
      <c r="WMY1" s="5"/>
      <c r="WMZ1" s="5"/>
      <c r="WNA1" s="5"/>
      <c r="WNB1" s="5"/>
      <c r="WNC1" s="5"/>
      <c r="WND1" s="5"/>
      <c r="WNE1" s="5"/>
      <c r="WNF1" s="5"/>
      <c r="WNG1" s="5"/>
      <c r="WNH1" s="5"/>
      <c r="WNI1" s="5"/>
      <c r="WNJ1" s="5"/>
      <c r="WNK1" s="5"/>
      <c r="WNL1" s="5"/>
      <c r="WNM1" s="5"/>
      <c r="WNN1" s="5"/>
      <c r="WNO1" s="5"/>
      <c r="WNP1" s="5"/>
      <c r="WNQ1" s="5"/>
      <c r="WNR1" s="5"/>
      <c r="WNS1" s="5"/>
      <c r="WNT1" s="5"/>
      <c r="WNU1" s="5"/>
      <c r="WNV1" s="5"/>
      <c r="WNW1" s="5"/>
      <c r="WNX1" s="5"/>
      <c r="WNY1" s="5"/>
      <c r="WNZ1" s="5"/>
      <c r="WOA1" s="5"/>
      <c r="WOB1" s="5"/>
      <c r="WOC1" s="5"/>
      <c r="WOD1" s="5"/>
      <c r="WOE1" s="5"/>
      <c r="WOF1" s="5"/>
      <c r="WOG1" s="5"/>
      <c r="WOH1" s="5"/>
      <c r="WOI1" s="5"/>
      <c r="WOJ1" s="5"/>
      <c r="WOK1" s="5"/>
      <c r="WOL1" s="5"/>
      <c r="WOM1" s="5"/>
      <c r="WON1" s="5"/>
      <c r="WOO1" s="5"/>
      <c r="WOP1" s="5"/>
      <c r="WOQ1" s="5"/>
      <c r="WOR1" s="5"/>
      <c r="WOS1" s="5"/>
      <c r="WOT1" s="5"/>
      <c r="WOU1" s="5"/>
      <c r="WOV1" s="5"/>
      <c r="WOW1" s="5"/>
      <c r="WOX1" s="5"/>
      <c r="WOY1" s="5"/>
      <c r="WOZ1" s="5"/>
      <c r="WPA1" s="5"/>
      <c r="WPB1" s="5"/>
      <c r="WPC1" s="5"/>
      <c r="WPD1" s="5"/>
      <c r="WPE1" s="5"/>
      <c r="WPF1" s="5"/>
      <c r="WPG1" s="5"/>
      <c r="WPH1" s="5"/>
      <c r="WPI1" s="5"/>
      <c r="WPJ1" s="5"/>
      <c r="WPK1" s="5"/>
      <c r="WPL1" s="5"/>
      <c r="WPM1" s="5"/>
      <c r="WPN1" s="5"/>
      <c r="WPO1" s="5"/>
      <c r="WPP1" s="5"/>
      <c r="WPQ1" s="5"/>
      <c r="WPR1" s="5"/>
      <c r="WPS1" s="5"/>
      <c r="WPT1" s="5"/>
      <c r="WPU1" s="5"/>
      <c r="WPV1" s="5"/>
      <c r="WPW1" s="5"/>
      <c r="WPX1" s="5"/>
      <c r="WPY1" s="5"/>
      <c r="WPZ1" s="5"/>
      <c r="WQA1" s="5"/>
      <c r="WQB1" s="5"/>
      <c r="WQC1" s="5"/>
      <c r="WQD1" s="5"/>
      <c r="WQE1" s="5"/>
      <c r="WQF1" s="5"/>
      <c r="WQG1" s="5"/>
      <c r="WQH1" s="5"/>
      <c r="WQI1" s="5"/>
      <c r="WQJ1" s="5"/>
      <c r="WQK1" s="5"/>
      <c r="WQL1" s="5"/>
      <c r="WQM1" s="5"/>
      <c r="WQN1" s="5"/>
      <c r="WQO1" s="5"/>
      <c r="WQP1" s="5"/>
      <c r="WQQ1" s="5"/>
      <c r="WQR1" s="5"/>
      <c r="WQS1" s="5"/>
      <c r="WQT1" s="5"/>
      <c r="WQU1" s="5"/>
      <c r="WQV1" s="5"/>
      <c r="WQW1" s="5"/>
      <c r="WQX1" s="5"/>
      <c r="WQY1" s="5"/>
      <c r="WQZ1" s="5"/>
      <c r="WRA1" s="5"/>
      <c r="WRB1" s="5"/>
      <c r="WRC1" s="5"/>
      <c r="WRD1" s="5"/>
      <c r="WRE1" s="5"/>
      <c r="WRF1" s="5"/>
      <c r="WRG1" s="5"/>
      <c r="WRH1" s="5"/>
      <c r="WRI1" s="5"/>
      <c r="WRJ1" s="5"/>
      <c r="WRK1" s="5"/>
      <c r="WRL1" s="5"/>
      <c r="WRM1" s="5"/>
      <c r="WRN1" s="5"/>
      <c r="WRO1" s="5"/>
      <c r="WRP1" s="5"/>
      <c r="WRQ1" s="5"/>
      <c r="WRR1" s="5"/>
      <c r="WRS1" s="5"/>
      <c r="WRT1" s="5"/>
      <c r="WRU1" s="5"/>
      <c r="WRV1" s="5"/>
      <c r="WRW1" s="5"/>
      <c r="WRX1" s="5"/>
      <c r="WRY1" s="5"/>
      <c r="WRZ1" s="5"/>
      <c r="WSA1" s="5"/>
      <c r="WSB1" s="5"/>
      <c r="WSC1" s="5"/>
      <c r="WSD1" s="5"/>
      <c r="WSE1" s="5"/>
      <c r="WSF1" s="5"/>
      <c r="WSG1" s="5"/>
      <c r="WSH1" s="5"/>
      <c r="WSI1" s="5"/>
      <c r="WSJ1" s="5"/>
      <c r="WSK1" s="5"/>
      <c r="WSL1" s="5"/>
      <c r="WSM1" s="5"/>
      <c r="WSN1" s="5"/>
      <c r="WSO1" s="5"/>
      <c r="WSP1" s="5"/>
      <c r="WSQ1" s="5"/>
      <c r="WSR1" s="5"/>
      <c r="WSS1" s="5"/>
      <c r="WST1" s="5"/>
      <c r="WSU1" s="5"/>
      <c r="WSV1" s="5"/>
      <c r="WSW1" s="5"/>
      <c r="WSX1" s="5"/>
      <c r="WSY1" s="5"/>
      <c r="WSZ1" s="5"/>
      <c r="WTA1" s="5"/>
      <c r="WTB1" s="5"/>
      <c r="WTC1" s="5"/>
      <c r="WTD1" s="5"/>
      <c r="WTE1" s="5"/>
      <c r="WTF1" s="5"/>
      <c r="WTG1" s="5"/>
      <c r="WTH1" s="5"/>
      <c r="WTI1" s="5"/>
      <c r="WTJ1" s="5"/>
      <c r="WTK1" s="5"/>
      <c r="WTL1" s="5"/>
      <c r="WTM1" s="5"/>
      <c r="WTN1" s="5"/>
      <c r="WTO1" s="5"/>
      <c r="WTP1" s="5"/>
      <c r="WTQ1" s="5"/>
      <c r="WTR1" s="5"/>
      <c r="WTS1" s="5"/>
      <c r="WTT1" s="5"/>
      <c r="WTU1" s="5"/>
      <c r="WTV1" s="5"/>
      <c r="WTW1" s="5"/>
      <c r="WTX1" s="5"/>
      <c r="WTY1" s="5"/>
      <c r="WTZ1" s="5"/>
      <c r="WUA1" s="5"/>
      <c r="WUB1" s="5"/>
      <c r="WUC1" s="5"/>
      <c r="WUD1" s="5"/>
      <c r="WUE1" s="5"/>
      <c r="WUF1" s="5"/>
      <c r="WUG1" s="5"/>
      <c r="WUH1" s="5"/>
      <c r="WUI1" s="5"/>
      <c r="WUJ1" s="5"/>
      <c r="WUK1" s="5"/>
      <c r="WUL1" s="5"/>
      <c r="WUM1" s="5"/>
      <c r="WUN1" s="5"/>
      <c r="WUO1" s="5"/>
      <c r="WUP1" s="5"/>
      <c r="WUQ1" s="5"/>
      <c r="WUR1" s="5"/>
      <c r="WUS1" s="5"/>
      <c r="WUT1" s="5"/>
      <c r="WUU1" s="5"/>
      <c r="WUV1" s="5"/>
      <c r="WUW1" s="5"/>
      <c r="WUX1" s="5"/>
      <c r="WUY1" s="5"/>
      <c r="WUZ1" s="5"/>
      <c r="WVA1" s="5"/>
      <c r="WVB1" s="5"/>
      <c r="WVC1" s="5"/>
      <c r="WVD1" s="5"/>
      <c r="WVE1" s="5"/>
      <c r="WVF1" s="5"/>
      <c r="WVG1" s="5"/>
      <c r="WVH1" s="5"/>
      <c r="WVI1" s="5"/>
      <c r="WVJ1" s="5"/>
      <c r="WVK1" s="5"/>
      <c r="WVL1" s="5"/>
      <c r="WVM1" s="5"/>
      <c r="WVN1" s="5"/>
      <c r="WVO1" s="5"/>
      <c r="WVP1" s="5"/>
      <c r="WVQ1" s="5"/>
      <c r="WVR1" s="5"/>
      <c r="WVS1" s="5"/>
      <c r="WVT1" s="5"/>
      <c r="WVU1" s="5"/>
    </row>
    <row r="2" spans="1:16141" s="6" customFormat="1">
      <c r="A2" s="1"/>
      <c r="B2" s="7"/>
      <c r="C2" s="7"/>
      <c r="D2" s="5"/>
      <c r="E2" s="5"/>
      <c r="F2" s="5"/>
      <c r="G2" s="5"/>
      <c r="H2" s="8"/>
      <c r="I2" s="8"/>
      <c r="J2" s="1"/>
      <c r="K2" s="30"/>
      <c r="L2" s="4"/>
      <c r="M2" s="4"/>
      <c r="N2" s="4"/>
      <c r="O2" s="255"/>
      <c r="P2" s="256"/>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c r="ABQ2" s="5"/>
      <c r="ABR2" s="5"/>
      <c r="ABS2" s="5"/>
      <c r="ABT2" s="5"/>
      <c r="ABU2" s="5"/>
      <c r="ABV2" s="5"/>
      <c r="ABW2" s="5"/>
      <c r="ABX2" s="5"/>
      <c r="ABY2" s="5"/>
      <c r="ABZ2" s="5"/>
      <c r="ACA2" s="5"/>
      <c r="ACB2" s="5"/>
      <c r="ACC2" s="5"/>
      <c r="ACD2" s="5"/>
      <c r="ACE2" s="5"/>
      <c r="ACF2" s="5"/>
      <c r="ACG2" s="5"/>
      <c r="ACH2" s="5"/>
      <c r="ACI2" s="5"/>
      <c r="ACJ2" s="5"/>
      <c r="ACK2" s="5"/>
      <c r="ACL2" s="5"/>
      <c r="ACM2" s="5"/>
      <c r="ACN2" s="5"/>
      <c r="ACO2" s="5"/>
      <c r="ACP2" s="5"/>
      <c r="ACQ2" s="5"/>
      <c r="ACR2" s="5"/>
      <c r="ACS2" s="5"/>
      <c r="ACT2" s="5"/>
      <c r="ACU2" s="5"/>
      <c r="ACV2" s="5"/>
      <c r="ACW2" s="5"/>
      <c r="ACX2" s="5"/>
      <c r="ACY2" s="5"/>
      <c r="ACZ2" s="5"/>
      <c r="ADA2" s="5"/>
      <c r="ADB2" s="5"/>
      <c r="ADC2" s="5"/>
      <c r="ADD2" s="5"/>
      <c r="ADE2" s="5"/>
      <c r="ADF2" s="5"/>
      <c r="ADG2" s="5"/>
      <c r="ADH2" s="5"/>
      <c r="ADI2" s="5"/>
      <c r="ADJ2" s="5"/>
      <c r="ADK2" s="5"/>
      <c r="ADL2" s="5"/>
      <c r="ADM2" s="5"/>
      <c r="ADN2" s="5"/>
      <c r="ADO2" s="5"/>
      <c r="ADP2" s="5"/>
      <c r="ADQ2" s="5"/>
      <c r="ADR2" s="5"/>
      <c r="ADS2" s="5"/>
      <c r="ADT2" s="5"/>
      <c r="ADU2" s="5"/>
      <c r="ADV2" s="5"/>
      <c r="ADW2" s="5"/>
      <c r="ADX2" s="5"/>
      <c r="ADY2" s="5"/>
      <c r="ADZ2" s="5"/>
      <c r="AEA2" s="5"/>
      <c r="AEB2" s="5"/>
      <c r="AEC2" s="5"/>
      <c r="AED2" s="5"/>
      <c r="AEE2" s="5"/>
      <c r="AEF2" s="5"/>
      <c r="AEG2" s="5"/>
      <c r="AEH2" s="5"/>
      <c r="AEI2" s="5"/>
      <c r="AEJ2" s="5"/>
      <c r="AEK2" s="5"/>
      <c r="AEL2" s="5"/>
      <c r="AEM2" s="5"/>
      <c r="AEN2" s="5"/>
      <c r="AEO2" s="5"/>
      <c r="AEP2" s="5"/>
      <c r="AEQ2" s="5"/>
      <c r="AER2" s="5"/>
      <c r="AES2" s="5"/>
      <c r="AET2" s="5"/>
      <c r="AEU2" s="5"/>
      <c r="AEV2" s="5"/>
      <c r="AEW2" s="5"/>
      <c r="AEX2" s="5"/>
      <c r="AEY2" s="5"/>
      <c r="AEZ2" s="5"/>
      <c r="AFA2" s="5"/>
      <c r="AFB2" s="5"/>
      <c r="AFC2" s="5"/>
      <c r="AFD2" s="5"/>
      <c r="AFE2" s="5"/>
      <c r="AFF2" s="5"/>
      <c r="AFG2" s="5"/>
      <c r="AFH2" s="5"/>
      <c r="AFI2" s="5"/>
      <c r="AFJ2" s="5"/>
      <c r="AFK2" s="5"/>
      <c r="AFL2" s="5"/>
      <c r="AFM2" s="5"/>
      <c r="AFN2" s="5"/>
      <c r="AFO2" s="5"/>
      <c r="AFP2" s="5"/>
      <c r="AFQ2" s="5"/>
      <c r="AFR2" s="5"/>
      <c r="AFS2" s="5"/>
      <c r="AFT2" s="5"/>
      <c r="AFU2" s="5"/>
      <c r="AFV2" s="5"/>
      <c r="AFW2" s="5"/>
      <c r="AFX2" s="5"/>
      <c r="AFY2" s="5"/>
      <c r="AFZ2" s="5"/>
      <c r="AGA2" s="5"/>
      <c r="AGB2" s="5"/>
      <c r="AGC2" s="5"/>
      <c r="AGD2" s="5"/>
      <c r="AGE2" s="5"/>
      <c r="AGF2" s="5"/>
      <c r="AGG2" s="5"/>
      <c r="AGH2" s="5"/>
      <c r="AGI2" s="5"/>
      <c r="AGJ2" s="5"/>
      <c r="AGK2" s="5"/>
      <c r="AGL2" s="5"/>
      <c r="AGM2" s="5"/>
      <c r="AGN2" s="5"/>
      <c r="AGO2" s="5"/>
      <c r="AGP2" s="5"/>
      <c r="AGQ2" s="5"/>
      <c r="AGR2" s="5"/>
      <c r="AGS2" s="5"/>
      <c r="AGT2" s="5"/>
      <c r="AGU2" s="5"/>
      <c r="AGV2" s="5"/>
      <c r="AGW2" s="5"/>
      <c r="AGX2" s="5"/>
      <c r="AGY2" s="5"/>
      <c r="AGZ2" s="5"/>
      <c r="AHA2" s="5"/>
      <c r="AHB2" s="5"/>
      <c r="AHC2" s="5"/>
      <c r="AHD2" s="5"/>
      <c r="AHE2" s="5"/>
      <c r="AHF2" s="5"/>
      <c r="AHG2" s="5"/>
      <c r="AHH2" s="5"/>
      <c r="AHI2" s="5"/>
      <c r="AHJ2" s="5"/>
      <c r="AHK2" s="5"/>
      <c r="AHL2" s="5"/>
      <c r="AHM2" s="5"/>
      <c r="AHN2" s="5"/>
      <c r="AHO2" s="5"/>
      <c r="AHP2" s="5"/>
      <c r="AHQ2" s="5"/>
      <c r="AHR2" s="5"/>
      <c r="AHS2" s="5"/>
      <c r="AHT2" s="5"/>
      <c r="AHU2" s="5"/>
      <c r="AHV2" s="5"/>
      <c r="AHW2" s="5"/>
      <c r="AHX2" s="5"/>
      <c r="AHY2" s="5"/>
      <c r="AHZ2" s="5"/>
      <c r="AIA2" s="5"/>
      <c r="AIB2" s="5"/>
      <c r="AIC2" s="5"/>
      <c r="AID2" s="5"/>
      <c r="AIE2" s="5"/>
      <c r="AIF2" s="5"/>
      <c r="AIG2" s="5"/>
      <c r="AIH2" s="5"/>
      <c r="AII2" s="5"/>
      <c r="AIJ2" s="5"/>
      <c r="AIK2" s="5"/>
      <c r="AIL2" s="5"/>
      <c r="AIM2" s="5"/>
      <c r="AIN2" s="5"/>
      <c r="AIO2" s="5"/>
      <c r="AIP2" s="5"/>
      <c r="AIQ2" s="5"/>
      <c r="AIR2" s="5"/>
      <c r="AIS2" s="5"/>
      <c r="AIT2" s="5"/>
      <c r="AIU2" s="5"/>
      <c r="AIV2" s="5"/>
      <c r="AIW2" s="5"/>
      <c r="AIX2" s="5"/>
      <c r="AIY2" s="5"/>
      <c r="AIZ2" s="5"/>
      <c r="AJA2" s="5"/>
      <c r="AJB2" s="5"/>
      <c r="AJC2" s="5"/>
      <c r="AJD2" s="5"/>
      <c r="AJE2" s="5"/>
      <c r="AJF2" s="5"/>
      <c r="AJG2" s="5"/>
      <c r="AJH2" s="5"/>
      <c r="AJI2" s="5"/>
      <c r="AJJ2" s="5"/>
      <c r="AJK2" s="5"/>
      <c r="AJL2" s="5"/>
      <c r="AJM2" s="5"/>
      <c r="AJN2" s="5"/>
      <c r="AJO2" s="5"/>
      <c r="AJP2" s="5"/>
      <c r="AJQ2" s="5"/>
      <c r="AJR2" s="5"/>
      <c r="AJS2" s="5"/>
      <c r="AJT2" s="5"/>
      <c r="AJU2" s="5"/>
      <c r="AJV2" s="5"/>
      <c r="AJW2" s="5"/>
      <c r="AJX2" s="5"/>
      <c r="AJY2" s="5"/>
      <c r="AJZ2" s="5"/>
      <c r="AKA2" s="5"/>
      <c r="AKB2" s="5"/>
      <c r="AKC2" s="5"/>
      <c r="AKD2" s="5"/>
      <c r="AKE2" s="5"/>
      <c r="AKF2" s="5"/>
      <c r="AKG2" s="5"/>
      <c r="AKH2" s="5"/>
      <c r="AKI2" s="5"/>
      <c r="AKJ2" s="5"/>
      <c r="AKK2" s="5"/>
      <c r="AKL2" s="5"/>
      <c r="AKM2" s="5"/>
      <c r="AKN2" s="5"/>
      <c r="AKO2" s="5"/>
      <c r="AKP2" s="5"/>
      <c r="AKQ2" s="5"/>
      <c r="AKR2" s="5"/>
      <c r="AKS2" s="5"/>
      <c r="AKT2" s="5"/>
      <c r="AKU2" s="5"/>
      <c r="AKV2" s="5"/>
      <c r="AKW2" s="5"/>
      <c r="AKX2" s="5"/>
      <c r="AKY2" s="5"/>
      <c r="AKZ2" s="5"/>
      <c r="ALA2" s="5"/>
      <c r="ALB2" s="5"/>
      <c r="ALC2" s="5"/>
      <c r="ALD2" s="5"/>
      <c r="ALE2" s="5"/>
      <c r="ALF2" s="5"/>
      <c r="ALG2" s="5"/>
      <c r="ALH2" s="5"/>
      <c r="ALI2" s="5"/>
      <c r="ALJ2" s="5"/>
      <c r="ALK2" s="5"/>
      <c r="ALL2" s="5"/>
      <c r="ALM2" s="5"/>
      <c r="ALN2" s="5"/>
      <c r="ALO2" s="5"/>
      <c r="ALP2" s="5"/>
      <c r="ALQ2" s="5"/>
      <c r="ALR2" s="5"/>
      <c r="ALS2" s="5"/>
      <c r="ALT2" s="5"/>
      <c r="ALU2" s="5"/>
      <c r="ALV2" s="5"/>
      <c r="ALW2" s="5"/>
      <c r="ALX2" s="5"/>
      <c r="ALY2" s="5"/>
      <c r="ALZ2" s="5"/>
      <c r="AMA2" s="5"/>
      <c r="AMB2" s="5"/>
      <c r="AMC2" s="5"/>
      <c r="AMD2" s="5"/>
      <c r="AME2" s="5"/>
      <c r="AMF2" s="5"/>
      <c r="AMG2" s="5"/>
      <c r="AMH2" s="5"/>
      <c r="AMI2" s="5"/>
      <c r="AMJ2" s="5"/>
      <c r="AMK2" s="5"/>
      <c r="AML2" s="5"/>
      <c r="AMM2" s="5"/>
      <c r="AMN2" s="5"/>
      <c r="AMO2" s="5"/>
      <c r="AMP2" s="5"/>
      <c r="AMQ2" s="5"/>
      <c r="AMR2" s="5"/>
      <c r="AMS2" s="5"/>
      <c r="AMT2" s="5"/>
      <c r="AMU2" s="5"/>
      <c r="AMV2" s="5"/>
      <c r="AMW2" s="5"/>
      <c r="AMX2" s="5"/>
      <c r="AMY2" s="5"/>
      <c r="AMZ2" s="5"/>
      <c r="ANA2" s="5"/>
      <c r="ANB2" s="5"/>
      <c r="ANC2" s="5"/>
      <c r="AND2" s="5"/>
      <c r="ANE2" s="5"/>
      <c r="ANF2" s="5"/>
      <c r="ANG2" s="5"/>
      <c r="ANH2" s="5"/>
      <c r="ANI2" s="5"/>
      <c r="ANJ2" s="5"/>
      <c r="ANK2" s="5"/>
      <c r="ANL2" s="5"/>
      <c r="ANM2" s="5"/>
      <c r="ANN2" s="5"/>
      <c r="ANO2" s="5"/>
      <c r="ANP2" s="5"/>
      <c r="ANQ2" s="5"/>
      <c r="ANR2" s="5"/>
      <c r="ANS2" s="5"/>
      <c r="ANT2" s="5"/>
      <c r="ANU2" s="5"/>
      <c r="ANV2" s="5"/>
      <c r="ANW2" s="5"/>
      <c r="ANX2" s="5"/>
      <c r="ANY2" s="5"/>
      <c r="ANZ2" s="5"/>
      <c r="AOA2" s="5"/>
      <c r="AOB2" s="5"/>
      <c r="AOC2" s="5"/>
      <c r="AOD2" s="5"/>
      <c r="AOE2" s="5"/>
      <c r="AOF2" s="5"/>
      <c r="AOG2" s="5"/>
      <c r="AOH2" s="5"/>
      <c r="AOI2" s="5"/>
      <c r="AOJ2" s="5"/>
      <c r="AOK2" s="5"/>
      <c r="AOL2" s="5"/>
      <c r="AOM2" s="5"/>
      <c r="AON2" s="5"/>
      <c r="AOO2" s="5"/>
      <c r="AOP2" s="5"/>
      <c r="AOQ2" s="5"/>
      <c r="AOR2" s="5"/>
      <c r="AOS2" s="5"/>
      <c r="AOT2" s="5"/>
      <c r="AOU2" s="5"/>
      <c r="AOV2" s="5"/>
      <c r="AOW2" s="5"/>
      <c r="AOX2" s="5"/>
      <c r="AOY2" s="5"/>
      <c r="AOZ2" s="5"/>
      <c r="APA2" s="5"/>
      <c r="APB2" s="5"/>
      <c r="APC2" s="5"/>
      <c r="APD2" s="5"/>
      <c r="APE2" s="5"/>
      <c r="APF2" s="5"/>
      <c r="APG2" s="5"/>
      <c r="APH2" s="5"/>
      <c r="API2" s="5"/>
      <c r="APJ2" s="5"/>
      <c r="APK2" s="5"/>
      <c r="APL2" s="5"/>
      <c r="APM2" s="5"/>
      <c r="APN2" s="5"/>
      <c r="APO2" s="5"/>
      <c r="APP2" s="5"/>
      <c r="APQ2" s="5"/>
      <c r="APR2" s="5"/>
      <c r="APS2" s="5"/>
      <c r="APT2" s="5"/>
      <c r="APU2" s="5"/>
      <c r="APV2" s="5"/>
      <c r="APW2" s="5"/>
      <c r="APX2" s="5"/>
      <c r="APY2" s="5"/>
      <c r="APZ2" s="5"/>
      <c r="AQA2" s="5"/>
      <c r="AQB2" s="5"/>
      <c r="AQC2" s="5"/>
      <c r="AQD2" s="5"/>
      <c r="AQE2" s="5"/>
      <c r="AQF2" s="5"/>
      <c r="AQG2" s="5"/>
      <c r="AQH2" s="5"/>
      <c r="AQI2" s="5"/>
      <c r="AQJ2" s="5"/>
      <c r="AQK2" s="5"/>
      <c r="AQL2" s="5"/>
      <c r="AQM2" s="5"/>
      <c r="AQN2" s="5"/>
      <c r="AQO2" s="5"/>
      <c r="AQP2" s="5"/>
      <c r="AQQ2" s="5"/>
      <c r="AQR2" s="5"/>
      <c r="AQS2" s="5"/>
      <c r="AQT2" s="5"/>
      <c r="AQU2" s="5"/>
      <c r="AQV2" s="5"/>
      <c r="AQW2" s="5"/>
      <c r="AQX2" s="5"/>
      <c r="AQY2" s="5"/>
      <c r="AQZ2" s="5"/>
      <c r="ARA2" s="5"/>
      <c r="ARB2" s="5"/>
      <c r="ARC2" s="5"/>
      <c r="ARD2" s="5"/>
      <c r="ARE2" s="5"/>
      <c r="ARF2" s="5"/>
      <c r="ARG2" s="5"/>
      <c r="ARH2" s="5"/>
      <c r="ARI2" s="5"/>
      <c r="ARJ2" s="5"/>
      <c r="ARK2" s="5"/>
      <c r="ARL2" s="5"/>
      <c r="ARM2" s="5"/>
      <c r="ARN2" s="5"/>
      <c r="ARO2" s="5"/>
      <c r="ARP2" s="5"/>
      <c r="ARQ2" s="5"/>
      <c r="ARR2" s="5"/>
      <c r="ARS2" s="5"/>
      <c r="ART2" s="5"/>
      <c r="ARU2" s="5"/>
      <c r="ARV2" s="5"/>
      <c r="ARW2" s="5"/>
      <c r="ARX2" s="5"/>
      <c r="ARY2" s="5"/>
      <c r="ARZ2" s="5"/>
      <c r="ASA2" s="5"/>
      <c r="ASB2" s="5"/>
      <c r="ASC2" s="5"/>
      <c r="ASD2" s="5"/>
      <c r="ASE2" s="5"/>
      <c r="ASF2" s="5"/>
      <c r="ASG2" s="5"/>
      <c r="ASH2" s="5"/>
      <c r="ASI2" s="5"/>
      <c r="ASJ2" s="5"/>
      <c r="ASK2" s="5"/>
      <c r="ASL2" s="5"/>
      <c r="ASM2" s="5"/>
      <c r="ASN2" s="5"/>
      <c r="ASO2" s="5"/>
      <c r="ASP2" s="5"/>
      <c r="ASQ2" s="5"/>
      <c r="ASR2" s="5"/>
      <c r="ASS2" s="5"/>
      <c r="AST2" s="5"/>
      <c r="ASU2" s="5"/>
      <c r="ASV2" s="5"/>
      <c r="ASW2" s="5"/>
      <c r="ASX2" s="5"/>
      <c r="ASY2" s="5"/>
      <c r="ASZ2" s="5"/>
      <c r="ATA2" s="5"/>
      <c r="ATB2" s="5"/>
      <c r="ATC2" s="5"/>
      <c r="ATD2" s="5"/>
      <c r="ATE2" s="5"/>
      <c r="ATF2" s="5"/>
      <c r="ATG2" s="5"/>
      <c r="ATH2" s="5"/>
      <c r="ATI2" s="5"/>
      <c r="ATJ2" s="5"/>
      <c r="ATK2" s="5"/>
      <c r="ATL2" s="5"/>
      <c r="ATM2" s="5"/>
      <c r="ATN2" s="5"/>
      <c r="ATO2" s="5"/>
      <c r="ATP2" s="5"/>
      <c r="ATQ2" s="5"/>
      <c r="ATR2" s="5"/>
      <c r="ATS2" s="5"/>
      <c r="ATT2" s="5"/>
      <c r="ATU2" s="5"/>
      <c r="ATV2" s="5"/>
      <c r="ATW2" s="5"/>
      <c r="ATX2" s="5"/>
      <c r="ATY2" s="5"/>
      <c r="ATZ2" s="5"/>
      <c r="AUA2" s="5"/>
      <c r="AUB2" s="5"/>
      <c r="AUC2" s="5"/>
      <c r="AUD2" s="5"/>
      <c r="AUE2" s="5"/>
      <c r="AUF2" s="5"/>
      <c r="AUG2" s="5"/>
      <c r="AUH2" s="5"/>
      <c r="AUI2" s="5"/>
      <c r="AUJ2" s="5"/>
      <c r="AUK2" s="5"/>
      <c r="AUL2" s="5"/>
      <c r="AUM2" s="5"/>
      <c r="AUN2" s="5"/>
      <c r="AUO2" s="5"/>
      <c r="AUP2" s="5"/>
      <c r="AUQ2" s="5"/>
      <c r="AUR2" s="5"/>
      <c r="AUS2" s="5"/>
      <c r="AUT2" s="5"/>
      <c r="AUU2" s="5"/>
      <c r="AUV2" s="5"/>
      <c r="AUW2" s="5"/>
      <c r="AUX2" s="5"/>
      <c r="AUY2" s="5"/>
      <c r="AUZ2" s="5"/>
      <c r="AVA2" s="5"/>
      <c r="AVB2" s="5"/>
      <c r="AVC2" s="5"/>
      <c r="AVD2" s="5"/>
      <c r="AVE2" s="5"/>
      <c r="AVF2" s="5"/>
      <c r="AVG2" s="5"/>
      <c r="AVH2" s="5"/>
      <c r="AVI2" s="5"/>
      <c r="AVJ2" s="5"/>
      <c r="AVK2" s="5"/>
      <c r="AVL2" s="5"/>
      <c r="AVM2" s="5"/>
      <c r="AVN2" s="5"/>
      <c r="AVO2" s="5"/>
      <c r="AVP2" s="5"/>
      <c r="AVQ2" s="5"/>
      <c r="AVR2" s="5"/>
      <c r="AVS2" s="5"/>
      <c r="AVT2" s="5"/>
      <c r="AVU2" s="5"/>
      <c r="AVV2" s="5"/>
      <c r="AVW2" s="5"/>
      <c r="AVX2" s="5"/>
      <c r="AVY2" s="5"/>
      <c r="AVZ2" s="5"/>
      <c r="AWA2" s="5"/>
      <c r="AWB2" s="5"/>
      <c r="AWC2" s="5"/>
      <c r="AWD2" s="5"/>
      <c r="AWE2" s="5"/>
      <c r="AWF2" s="5"/>
      <c r="AWG2" s="5"/>
      <c r="AWH2" s="5"/>
      <c r="AWI2" s="5"/>
      <c r="AWJ2" s="5"/>
      <c r="AWK2" s="5"/>
      <c r="AWL2" s="5"/>
      <c r="AWM2" s="5"/>
      <c r="AWN2" s="5"/>
      <c r="AWO2" s="5"/>
      <c r="AWP2" s="5"/>
      <c r="AWQ2" s="5"/>
      <c r="AWR2" s="5"/>
      <c r="AWS2" s="5"/>
      <c r="AWT2" s="5"/>
      <c r="AWU2" s="5"/>
      <c r="AWV2" s="5"/>
      <c r="AWW2" s="5"/>
      <c r="AWX2" s="5"/>
      <c r="AWY2" s="5"/>
      <c r="AWZ2" s="5"/>
      <c r="AXA2" s="5"/>
      <c r="AXB2" s="5"/>
      <c r="AXC2" s="5"/>
      <c r="AXD2" s="5"/>
      <c r="AXE2" s="5"/>
      <c r="AXF2" s="5"/>
      <c r="AXG2" s="5"/>
      <c r="AXH2" s="5"/>
      <c r="AXI2" s="5"/>
      <c r="AXJ2" s="5"/>
      <c r="AXK2" s="5"/>
      <c r="AXL2" s="5"/>
      <c r="AXM2" s="5"/>
      <c r="AXN2" s="5"/>
      <c r="AXO2" s="5"/>
      <c r="AXP2" s="5"/>
      <c r="AXQ2" s="5"/>
      <c r="AXR2" s="5"/>
      <c r="AXS2" s="5"/>
      <c r="AXT2" s="5"/>
      <c r="AXU2" s="5"/>
      <c r="AXV2" s="5"/>
      <c r="AXW2" s="5"/>
      <c r="AXX2" s="5"/>
      <c r="AXY2" s="5"/>
      <c r="AXZ2" s="5"/>
      <c r="AYA2" s="5"/>
      <c r="AYB2" s="5"/>
      <c r="AYC2" s="5"/>
      <c r="AYD2" s="5"/>
      <c r="AYE2" s="5"/>
      <c r="AYF2" s="5"/>
      <c r="AYG2" s="5"/>
      <c r="AYH2" s="5"/>
      <c r="AYI2" s="5"/>
      <c r="AYJ2" s="5"/>
      <c r="AYK2" s="5"/>
      <c r="AYL2" s="5"/>
      <c r="AYM2" s="5"/>
      <c r="AYN2" s="5"/>
      <c r="AYO2" s="5"/>
      <c r="AYP2" s="5"/>
      <c r="AYQ2" s="5"/>
      <c r="AYR2" s="5"/>
      <c r="AYS2" s="5"/>
      <c r="AYT2" s="5"/>
      <c r="AYU2" s="5"/>
      <c r="AYV2" s="5"/>
      <c r="AYW2" s="5"/>
      <c r="AYX2" s="5"/>
      <c r="AYY2" s="5"/>
      <c r="AYZ2" s="5"/>
      <c r="AZA2" s="5"/>
      <c r="AZB2" s="5"/>
      <c r="AZC2" s="5"/>
      <c r="AZD2" s="5"/>
      <c r="AZE2" s="5"/>
      <c r="AZF2" s="5"/>
      <c r="AZG2" s="5"/>
      <c r="AZH2" s="5"/>
      <c r="AZI2" s="5"/>
      <c r="AZJ2" s="5"/>
      <c r="AZK2" s="5"/>
      <c r="AZL2" s="5"/>
      <c r="AZM2" s="5"/>
      <c r="AZN2" s="5"/>
      <c r="AZO2" s="5"/>
      <c r="AZP2" s="5"/>
      <c r="AZQ2" s="5"/>
      <c r="AZR2" s="5"/>
      <c r="AZS2" s="5"/>
      <c r="AZT2" s="5"/>
      <c r="AZU2" s="5"/>
      <c r="AZV2" s="5"/>
      <c r="AZW2" s="5"/>
      <c r="AZX2" s="5"/>
      <c r="AZY2" s="5"/>
      <c r="AZZ2" s="5"/>
      <c r="BAA2" s="5"/>
      <c r="BAB2" s="5"/>
      <c r="BAC2" s="5"/>
      <c r="BAD2" s="5"/>
      <c r="BAE2" s="5"/>
      <c r="BAF2" s="5"/>
      <c r="BAG2" s="5"/>
      <c r="BAH2" s="5"/>
      <c r="BAI2" s="5"/>
      <c r="BAJ2" s="5"/>
      <c r="BAK2" s="5"/>
      <c r="BAL2" s="5"/>
      <c r="BAM2" s="5"/>
      <c r="BAN2" s="5"/>
      <c r="BAO2" s="5"/>
      <c r="BAP2" s="5"/>
      <c r="BAQ2" s="5"/>
      <c r="BAR2" s="5"/>
      <c r="BAS2" s="5"/>
      <c r="BAT2" s="5"/>
      <c r="BAU2" s="5"/>
      <c r="BAV2" s="5"/>
      <c r="BAW2" s="5"/>
      <c r="BAX2" s="5"/>
      <c r="BAY2" s="5"/>
      <c r="BAZ2" s="5"/>
      <c r="BBA2" s="5"/>
      <c r="BBB2" s="5"/>
      <c r="BBC2" s="5"/>
      <c r="BBD2" s="5"/>
      <c r="BBE2" s="5"/>
      <c r="BBF2" s="5"/>
      <c r="BBG2" s="5"/>
      <c r="BBH2" s="5"/>
      <c r="BBI2" s="5"/>
      <c r="BBJ2" s="5"/>
      <c r="BBK2" s="5"/>
      <c r="BBL2" s="5"/>
      <c r="BBM2" s="5"/>
      <c r="BBN2" s="5"/>
      <c r="BBO2" s="5"/>
      <c r="BBP2" s="5"/>
      <c r="BBQ2" s="5"/>
      <c r="BBR2" s="5"/>
      <c r="BBS2" s="5"/>
      <c r="BBT2" s="5"/>
      <c r="BBU2" s="5"/>
      <c r="BBV2" s="5"/>
      <c r="BBW2" s="5"/>
      <c r="BBX2" s="5"/>
      <c r="BBY2" s="5"/>
      <c r="BBZ2" s="5"/>
      <c r="BCA2" s="5"/>
      <c r="BCB2" s="5"/>
      <c r="BCC2" s="5"/>
      <c r="BCD2" s="5"/>
      <c r="BCE2" s="5"/>
      <c r="BCF2" s="5"/>
      <c r="BCG2" s="5"/>
      <c r="BCH2" s="5"/>
      <c r="BCI2" s="5"/>
      <c r="BCJ2" s="5"/>
      <c r="BCK2" s="5"/>
      <c r="BCL2" s="5"/>
      <c r="BCM2" s="5"/>
      <c r="BCN2" s="5"/>
      <c r="BCO2" s="5"/>
      <c r="BCP2" s="5"/>
      <c r="BCQ2" s="5"/>
      <c r="BCR2" s="5"/>
      <c r="BCS2" s="5"/>
      <c r="BCT2" s="5"/>
      <c r="BCU2" s="5"/>
      <c r="BCV2" s="5"/>
      <c r="BCW2" s="5"/>
      <c r="BCX2" s="5"/>
      <c r="BCY2" s="5"/>
      <c r="BCZ2" s="5"/>
      <c r="BDA2" s="5"/>
      <c r="BDB2" s="5"/>
      <c r="BDC2" s="5"/>
      <c r="BDD2" s="5"/>
      <c r="BDE2" s="5"/>
      <c r="BDF2" s="5"/>
      <c r="BDG2" s="5"/>
      <c r="BDH2" s="5"/>
      <c r="BDI2" s="5"/>
      <c r="BDJ2" s="5"/>
      <c r="BDK2" s="5"/>
      <c r="BDL2" s="5"/>
      <c r="BDM2" s="5"/>
      <c r="BDN2" s="5"/>
      <c r="BDO2" s="5"/>
      <c r="BDP2" s="5"/>
      <c r="BDQ2" s="5"/>
      <c r="BDR2" s="5"/>
      <c r="BDS2" s="5"/>
      <c r="BDT2" s="5"/>
      <c r="BDU2" s="5"/>
      <c r="BDV2" s="5"/>
      <c r="BDW2" s="5"/>
      <c r="BDX2" s="5"/>
      <c r="BDY2" s="5"/>
      <c r="BDZ2" s="5"/>
      <c r="BEA2" s="5"/>
      <c r="BEB2" s="5"/>
      <c r="BEC2" s="5"/>
      <c r="BED2" s="5"/>
      <c r="BEE2" s="5"/>
      <c r="BEF2" s="5"/>
      <c r="BEG2" s="5"/>
      <c r="BEH2" s="5"/>
      <c r="BEI2" s="5"/>
      <c r="BEJ2" s="5"/>
      <c r="BEK2" s="5"/>
      <c r="BEL2" s="5"/>
      <c r="BEM2" s="5"/>
      <c r="BEN2" s="5"/>
      <c r="BEO2" s="5"/>
      <c r="BEP2" s="5"/>
      <c r="BEQ2" s="5"/>
      <c r="BER2" s="5"/>
      <c r="BES2" s="5"/>
      <c r="BET2" s="5"/>
      <c r="BEU2" s="5"/>
      <c r="BEV2" s="5"/>
      <c r="BEW2" s="5"/>
      <c r="BEX2" s="5"/>
      <c r="BEY2" s="5"/>
      <c r="BEZ2" s="5"/>
      <c r="BFA2" s="5"/>
      <c r="BFB2" s="5"/>
      <c r="BFC2" s="5"/>
      <c r="BFD2" s="5"/>
      <c r="BFE2" s="5"/>
      <c r="BFF2" s="5"/>
      <c r="BFG2" s="5"/>
      <c r="BFH2" s="5"/>
      <c r="BFI2" s="5"/>
      <c r="BFJ2" s="5"/>
      <c r="BFK2" s="5"/>
      <c r="BFL2" s="5"/>
      <c r="BFM2" s="5"/>
      <c r="BFN2" s="5"/>
      <c r="BFO2" s="5"/>
      <c r="BFP2" s="5"/>
      <c r="BFQ2" s="5"/>
      <c r="BFR2" s="5"/>
      <c r="BFS2" s="5"/>
      <c r="BFT2" s="5"/>
      <c r="BFU2" s="5"/>
      <c r="BFV2" s="5"/>
      <c r="BFW2" s="5"/>
      <c r="BFX2" s="5"/>
      <c r="BFY2" s="5"/>
      <c r="BFZ2" s="5"/>
      <c r="BGA2" s="5"/>
      <c r="BGB2" s="5"/>
      <c r="BGC2" s="5"/>
      <c r="BGD2" s="5"/>
      <c r="BGE2" s="5"/>
      <c r="BGF2" s="5"/>
      <c r="BGG2" s="5"/>
      <c r="BGH2" s="5"/>
      <c r="BGI2" s="5"/>
      <c r="BGJ2" s="5"/>
      <c r="BGK2" s="5"/>
      <c r="BGL2" s="5"/>
      <c r="BGM2" s="5"/>
      <c r="BGN2" s="5"/>
      <c r="BGO2" s="5"/>
      <c r="BGP2" s="5"/>
      <c r="BGQ2" s="5"/>
      <c r="BGR2" s="5"/>
      <c r="BGS2" s="5"/>
      <c r="BGT2" s="5"/>
      <c r="BGU2" s="5"/>
      <c r="BGV2" s="5"/>
      <c r="BGW2" s="5"/>
      <c r="BGX2" s="5"/>
      <c r="BGY2" s="5"/>
      <c r="BGZ2" s="5"/>
      <c r="BHA2" s="5"/>
      <c r="BHB2" s="5"/>
      <c r="BHC2" s="5"/>
      <c r="BHD2" s="5"/>
      <c r="BHE2" s="5"/>
      <c r="BHF2" s="5"/>
      <c r="BHG2" s="5"/>
      <c r="BHH2" s="5"/>
      <c r="BHI2" s="5"/>
      <c r="BHJ2" s="5"/>
      <c r="BHK2" s="5"/>
      <c r="BHL2" s="5"/>
      <c r="BHM2" s="5"/>
      <c r="BHN2" s="5"/>
      <c r="BHO2" s="5"/>
      <c r="BHP2" s="5"/>
      <c r="BHQ2" s="5"/>
      <c r="BHR2" s="5"/>
      <c r="BHS2" s="5"/>
      <c r="BHT2" s="5"/>
      <c r="BHU2" s="5"/>
      <c r="BHV2" s="5"/>
      <c r="BHW2" s="5"/>
      <c r="BHX2" s="5"/>
      <c r="BHY2" s="5"/>
      <c r="BHZ2" s="5"/>
      <c r="BIA2" s="5"/>
      <c r="BIB2" s="5"/>
      <c r="BIC2" s="5"/>
      <c r="BID2" s="5"/>
      <c r="BIE2" s="5"/>
      <c r="BIF2" s="5"/>
      <c r="BIG2" s="5"/>
      <c r="BIH2" s="5"/>
      <c r="BII2" s="5"/>
      <c r="BIJ2" s="5"/>
      <c r="BIK2" s="5"/>
      <c r="BIL2" s="5"/>
      <c r="BIM2" s="5"/>
      <c r="BIN2" s="5"/>
      <c r="BIO2" s="5"/>
      <c r="BIP2" s="5"/>
      <c r="BIQ2" s="5"/>
      <c r="BIR2" s="5"/>
      <c r="BIS2" s="5"/>
      <c r="BIT2" s="5"/>
      <c r="BIU2" s="5"/>
      <c r="BIV2" s="5"/>
      <c r="BIW2" s="5"/>
      <c r="BIX2" s="5"/>
      <c r="BIY2" s="5"/>
      <c r="BIZ2" s="5"/>
      <c r="BJA2" s="5"/>
      <c r="BJB2" s="5"/>
      <c r="BJC2" s="5"/>
      <c r="BJD2" s="5"/>
      <c r="BJE2" s="5"/>
      <c r="BJF2" s="5"/>
      <c r="BJG2" s="5"/>
      <c r="BJH2" s="5"/>
      <c r="BJI2" s="5"/>
      <c r="BJJ2" s="5"/>
      <c r="BJK2" s="5"/>
      <c r="BJL2" s="5"/>
      <c r="BJM2" s="5"/>
      <c r="BJN2" s="5"/>
      <c r="BJO2" s="5"/>
      <c r="BJP2" s="5"/>
      <c r="BJQ2" s="5"/>
      <c r="BJR2" s="5"/>
      <c r="BJS2" s="5"/>
      <c r="BJT2" s="5"/>
      <c r="BJU2" s="5"/>
      <c r="BJV2" s="5"/>
      <c r="BJW2" s="5"/>
      <c r="BJX2" s="5"/>
      <c r="BJY2" s="5"/>
      <c r="BJZ2" s="5"/>
      <c r="BKA2" s="5"/>
      <c r="BKB2" s="5"/>
      <c r="BKC2" s="5"/>
      <c r="BKD2" s="5"/>
      <c r="BKE2" s="5"/>
      <c r="BKF2" s="5"/>
      <c r="BKG2" s="5"/>
      <c r="BKH2" s="5"/>
      <c r="BKI2" s="5"/>
      <c r="BKJ2" s="5"/>
      <c r="BKK2" s="5"/>
      <c r="BKL2" s="5"/>
      <c r="BKM2" s="5"/>
      <c r="BKN2" s="5"/>
      <c r="BKO2" s="5"/>
      <c r="BKP2" s="5"/>
      <c r="BKQ2" s="5"/>
      <c r="BKR2" s="5"/>
      <c r="BKS2" s="5"/>
      <c r="BKT2" s="5"/>
      <c r="BKU2" s="5"/>
      <c r="BKV2" s="5"/>
      <c r="BKW2" s="5"/>
      <c r="BKX2" s="5"/>
      <c r="BKY2" s="5"/>
      <c r="BKZ2" s="5"/>
      <c r="BLA2" s="5"/>
      <c r="BLB2" s="5"/>
      <c r="BLC2" s="5"/>
      <c r="BLD2" s="5"/>
      <c r="BLE2" s="5"/>
      <c r="BLF2" s="5"/>
      <c r="BLG2" s="5"/>
      <c r="BLH2" s="5"/>
      <c r="BLI2" s="5"/>
      <c r="BLJ2" s="5"/>
      <c r="BLK2" s="5"/>
      <c r="BLL2" s="5"/>
      <c r="BLM2" s="5"/>
      <c r="BLN2" s="5"/>
      <c r="BLO2" s="5"/>
      <c r="BLP2" s="5"/>
      <c r="BLQ2" s="5"/>
      <c r="BLR2" s="5"/>
      <c r="BLS2" s="5"/>
      <c r="BLT2" s="5"/>
      <c r="BLU2" s="5"/>
      <c r="BLV2" s="5"/>
      <c r="BLW2" s="5"/>
      <c r="BLX2" s="5"/>
      <c r="BLY2" s="5"/>
      <c r="BLZ2" s="5"/>
      <c r="BMA2" s="5"/>
      <c r="BMB2" s="5"/>
      <c r="BMC2" s="5"/>
      <c r="BMD2" s="5"/>
      <c r="BME2" s="5"/>
      <c r="BMF2" s="5"/>
      <c r="BMG2" s="5"/>
      <c r="BMH2" s="5"/>
      <c r="BMI2" s="5"/>
      <c r="BMJ2" s="5"/>
      <c r="BMK2" s="5"/>
      <c r="BML2" s="5"/>
      <c r="BMM2" s="5"/>
      <c r="BMN2" s="5"/>
      <c r="BMO2" s="5"/>
      <c r="BMP2" s="5"/>
      <c r="BMQ2" s="5"/>
      <c r="BMR2" s="5"/>
      <c r="BMS2" s="5"/>
      <c r="BMT2" s="5"/>
      <c r="BMU2" s="5"/>
      <c r="BMV2" s="5"/>
      <c r="BMW2" s="5"/>
      <c r="BMX2" s="5"/>
      <c r="BMY2" s="5"/>
      <c r="BMZ2" s="5"/>
      <c r="BNA2" s="5"/>
      <c r="BNB2" s="5"/>
      <c r="BNC2" s="5"/>
      <c r="BND2" s="5"/>
      <c r="BNE2" s="5"/>
      <c r="BNF2" s="5"/>
      <c r="BNG2" s="5"/>
      <c r="BNH2" s="5"/>
      <c r="BNI2" s="5"/>
      <c r="BNJ2" s="5"/>
      <c r="BNK2" s="5"/>
      <c r="BNL2" s="5"/>
      <c r="BNM2" s="5"/>
      <c r="BNN2" s="5"/>
      <c r="BNO2" s="5"/>
      <c r="BNP2" s="5"/>
      <c r="BNQ2" s="5"/>
      <c r="BNR2" s="5"/>
      <c r="BNS2" s="5"/>
      <c r="BNT2" s="5"/>
      <c r="BNU2" s="5"/>
      <c r="BNV2" s="5"/>
      <c r="BNW2" s="5"/>
      <c r="BNX2" s="5"/>
      <c r="BNY2" s="5"/>
      <c r="BNZ2" s="5"/>
      <c r="BOA2" s="5"/>
      <c r="BOB2" s="5"/>
      <c r="BOC2" s="5"/>
      <c r="BOD2" s="5"/>
      <c r="BOE2" s="5"/>
      <c r="BOF2" s="5"/>
      <c r="BOG2" s="5"/>
      <c r="BOH2" s="5"/>
      <c r="BOI2" s="5"/>
      <c r="BOJ2" s="5"/>
      <c r="BOK2" s="5"/>
      <c r="BOL2" s="5"/>
      <c r="BOM2" s="5"/>
      <c r="BON2" s="5"/>
      <c r="BOO2" s="5"/>
      <c r="BOP2" s="5"/>
      <c r="BOQ2" s="5"/>
      <c r="BOR2" s="5"/>
      <c r="BOS2" s="5"/>
      <c r="BOT2" s="5"/>
      <c r="BOU2" s="5"/>
      <c r="BOV2" s="5"/>
      <c r="BOW2" s="5"/>
      <c r="BOX2" s="5"/>
      <c r="BOY2" s="5"/>
      <c r="BOZ2" s="5"/>
      <c r="BPA2" s="5"/>
      <c r="BPB2" s="5"/>
      <c r="BPC2" s="5"/>
      <c r="BPD2" s="5"/>
      <c r="BPE2" s="5"/>
      <c r="BPF2" s="5"/>
      <c r="BPG2" s="5"/>
      <c r="BPH2" s="5"/>
      <c r="BPI2" s="5"/>
      <c r="BPJ2" s="5"/>
      <c r="BPK2" s="5"/>
      <c r="BPL2" s="5"/>
      <c r="BPM2" s="5"/>
      <c r="BPN2" s="5"/>
      <c r="BPO2" s="5"/>
      <c r="BPP2" s="5"/>
      <c r="BPQ2" s="5"/>
      <c r="BPR2" s="5"/>
      <c r="BPS2" s="5"/>
      <c r="BPT2" s="5"/>
      <c r="BPU2" s="5"/>
      <c r="BPV2" s="5"/>
      <c r="BPW2" s="5"/>
      <c r="BPX2" s="5"/>
      <c r="BPY2" s="5"/>
      <c r="BPZ2" s="5"/>
      <c r="BQA2" s="5"/>
      <c r="BQB2" s="5"/>
      <c r="BQC2" s="5"/>
      <c r="BQD2" s="5"/>
      <c r="BQE2" s="5"/>
      <c r="BQF2" s="5"/>
      <c r="BQG2" s="5"/>
      <c r="BQH2" s="5"/>
      <c r="BQI2" s="5"/>
      <c r="BQJ2" s="5"/>
      <c r="BQK2" s="5"/>
      <c r="BQL2" s="5"/>
      <c r="BQM2" s="5"/>
      <c r="BQN2" s="5"/>
      <c r="BQO2" s="5"/>
      <c r="BQP2" s="5"/>
      <c r="BQQ2" s="5"/>
      <c r="BQR2" s="5"/>
      <c r="BQS2" s="5"/>
      <c r="BQT2" s="5"/>
      <c r="BQU2" s="5"/>
      <c r="BQV2" s="5"/>
      <c r="BQW2" s="5"/>
      <c r="BQX2" s="5"/>
      <c r="BQY2" s="5"/>
      <c r="BQZ2" s="5"/>
      <c r="BRA2" s="5"/>
      <c r="BRB2" s="5"/>
      <c r="BRC2" s="5"/>
      <c r="BRD2" s="5"/>
      <c r="BRE2" s="5"/>
      <c r="BRF2" s="5"/>
      <c r="BRG2" s="5"/>
      <c r="BRH2" s="5"/>
      <c r="BRI2" s="5"/>
      <c r="BRJ2" s="5"/>
      <c r="BRK2" s="5"/>
      <c r="BRL2" s="5"/>
      <c r="BRM2" s="5"/>
      <c r="BRN2" s="5"/>
      <c r="BRO2" s="5"/>
      <c r="BRP2" s="5"/>
      <c r="BRQ2" s="5"/>
      <c r="BRR2" s="5"/>
      <c r="BRS2" s="5"/>
      <c r="BRT2" s="5"/>
      <c r="BRU2" s="5"/>
      <c r="BRV2" s="5"/>
      <c r="BRW2" s="5"/>
      <c r="BRX2" s="5"/>
      <c r="BRY2" s="5"/>
      <c r="BRZ2" s="5"/>
      <c r="BSA2" s="5"/>
      <c r="BSB2" s="5"/>
      <c r="BSC2" s="5"/>
      <c r="BSD2" s="5"/>
      <c r="BSE2" s="5"/>
      <c r="BSF2" s="5"/>
      <c r="BSG2" s="5"/>
      <c r="BSH2" s="5"/>
      <c r="BSI2" s="5"/>
      <c r="BSJ2" s="5"/>
      <c r="BSK2" s="5"/>
      <c r="BSL2" s="5"/>
      <c r="BSM2" s="5"/>
      <c r="BSN2" s="5"/>
      <c r="BSO2" s="5"/>
      <c r="BSP2" s="5"/>
      <c r="BSQ2" s="5"/>
      <c r="BSR2" s="5"/>
      <c r="BSS2" s="5"/>
      <c r="BST2" s="5"/>
      <c r="BSU2" s="5"/>
      <c r="BSV2" s="5"/>
      <c r="BSW2" s="5"/>
      <c r="BSX2" s="5"/>
      <c r="BSY2" s="5"/>
      <c r="BSZ2" s="5"/>
      <c r="BTA2" s="5"/>
      <c r="BTB2" s="5"/>
      <c r="BTC2" s="5"/>
      <c r="BTD2" s="5"/>
      <c r="BTE2" s="5"/>
      <c r="BTF2" s="5"/>
      <c r="BTG2" s="5"/>
      <c r="BTH2" s="5"/>
      <c r="BTI2" s="5"/>
      <c r="BTJ2" s="5"/>
      <c r="BTK2" s="5"/>
      <c r="BTL2" s="5"/>
      <c r="BTM2" s="5"/>
      <c r="BTN2" s="5"/>
      <c r="BTO2" s="5"/>
      <c r="BTP2" s="5"/>
      <c r="BTQ2" s="5"/>
      <c r="BTR2" s="5"/>
      <c r="BTS2" s="5"/>
      <c r="BTT2" s="5"/>
      <c r="BTU2" s="5"/>
      <c r="BTV2" s="5"/>
      <c r="BTW2" s="5"/>
      <c r="BTX2" s="5"/>
      <c r="BTY2" s="5"/>
      <c r="BTZ2" s="5"/>
      <c r="BUA2" s="5"/>
      <c r="BUB2" s="5"/>
      <c r="BUC2" s="5"/>
      <c r="BUD2" s="5"/>
      <c r="BUE2" s="5"/>
      <c r="BUF2" s="5"/>
      <c r="BUG2" s="5"/>
      <c r="BUH2" s="5"/>
      <c r="BUI2" s="5"/>
      <c r="BUJ2" s="5"/>
      <c r="BUK2" s="5"/>
      <c r="BUL2" s="5"/>
      <c r="BUM2" s="5"/>
      <c r="BUN2" s="5"/>
      <c r="BUO2" s="5"/>
      <c r="BUP2" s="5"/>
      <c r="BUQ2" s="5"/>
      <c r="BUR2" s="5"/>
      <c r="BUS2" s="5"/>
      <c r="BUT2" s="5"/>
      <c r="BUU2" s="5"/>
      <c r="BUV2" s="5"/>
      <c r="BUW2" s="5"/>
      <c r="BUX2" s="5"/>
      <c r="BUY2" s="5"/>
      <c r="BUZ2" s="5"/>
      <c r="BVA2" s="5"/>
      <c r="BVB2" s="5"/>
      <c r="BVC2" s="5"/>
      <c r="BVD2" s="5"/>
      <c r="BVE2" s="5"/>
      <c r="BVF2" s="5"/>
      <c r="BVG2" s="5"/>
      <c r="BVH2" s="5"/>
      <c r="BVI2" s="5"/>
      <c r="BVJ2" s="5"/>
      <c r="BVK2" s="5"/>
      <c r="BVL2" s="5"/>
      <c r="BVM2" s="5"/>
      <c r="BVN2" s="5"/>
      <c r="BVO2" s="5"/>
      <c r="BVP2" s="5"/>
      <c r="BVQ2" s="5"/>
      <c r="BVR2" s="5"/>
      <c r="BVS2" s="5"/>
      <c r="BVT2" s="5"/>
      <c r="BVU2" s="5"/>
      <c r="BVV2" s="5"/>
      <c r="BVW2" s="5"/>
      <c r="BVX2" s="5"/>
      <c r="BVY2" s="5"/>
      <c r="BVZ2" s="5"/>
      <c r="BWA2" s="5"/>
      <c r="BWB2" s="5"/>
      <c r="BWC2" s="5"/>
      <c r="BWD2" s="5"/>
      <c r="BWE2" s="5"/>
      <c r="BWF2" s="5"/>
      <c r="BWG2" s="5"/>
      <c r="BWH2" s="5"/>
      <c r="BWI2" s="5"/>
      <c r="BWJ2" s="5"/>
      <c r="BWK2" s="5"/>
      <c r="BWL2" s="5"/>
      <c r="BWM2" s="5"/>
      <c r="BWN2" s="5"/>
      <c r="BWO2" s="5"/>
      <c r="BWP2" s="5"/>
      <c r="BWQ2" s="5"/>
      <c r="BWR2" s="5"/>
      <c r="BWS2" s="5"/>
      <c r="BWT2" s="5"/>
      <c r="BWU2" s="5"/>
      <c r="BWV2" s="5"/>
      <c r="BWW2" s="5"/>
      <c r="BWX2" s="5"/>
      <c r="BWY2" s="5"/>
      <c r="BWZ2" s="5"/>
      <c r="BXA2" s="5"/>
      <c r="BXB2" s="5"/>
      <c r="BXC2" s="5"/>
      <c r="BXD2" s="5"/>
      <c r="BXE2" s="5"/>
      <c r="BXF2" s="5"/>
      <c r="BXG2" s="5"/>
      <c r="BXH2" s="5"/>
      <c r="BXI2" s="5"/>
      <c r="BXJ2" s="5"/>
      <c r="BXK2" s="5"/>
      <c r="BXL2" s="5"/>
      <c r="BXM2" s="5"/>
      <c r="BXN2" s="5"/>
      <c r="BXO2" s="5"/>
      <c r="BXP2" s="5"/>
      <c r="BXQ2" s="5"/>
      <c r="BXR2" s="5"/>
      <c r="BXS2" s="5"/>
      <c r="BXT2" s="5"/>
      <c r="BXU2" s="5"/>
      <c r="BXV2" s="5"/>
      <c r="BXW2" s="5"/>
      <c r="BXX2" s="5"/>
      <c r="BXY2" s="5"/>
      <c r="BXZ2" s="5"/>
      <c r="BYA2" s="5"/>
      <c r="BYB2" s="5"/>
      <c r="BYC2" s="5"/>
      <c r="BYD2" s="5"/>
      <c r="BYE2" s="5"/>
      <c r="BYF2" s="5"/>
      <c r="BYG2" s="5"/>
      <c r="BYH2" s="5"/>
      <c r="BYI2" s="5"/>
      <c r="BYJ2" s="5"/>
      <c r="BYK2" s="5"/>
      <c r="BYL2" s="5"/>
      <c r="BYM2" s="5"/>
      <c r="BYN2" s="5"/>
      <c r="BYO2" s="5"/>
      <c r="BYP2" s="5"/>
      <c r="BYQ2" s="5"/>
      <c r="BYR2" s="5"/>
      <c r="BYS2" s="5"/>
      <c r="BYT2" s="5"/>
      <c r="BYU2" s="5"/>
      <c r="BYV2" s="5"/>
      <c r="BYW2" s="5"/>
      <c r="BYX2" s="5"/>
      <c r="BYY2" s="5"/>
      <c r="BYZ2" s="5"/>
      <c r="BZA2" s="5"/>
      <c r="BZB2" s="5"/>
      <c r="BZC2" s="5"/>
      <c r="BZD2" s="5"/>
      <c r="BZE2" s="5"/>
      <c r="BZF2" s="5"/>
      <c r="BZG2" s="5"/>
      <c r="BZH2" s="5"/>
      <c r="BZI2" s="5"/>
      <c r="BZJ2" s="5"/>
      <c r="BZK2" s="5"/>
      <c r="BZL2" s="5"/>
      <c r="BZM2" s="5"/>
      <c r="BZN2" s="5"/>
      <c r="BZO2" s="5"/>
      <c r="BZP2" s="5"/>
      <c r="BZQ2" s="5"/>
      <c r="BZR2" s="5"/>
      <c r="BZS2" s="5"/>
      <c r="BZT2" s="5"/>
      <c r="BZU2" s="5"/>
      <c r="BZV2" s="5"/>
      <c r="BZW2" s="5"/>
      <c r="BZX2" s="5"/>
      <c r="BZY2" s="5"/>
      <c r="BZZ2" s="5"/>
      <c r="CAA2" s="5"/>
      <c r="CAB2" s="5"/>
      <c r="CAC2" s="5"/>
      <c r="CAD2" s="5"/>
      <c r="CAE2" s="5"/>
      <c r="CAF2" s="5"/>
      <c r="CAG2" s="5"/>
      <c r="CAH2" s="5"/>
      <c r="CAI2" s="5"/>
      <c r="CAJ2" s="5"/>
      <c r="CAK2" s="5"/>
      <c r="CAL2" s="5"/>
      <c r="CAM2" s="5"/>
      <c r="CAN2" s="5"/>
      <c r="CAO2" s="5"/>
      <c r="CAP2" s="5"/>
      <c r="CAQ2" s="5"/>
      <c r="CAR2" s="5"/>
      <c r="CAS2" s="5"/>
      <c r="CAT2" s="5"/>
      <c r="CAU2" s="5"/>
      <c r="CAV2" s="5"/>
      <c r="CAW2" s="5"/>
      <c r="CAX2" s="5"/>
      <c r="CAY2" s="5"/>
      <c r="CAZ2" s="5"/>
      <c r="CBA2" s="5"/>
      <c r="CBB2" s="5"/>
      <c r="CBC2" s="5"/>
      <c r="CBD2" s="5"/>
      <c r="CBE2" s="5"/>
      <c r="CBF2" s="5"/>
      <c r="CBG2" s="5"/>
      <c r="CBH2" s="5"/>
      <c r="CBI2" s="5"/>
      <c r="CBJ2" s="5"/>
      <c r="CBK2" s="5"/>
      <c r="CBL2" s="5"/>
      <c r="CBM2" s="5"/>
      <c r="CBN2" s="5"/>
      <c r="CBO2" s="5"/>
      <c r="CBP2" s="5"/>
      <c r="CBQ2" s="5"/>
      <c r="CBR2" s="5"/>
      <c r="CBS2" s="5"/>
      <c r="CBT2" s="5"/>
      <c r="CBU2" s="5"/>
      <c r="CBV2" s="5"/>
      <c r="CBW2" s="5"/>
      <c r="CBX2" s="5"/>
      <c r="CBY2" s="5"/>
      <c r="CBZ2" s="5"/>
      <c r="CCA2" s="5"/>
      <c r="CCB2" s="5"/>
      <c r="CCC2" s="5"/>
      <c r="CCD2" s="5"/>
      <c r="CCE2" s="5"/>
      <c r="CCF2" s="5"/>
      <c r="CCG2" s="5"/>
      <c r="CCH2" s="5"/>
      <c r="CCI2" s="5"/>
      <c r="CCJ2" s="5"/>
      <c r="CCK2" s="5"/>
      <c r="CCL2" s="5"/>
      <c r="CCM2" s="5"/>
      <c r="CCN2" s="5"/>
      <c r="CCO2" s="5"/>
      <c r="CCP2" s="5"/>
      <c r="CCQ2" s="5"/>
      <c r="CCR2" s="5"/>
      <c r="CCS2" s="5"/>
      <c r="CCT2" s="5"/>
      <c r="CCU2" s="5"/>
      <c r="CCV2" s="5"/>
      <c r="CCW2" s="5"/>
      <c r="CCX2" s="5"/>
      <c r="CCY2" s="5"/>
      <c r="CCZ2" s="5"/>
      <c r="CDA2" s="5"/>
      <c r="CDB2" s="5"/>
      <c r="CDC2" s="5"/>
      <c r="CDD2" s="5"/>
      <c r="CDE2" s="5"/>
      <c r="CDF2" s="5"/>
      <c r="CDG2" s="5"/>
      <c r="CDH2" s="5"/>
      <c r="CDI2" s="5"/>
      <c r="CDJ2" s="5"/>
      <c r="CDK2" s="5"/>
      <c r="CDL2" s="5"/>
      <c r="CDM2" s="5"/>
      <c r="CDN2" s="5"/>
      <c r="CDO2" s="5"/>
      <c r="CDP2" s="5"/>
      <c r="CDQ2" s="5"/>
      <c r="CDR2" s="5"/>
      <c r="CDS2" s="5"/>
      <c r="CDT2" s="5"/>
      <c r="CDU2" s="5"/>
      <c r="CDV2" s="5"/>
      <c r="CDW2" s="5"/>
      <c r="CDX2" s="5"/>
      <c r="CDY2" s="5"/>
      <c r="CDZ2" s="5"/>
      <c r="CEA2" s="5"/>
      <c r="CEB2" s="5"/>
      <c r="CEC2" s="5"/>
      <c r="CED2" s="5"/>
      <c r="CEE2" s="5"/>
      <c r="CEF2" s="5"/>
      <c r="CEG2" s="5"/>
      <c r="CEH2" s="5"/>
      <c r="CEI2" s="5"/>
      <c r="CEJ2" s="5"/>
      <c r="CEK2" s="5"/>
      <c r="CEL2" s="5"/>
      <c r="CEM2" s="5"/>
      <c r="CEN2" s="5"/>
      <c r="CEO2" s="5"/>
      <c r="CEP2" s="5"/>
      <c r="CEQ2" s="5"/>
      <c r="CER2" s="5"/>
      <c r="CES2" s="5"/>
      <c r="CET2" s="5"/>
      <c r="CEU2" s="5"/>
      <c r="CEV2" s="5"/>
      <c r="CEW2" s="5"/>
      <c r="CEX2" s="5"/>
      <c r="CEY2" s="5"/>
      <c r="CEZ2" s="5"/>
      <c r="CFA2" s="5"/>
      <c r="CFB2" s="5"/>
      <c r="CFC2" s="5"/>
      <c r="CFD2" s="5"/>
      <c r="CFE2" s="5"/>
      <c r="CFF2" s="5"/>
      <c r="CFG2" s="5"/>
      <c r="CFH2" s="5"/>
      <c r="CFI2" s="5"/>
      <c r="CFJ2" s="5"/>
      <c r="CFK2" s="5"/>
      <c r="CFL2" s="5"/>
      <c r="CFM2" s="5"/>
      <c r="CFN2" s="5"/>
      <c r="CFO2" s="5"/>
      <c r="CFP2" s="5"/>
      <c r="CFQ2" s="5"/>
      <c r="CFR2" s="5"/>
      <c r="CFS2" s="5"/>
      <c r="CFT2" s="5"/>
      <c r="CFU2" s="5"/>
      <c r="CFV2" s="5"/>
      <c r="CFW2" s="5"/>
      <c r="CFX2" s="5"/>
      <c r="CFY2" s="5"/>
      <c r="CFZ2" s="5"/>
      <c r="CGA2" s="5"/>
      <c r="CGB2" s="5"/>
      <c r="CGC2" s="5"/>
      <c r="CGD2" s="5"/>
      <c r="CGE2" s="5"/>
      <c r="CGF2" s="5"/>
      <c r="CGG2" s="5"/>
      <c r="CGH2" s="5"/>
      <c r="CGI2" s="5"/>
      <c r="CGJ2" s="5"/>
      <c r="CGK2" s="5"/>
      <c r="CGL2" s="5"/>
      <c r="CGM2" s="5"/>
      <c r="CGN2" s="5"/>
      <c r="CGO2" s="5"/>
      <c r="CGP2" s="5"/>
      <c r="CGQ2" s="5"/>
      <c r="CGR2" s="5"/>
      <c r="CGS2" s="5"/>
      <c r="CGT2" s="5"/>
      <c r="CGU2" s="5"/>
      <c r="CGV2" s="5"/>
      <c r="CGW2" s="5"/>
      <c r="CGX2" s="5"/>
      <c r="CGY2" s="5"/>
      <c r="CGZ2" s="5"/>
      <c r="CHA2" s="5"/>
      <c r="CHB2" s="5"/>
      <c r="CHC2" s="5"/>
      <c r="CHD2" s="5"/>
      <c r="CHE2" s="5"/>
      <c r="CHF2" s="5"/>
      <c r="CHG2" s="5"/>
      <c r="CHH2" s="5"/>
      <c r="CHI2" s="5"/>
      <c r="CHJ2" s="5"/>
      <c r="CHK2" s="5"/>
      <c r="CHL2" s="5"/>
      <c r="CHM2" s="5"/>
      <c r="CHN2" s="5"/>
      <c r="CHO2" s="5"/>
      <c r="CHP2" s="5"/>
      <c r="CHQ2" s="5"/>
      <c r="CHR2" s="5"/>
      <c r="CHS2" s="5"/>
      <c r="CHT2" s="5"/>
      <c r="CHU2" s="5"/>
      <c r="CHV2" s="5"/>
      <c r="CHW2" s="5"/>
      <c r="CHX2" s="5"/>
      <c r="CHY2" s="5"/>
      <c r="CHZ2" s="5"/>
      <c r="CIA2" s="5"/>
      <c r="CIB2" s="5"/>
      <c r="CIC2" s="5"/>
      <c r="CID2" s="5"/>
      <c r="CIE2" s="5"/>
      <c r="CIF2" s="5"/>
      <c r="CIG2" s="5"/>
      <c r="CIH2" s="5"/>
      <c r="CII2" s="5"/>
      <c r="CIJ2" s="5"/>
      <c r="CIK2" s="5"/>
      <c r="CIL2" s="5"/>
      <c r="CIM2" s="5"/>
      <c r="CIN2" s="5"/>
      <c r="CIO2" s="5"/>
      <c r="CIP2" s="5"/>
      <c r="CIQ2" s="5"/>
      <c r="CIR2" s="5"/>
      <c r="CIS2" s="5"/>
      <c r="CIT2" s="5"/>
      <c r="CIU2" s="5"/>
      <c r="CIV2" s="5"/>
      <c r="CIW2" s="5"/>
      <c r="CIX2" s="5"/>
      <c r="CIY2" s="5"/>
      <c r="CIZ2" s="5"/>
      <c r="CJA2" s="5"/>
      <c r="CJB2" s="5"/>
      <c r="CJC2" s="5"/>
      <c r="CJD2" s="5"/>
      <c r="CJE2" s="5"/>
      <c r="CJF2" s="5"/>
      <c r="CJG2" s="5"/>
      <c r="CJH2" s="5"/>
      <c r="CJI2" s="5"/>
      <c r="CJJ2" s="5"/>
      <c r="CJK2" s="5"/>
      <c r="CJL2" s="5"/>
      <c r="CJM2" s="5"/>
      <c r="CJN2" s="5"/>
      <c r="CJO2" s="5"/>
      <c r="CJP2" s="5"/>
      <c r="CJQ2" s="5"/>
      <c r="CJR2" s="5"/>
      <c r="CJS2" s="5"/>
      <c r="CJT2" s="5"/>
      <c r="CJU2" s="5"/>
      <c r="CJV2" s="5"/>
      <c r="CJW2" s="5"/>
      <c r="CJX2" s="5"/>
      <c r="CJY2" s="5"/>
      <c r="CJZ2" s="5"/>
      <c r="CKA2" s="5"/>
      <c r="CKB2" s="5"/>
      <c r="CKC2" s="5"/>
      <c r="CKD2" s="5"/>
      <c r="CKE2" s="5"/>
      <c r="CKF2" s="5"/>
      <c r="CKG2" s="5"/>
      <c r="CKH2" s="5"/>
      <c r="CKI2" s="5"/>
      <c r="CKJ2" s="5"/>
      <c r="CKK2" s="5"/>
      <c r="CKL2" s="5"/>
      <c r="CKM2" s="5"/>
      <c r="CKN2" s="5"/>
      <c r="CKO2" s="5"/>
      <c r="CKP2" s="5"/>
      <c r="CKQ2" s="5"/>
      <c r="CKR2" s="5"/>
      <c r="CKS2" s="5"/>
      <c r="CKT2" s="5"/>
      <c r="CKU2" s="5"/>
      <c r="CKV2" s="5"/>
      <c r="CKW2" s="5"/>
      <c r="CKX2" s="5"/>
      <c r="CKY2" s="5"/>
      <c r="CKZ2" s="5"/>
      <c r="CLA2" s="5"/>
      <c r="CLB2" s="5"/>
      <c r="CLC2" s="5"/>
      <c r="CLD2" s="5"/>
      <c r="CLE2" s="5"/>
      <c r="CLF2" s="5"/>
      <c r="CLG2" s="5"/>
      <c r="CLH2" s="5"/>
      <c r="CLI2" s="5"/>
      <c r="CLJ2" s="5"/>
      <c r="CLK2" s="5"/>
      <c r="CLL2" s="5"/>
      <c r="CLM2" s="5"/>
      <c r="CLN2" s="5"/>
      <c r="CLO2" s="5"/>
      <c r="CLP2" s="5"/>
      <c r="CLQ2" s="5"/>
      <c r="CLR2" s="5"/>
      <c r="CLS2" s="5"/>
      <c r="CLT2" s="5"/>
      <c r="CLU2" s="5"/>
      <c r="CLV2" s="5"/>
      <c r="CLW2" s="5"/>
      <c r="CLX2" s="5"/>
      <c r="CLY2" s="5"/>
      <c r="CLZ2" s="5"/>
      <c r="CMA2" s="5"/>
      <c r="CMB2" s="5"/>
      <c r="CMC2" s="5"/>
      <c r="CMD2" s="5"/>
      <c r="CME2" s="5"/>
      <c r="CMF2" s="5"/>
      <c r="CMG2" s="5"/>
      <c r="CMH2" s="5"/>
      <c r="CMI2" s="5"/>
      <c r="CMJ2" s="5"/>
      <c r="CMK2" s="5"/>
      <c r="CML2" s="5"/>
      <c r="CMM2" s="5"/>
      <c r="CMN2" s="5"/>
      <c r="CMO2" s="5"/>
      <c r="CMP2" s="5"/>
      <c r="CMQ2" s="5"/>
      <c r="CMR2" s="5"/>
      <c r="CMS2" s="5"/>
      <c r="CMT2" s="5"/>
      <c r="CMU2" s="5"/>
      <c r="CMV2" s="5"/>
      <c r="CMW2" s="5"/>
      <c r="CMX2" s="5"/>
      <c r="CMY2" s="5"/>
      <c r="CMZ2" s="5"/>
      <c r="CNA2" s="5"/>
      <c r="CNB2" s="5"/>
      <c r="CNC2" s="5"/>
      <c r="CND2" s="5"/>
      <c r="CNE2" s="5"/>
      <c r="CNF2" s="5"/>
      <c r="CNG2" s="5"/>
      <c r="CNH2" s="5"/>
      <c r="CNI2" s="5"/>
      <c r="CNJ2" s="5"/>
      <c r="CNK2" s="5"/>
      <c r="CNL2" s="5"/>
      <c r="CNM2" s="5"/>
      <c r="CNN2" s="5"/>
      <c r="CNO2" s="5"/>
      <c r="CNP2" s="5"/>
      <c r="CNQ2" s="5"/>
      <c r="CNR2" s="5"/>
      <c r="CNS2" s="5"/>
      <c r="CNT2" s="5"/>
      <c r="CNU2" s="5"/>
      <c r="CNV2" s="5"/>
      <c r="CNW2" s="5"/>
      <c r="CNX2" s="5"/>
      <c r="CNY2" s="5"/>
      <c r="CNZ2" s="5"/>
      <c r="COA2" s="5"/>
      <c r="COB2" s="5"/>
      <c r="COC2" s="5"/>
      <c r="COD2" s="5"/>
      <c r="COE2" s="5"/>
      <c r="COF2" s="5"/>
      <c r="COG2" s="5"/>
      <c r="COH2" s="5"/>
      <c r="COI2" s="5"/>
      <c r="COJ2" s="5"/>
      <c r="COK2" s="5"/>
      <c r="COL2" s="5"/>
      <c r="COM2" s="5"/>
      <c r="CON2" s="5"/>
      <c r="COO2" s="5"/>
      <c r="COP2" s="5"/>
      <c r="COQ2" s="5"/>
      <c r="COR2" s="5"/>
      <c r="COS2" s="5"/>
      <c r="COT2" s="5"/>
      <c r="COU2" s="5"/>
      <c r="COV2" s="5"/>
      <c r="COW2" s="5"/>
      <c r="COX2" s="5"/>
      <c r="COY2" s="5"/>
      <c r="COZ2" s="5"/>
      <c r="CPA2" s="5"/>
      <c r="CPB2" s="5"/>
      <c r="CPC2" s="5"/>
      <c r="CPD2" s="5"/>
      <c r="CPE2" s="5"/>
      <c r="CPF2" s="5"/>
      <c r="CPG2" s="5"/>
      <c r="CPH2" s="5"/>
      <c r="CPI2" s="5"/>
      <c r="CPJ2" s="5"/>
      <c r="CPK2" s="5"/>
      <c r="CPL2" s="5"/>
      <c r="CPM2" s="5"/>
      <c r="CPN2" s="5"/>
      <c r="CPO2" s="5"/>
      <c r="CPP2" s="5"/>
      <c r="CPQ2" s="5"/>
      <c r="CPR2" s="5"/>
      <c r="CPS2" s="5"/>
      <c r="CPT2" s="5"/>
      <c r="CPU2" s="5"/>
      <c r="CPV2" s="5"/>
      <c r="CPW2" s="5"/>
      <c r="CPX2" s="5"/>
      <c r="CPY2" s="5"/>
      <c r="CPZ2" s="5"/>
      <c r="CQA2" s="5"/>
      <c r="CQB2" s="5"/>
      <c r="CQC2" s="5"/>
      <c r="CQD2" s="5"/>
      <c r="CQE2" s="5"/>
      <c r="CQF2" s="5"/>
      <c r="CQG2" s="5"/>
      <c r="CQH2" s="5"/>
      <c r="CQI2" s="5"/>
      <c r="CQJ2" s="5"/>
      <c r="CQK2" s="5"/>
      <c r="CQL2" s="5"/>
      <c r="CQM2" s="5"/>
      <c r="CQN2" s="5"/>
      <c r="CQO2" s="5"/>
      <c r="CQP2" s="5"/>
      <c r="CQQ2" s="5"/>
      <c r="CQR2" s="5"/>
      <c r="CQS2" s="5"/>
      <c r="CQT2" s="5"/>
      <c r="CQU2" s="5"/>
      <c r="CQV2" s="5"/>
      <c r="CQW2" s="5"/>
      <c r="CQX2" s="5"/>
      <c r="CQY2" s="5"/>
      <c r="CQZ2" s="5"/>
      <c r="CRA2" s="5"/>
      <c r="CRB2" s="5"/>
      <c r="CRC2" s="5"/>
      <c r="CRD2" s="5"/>
      <c r="CRE2" s="5"/>
      <c r="CRF2" s="5"/>
      <c r="CRG2" s="5"/>
      <c r="CRH2" s="5"/>
      <c r="CRI2" s="5"/>
      <c r="CRJ2" s="5"/>
      <c r="CRK2" s="5"/>
      <c r="CRL2" s="5"/>
      <c r="CRM2" s="5"/>
      <c r="CRN2" s="5"/>
      <c r="CRO2" s="5"/>
      <c r="CRP2" s="5"/>
      <c r="CRQ2" s="5"/>
      <c r="CRR2" s="5"/>
      <c r="CRS2" s="5"/>
      <c r="CRT2" s="5"/>
      <c r="CRU2" s="5"/>
      <c r="CRV2" s="5"/>
      <c r="CRW2" s="5"/>
      <c r="CRX2" s="5"/>
      <c r="CRY2" s="5"/>
      <c r="CRZ2" s="5"/>
      <c r="CSA2" s="5"/>
      <c r="CSB2" s="5"/>
      <c r="CSC2" s="5"/>
      <c r="CSD2" s="5"/>
      <c r="CSE2" s="5"/>
      <c r="CSF2" s="5"/>
      <c r="CSG2" s="5"/>
      <c r="CSH2" s="5"/>
      <c r="CSI2" s="5"/>
      <c r="CSJ2" s="5"/>
      <c r="CSK2" s="5"/>
      <c r="CSL2" s="5"/>
      <c r="CSM2" s="5"/>
      <c r="CSN2" s="5"/>
      <c r="CSO2" s="5"/>
      <c r="CSP2" s="5"/>
      <c r="CSQ2" s="5"/>
      <c r="CSR2" s="5"/>
      <c r="CSS2" s="5"/>
      <c r="CST2" s="5"/>
      <c r="CSU2" s="5"/>
      <c r="CSV2" s="5"/>
      <c r="CSW2" s="5"/>
      <c r="CSX2" s="5"/>
      <c r="CSY2" s="5"/>
      <c r="CSZ2" s="5"/>
      <c r="CTA2" s="5"/>
      <c r="CTB2" s="5"/>
      <c r="CTC2" s="5"/>
      <c r="CTD2" s="5"/>
      <c r="CTE2" s="5"/>
      <c r="CTF2" s="5"/>
      <c r="CTG2" s="5"/>
      <c r="CTH2" s="5"/>
      <c r="CTI2" s="5"/>
      <c r="CTJ2" s="5"/>
      <c r="CTK2" s="5"/>
      <c r="CTL2" s="5"/>
      <c r="CTM2" s="5"/>
      <c r="CTN2" s="5"/>
      <c r="CTO2" s="5"/>
      <c r="CTP2" s="5"/>
      <c r="CTQ2" s="5"/>
      <c r="CTR2" s="5"/>
      <c r="CTS2" s="5"/>
      <c r="CTT2" s="5"/>
      <c r="CTU2" s="5"/>
      <c r="CTV2" s="5"/>
      <c r="CTW2" s="5"/>
      <c r="CTX2" s="5"/>
      <c r="CTY2" s="5"/>
      <c r="CTZ2" s="5"/>
      <c r="CUA2" s="5"/>
      <c r="CUB2" s="5"/>
      <c r="CUC2" s="5"/>
      <c r="CUD2" s="5"/>
      <c r="CUE2" s="5"/>
      <c r="CUF2" s="5"/>
      <c r="CUG2" s="5"/>
      <c r="CUH2" s="5"/>
      <c r="CUI2" s="5"/>
      <c r="CUJ2" s="5"/>
      <c r="CUK2" s="5"/>
      <c r="CUL2" s="5"/>
      <c r="CUM2" s="5"/>
      <c r="CUN2" s="5"/>
      <c r="CUO2" s="5"/>
      <c r="CUP2" s="5"/>
      <c r="CUQ2" s="5"/>
      <c r="CUR2" s="5"/>
      <c r="CUS2" s="5"/>
      <c r="CUT2" s="5"/>
      <c r="CUU2" s="5"/>
      <c r="CUV2" s="5"/>
      <c r="CUW2" s="5"/>
      <c r="CUX2" s="5"/>
      <c r="CUY2" s="5"/>
      <c r="CUZ2" s="5"/>
      <c r="CVA2" s="5"/>
      <c r="CVB2" s="5"/>
      <c r="CVC2" s="5"/>
      <c r="CVD2" s="5"/>
      <c r="CVE2" s="5"/>
      <c r="CVF2" s="5"/>
      <c r="CVG2" s="5"/>
      <c r="CVH2" s="5"/>
      <c r="CVI2" s="5"/>
      <c r="CVJ2" s="5"/>
      <c r="CVK2" s="5"/>
      <c r="CVL2" s="5"/>
      <c r="CVM2" s="5"/>
      <c r="CVN2" s="5"/>
      <c r="CVO2" s="5"/>
      <c r="CVP2" s="5"/>
      <c r="CVQ2" s="5"/>
      <c r="CVR2" s="5"/>
      <c r="CVS2" s="5"/>
      <c r="CVT2" s="5"/>
      <c r="CVU2" s="5"/>
      <c r="CVV2" s="5"/>
      <c r="CVW2" s="5"/>
      <c r="CVX2" s="5"/>
      <c r="CVY2" s="5"/>
      <c r="CVZ2" s="5"/>
      <c r="CWA2" s="5"/>
      <c r="CWB2" s="5"/>
      <c r="CWC2" s="5"/>
      <c r="CWD2" s="5"/>
      <c r="CWE2" s="5"/>
      <c r="CWF2" s="5"/>
      <c r="CWG2" s="5"/>
      <c r="CWH2" s="5"/>
      <c r="CWI2" s="5"/>
      <c r="CWJ2" s="5"/>
      <c r="CWK2" s="5"/>
      <c r="CWL2" s="5"/>
      <c r="CWM2" s="5"/>
      <c r="CWN2" s="5"/>
      <c r="CWO2" s="5"/>
      <c r="CWP2" s="5"/>
      <c r="CWQ2" s="5"/>
      <c r="CWR2" s="5"/>
      <c r="CWS2" s="5"/>
      <c r="CWT2" s="5"/>
      <c r="CWU2" s="5"/>
      <c r="CWV2" s="5"/>
      <c r="CWW2" s="5"/>
      <c r="CWX2" s="5"/>
      <c r="CWY2" s="5"/>
      <c r="CWZ2" s="5"/>
      <c r="CXA2" s="5"/>
      <c r="CXB2" s="5"/>
      <c r="CXC2" s="5"/>
      <c r="CXD2" s="5"/>
      <c r="CXE2" s="5"/>
      <c r="CXF2" s="5"/>
      <c r="CXG2" s="5"/>
      <c r="CXH2" s="5"/>
      <c r="CXI2" s="5"/>
      <c r="CXJ2" s="5"/>
      <c r="CXK2" s="5"/>
      <c r="CXL2" s="5"/>
      <c r="CXM2" s="5"/>
      <c r="CXN2" s="5"/>
      <c r="CXO2" s="5"/>
      <c r="CXP2" s="5"/>
      <c r="CXQ2" s="5"/>
      <c r="CXR2" s="5"/>
      <c r="CXS2" s="5"/>
      <c r="CXT2" s="5"/>
      <c r="CXU2" s="5"/>
      <c r="CXV2" s="5"/>
      <c r="CXW2" s="5"/>
      <c r="CXX2" s="5"/>
      <c r="CXY2" s="5"/>
      <c r="CXZ2" s="5"/>
      <c r="CYA2" s="5"/>
      <c r="CYB2" s="5"/>
      <c r="CYC2" s="5"/>
      <c r="CYD2" s="5"/>
      <c r="CYE2" s="5"/>
      <c r="CYF2" s="5"/>
      <c r="CYG2" s="5"/>
      <c r="CYH2" s="5"/>
      <c r="CYI2" s="5"/>
      <c r="CYJ2" s="5"/>
      <c r="CYK2" s="5"/>
      <c r="CYL2" s="5"/>
      <c r="CYM2" s="5"/>
      <c r="CYN2" s="5"/>
      <c r="CYO2" s="5"/>
      <c r="CYP2" s="5"/>
      <c r="CYQ2" s="5"/>
      <c r="CYR2" s="5"/>
      <c r="CYS2" s="5"/>
      <c r="CYT2" s="5"/>
      <c r="CYU2" s="5"/>
      <c r="CYV2" s="5"/>
      <c r="CYW2" s="5"/>
      <c r="CYX2" s="5"/>
      <c r="CYY2" s="5"/>
      <c r="CYZ2" s="5"/>
      <c r="CZA2" s="5"/>
      <c r="CZB2" s="5"/>
      <c r="CZC2" s="5"/>
      <c r="CZD2" s="5"/>
      <c r="CZE2" s="5"/>
      <c r="CZF2" s="5"/>
      <c r="CZG2" s="5"/>
      <c r="CZH2" s="5"/>
      <c r="CZI2" s="5"/>
      <c r="CZJ2" s="5"/>
      <c r="CZK2" s="5"/>
      <c r="CZL2" s="5"/>
      <c r="CZM2" s="5"/>
      <c r="CZN2" s="5"/>
      <c r="CZO2" s="5"/>
      <c r="CZP2" s="5"/>
      <c r="CZQ2" s="5"/>
      <c r="CZR2" s="5"/>
      <c r="CZS2" s="5"/>
      <c r="CZT2" s="5"/>
      <c r="CZU2" s="5"/>
      <c r="CZV2" s="5"/>
      <c r="CZW2" s="5"/>
      <c r="CZX2" s="5"/>
      <c r="CZY2" s="5"/>
      <c r="CZZ2" s="5"/>
      <c r="DAA2" s="5"/>
      <c r="DAB2" s="5"/>
      <c r="DAC2" s="5"/>
      <c r="DAD2" s="5"/>
      <c r="DAE2" s="5"/>
      <c r="DAF2" s="5"/>
      <c r="DAG2" s="5"/>
      <c r="DAH2" s="5"/>
      <c r="DAI2" s="5"/>
      <c r="DAJ2" s="5"/>
      <c r="DAK2" s="5"/>
      <c r="DAL2" s="5"/>
      <c r="DAM2" s="5"/>
      <c r="DAN2" s="5"/>
      <c r="DAO2" s="5"/>
      <c r="DAP2" s="5"/>
      <c r="DAQ2" s="5"/>
      <c r="DAR2" s="5"/>
      <c r="DAS2" s="5"/>
      <c r="DAT2" s="5"/>
      <c r="DAU2" s="5"/>
      <c r="DAV2" s="5"/>
      <c r="DAW2" s="5"/>
      <c r="DAX2" s="5"/>
      <c r="DAY2" s="5"/>
      <c r="DAZ2" s="5"/>
      <c r="DBA2" s="5"/>
      <c r="DBB2" s="5"/>
      <c r="DBC2" s="5"/>
      <c r="DBD2" s="5"/>
      <c r="DBE2" s="5"/>
      <c r="DBF2" s="5"/>
      <c r="DBG2" s="5"/>
      <c r="DBH2" s="5"/>
      <c r="DBI2" s="5"/>
      <c r="DBJ2" s="5"/>
      <c r="DBK2" s="5"/>
      <c r="DBL2" s="5"/>
      <c r="DBM2" s="5"/>
      <c r="DBN2" s="5"/>
      <c r="DBO2" s="5"/>
      <c r="DBP2" s="5"/>
      <c r="DBQ2" s="5"/>
      <c r="DBR2" s="5"/>
      <c r="DBS2" s="5"/>
      <c r="DBT2" s="5"/>
      <c r="DBU2" s="5"/>
      <c r="DBV2" s="5"/>
      <c r="DBW2" s="5"/>
      <c r="DBX2" s="5"/>
      <c r="DBY2" s="5"/>
      <c r="DBZ2" s="5"/>
      <c r="DCA2" s="5"/>
      <c r="DCB2" s="5"/>
      <c r="DCC2" s="5"/>
      <c r="DCD2" s="5"/>
      <c r="DCE2" s="5"/>
      <c r="DCF2" s="5"/>
      <c r="DCG2" s="5"/>
      <c r="DCH2" s="5"/>
      <c r="DCI2" s="5"/>
      <c r="DCJ2" s="5"/>
      <c r="DCK2" s="5"/>
      <c r="DCL2" s="5"/>
      <c r="DCM2" s="5"/>
      <c r="DCN2" s="5"/>
      <c r="DCO2" s="5"/>
      <c r="DCP2" s="5"/>
      <c r="DCQ2" s="5"/>
      <c r="DCR2" s="5"/>
      <c r="DCS2" s="5"/>
      <c r="DCT2" s="5"/>
      <c r="DCU2" s="5"/>
      <c r="DCV2" s="5"/>
      <c r="DCW2" s="5"/>
      <c r="DCX2" s="5"/>
      <c r="DCY2" s="5"/>
      <c r="DCZ2" s="5"/>
      <c r="DDA2" s="5"/>
      <c r="DDB2" s="5"/>
      <c r="DDC2" s="5"/>
      <c r="DDD2" s="5"/>
      <c r="DDE2" s="5"/>
      <c r="DDF2" s="5"/>
      <c r="DDG2" s="5"/>
      <c r="DDH2" s="5"/>
      <c r="DDI2" s="5"/>
      <c r="DDJ2" s="5"/>
      <c r="DDK2" s="5"/>
      <c r="DDL2" s="5"/>
      <c r="DDM2" s="5"/>
      <c r="DDN2" s="5"/>
      <c r="DDO2" s="5"/>
      <c r="DDP2" s="5"/>
      <c r="DDQ2" s="5"/>
      <c r="DDR2" s="5"/>
      <c r="DDS2" s="5"/>
      <c r="DDT2" s="5"/>
      <c r="DDU2" s="5"/>
      <c r="DDV2" s="5"/>
      <c r="DDW2" s="5"/>
      <c r="DDX2" s="5"/>
      <c r="DDY2" s="5"/>
      <c r="DDZ2" s="5"/>
      <c r="DEA2" s="5"/>
      <c r="DEB2" s="5"/>
      <c r="DEC2" s="5"/>
      <c r="DED2" s="5"/>
      <c r="DEE2" s="5"/>
      <c r="DEF2" s="5"/>
      <c r="DEG2" s="5"/>
      <c r="DEH2" s="5"/>
      <c r="DEI2" s="5"/>
      <c r="DEJ2" s="5"/>
      <c r="DEK2" s="5"/>
      <c r="DEL2" s="5"/>
      <c r="DEM2" s="5"/>
      <c r="DEN2" s="5"/>
      <c r="DEO2" s="5"/>
      <c r="DEP2" s="5"/>
      <c r="DEQ2" s="5"/>
      <c r="DER2" s="5"/>
      <c r="DES2" s="5"/>
      <c r="DET2" s="5"/>
      <c r="DEU2" s="5"/>
      <c r="DEV2" s="5"/>
      <c r="DEW2" s="5"/>
      <c r="DEX2" s="5"/>
      <c r="DEY2" s="5"/>
      <c r="DEZ2" s="5"/>
      <c r="DFA2" s="5"/>
      <c r="DFB2" s="5"/>
      <c r="DFC2" s="5"/>
      <c r="DFD2" s="5"/>
      <c r="DFE2" s="5"/>
      <c r="DFF2" s="5"/>
      <c r="DFG2" s="5"/>
      <c r="DFH2" s="5"/>
      <c r="DFI2" s="5"/>
      <c r="DFJ2" s="5"/>
      <c r="DFK2" s="5"/>
      <c r="DFL2" s="5"/>
      <c r="DFM2" s="5"/>
      <c r="DFN2" s="5"/>
      <c r="DFO2" s="5"/>
      <c r="DFP2" s="5"/>
      <c r="DFQ2" s="5"/>
      <c r="DFR2" s="5"/>
      <c r="DFS2" s="5"/>
      <c r="DFT2" s="5"/>
      <c r="DFU2" s="5"/>
      <c r="DFV2" s="5"/>
      <c r="DFW2" s="5"/>
      <c r="DFX2" s="5"/>
      <c r="DFY2" s="5"/>
      <c r="DFZ2" s="5"/>
      <c r="DGA2" s="5"/>
      <c r="DGB2" s="5"/>
      <c r="DGC2" s="5"/>
      <c r="DGD2" s="5"/>
      <c r="DGE2" s="5"/>
      <c r="DGF2" s="5"/>
      <c r="DGG2" s="5"/>
      <c r="DGH2" s="5"/>
      <c r="DGI2" s="5"/>
      <c r="DGJ2" s="5"/>
      <c r="DGK2" s="5"/>
      <c r="DGL2" s="5"/>
      <c r="DGM2" s="5"/>
      <c r="DGN2" s="5"/>
      <c r="DGO2" s="5"/>
      <c r="DGP2" s="5"/>
      <c r="DGQ2" s="5"/>
      <c r="DGR2" s="5"/>
      <c r="DGS2" s="5"/>
      <c r="DGT2" s="5"/>
      <c r="DGU2" s="5"/>
      <c r="DGV2" s="5"/>
      <c r="DGW2" s="5"/>
      <c r="DGX2" s="5"/>
      <c r="DGY2" s="5"/>
      <c r="DGZ2" s="5"/>
      <c r="DHA2" s="5"/>
      <c r="DHB2" s="5"/>
      <c r="DHC2" s="5"/>
      <c r="DHD2" s="5"/>
      <c r="DHE2" s="5"/>
      <c r="DHF2" s="5"/>
      <c r="DHG2" s="5"/>
      <c r="DHH2" s="5"/>
      <c r="DHI2" s="5"/>
      <c r="DHJ2" s="5"/>
      <c r="DHK2" s="5"/>
      <c r="DHL2" s="5"/>
      <c r="DHM2" s="5"/>
      <c r="DHN2" s="5"/>
      <c r="DHO2" s="5"/>
      <c r="DHP2" s="5"/>
      <c r="DHQ2" s="5"/>
      <c r="DHR2" s="5"/>
      <c r="DHS2" s="5"/>
      <c r="DHT2" s="5"/>
      <c r="DHU2" s="5"/>
      <c r="DHV2" s="5"/>
      <c r="DHW2" s="5"/>
      <c r="DHX2" s="5"/>
      <c r="DHY2" s="5"/>
      <c r="DHZ2" s="5"/>
      <c r="DIA2" s="5"/>
      <c r="DIB2" s="5"/>
      <c r="DIC2" s="5"/>
      <c r="DID2" s="5"/>
      <c r="DIE2" s="5"/>
      <c r="DIF2" s="5"/>
      <c r="DIG2" s="5"/>
      <c r="DIH2" s="5"/>
      <c r="DII2" s="5"/>
      <c r="DIJ2" s="5"/>
      <c r="DIK2" s="5"/>
      <c r="DIL2" s="5"/>
      <c r="DIM2" s="5"/>
      <c r="DIN2" s="5"/>
      <c r="DIO2" s="5"/>
      <c r="DIP2" s="5"/>
      <c r="DIQ2" s="5"/>
      <c r="DIR2" s="5"/>
      <c r="DIS2" s="5"/>
      <c r="DIT2" s="5"/>
      <c r="DIU2" s="5"/>
      <c r="DIV2" s="5"/>
      <c r="DIW2" s="5"/>
      <c r="DIX2" s="5"/>
      <c r="DIY2" s="5"/>
      <c r="DIZ2" s="5"/>
      <c r="DJA2" s="5"/>
      <c r="DJB2" s="5"/>
      <c r="DJC2" s="5"/>
      <c r="DJD2" s="5"/>
      <c r="DJE2" s="5"/>
      <c r="DJF2" s="5"/>
      <c r="DJG2" s="5"/>
      <c r="DJH2" s="5"/>
      <c r="DJI2" s="5"/>
      <c r="DJJ2" s="5"/>
      <c r="DJK2" s="5"/>
      <c r="DJL2" s="5"/>
      <c r="DJM2" s="5"/>
      <c r="DJN2" s="5"/>
      <c r="DJO2" s="5"/>
      <c r="DJP2" s="5"/>
      <c r="DJQ2" s="5"/>
      <c r="DJR2" s="5"/>
      <c r="DJS2" s="5"/>
      <c r="DJT2" s="5"/>
      <c r="DJU2" s="5"/>
      <c r="DJV2" s="5"/>
      <c r="DJW2" s="5"/>
      <c r="DJX2" s="5"/>
      <c r="DJY2" s="5"/>
      <c r="DJZ2" s="5"/>
      <c r="DKA2" s="5"/>
      <c r="DKB2" s="5"/>
      <c r="DKC2" s="5"/>
      <c r="DKD2" s="5"/>
      <c r="DKE2" s="5"/>
      <c r="DKF2" s="5"/>
      <c r="DKG2" s="5"/>
      <c r="DKH2" s="5"/>
      <c r="DKI2" s="5"/>
      <c r="DKJ2" s="5"/>
      <c r="DKK2" s="5"/>
      <c r="DKL2" s="5"/>
      <c r="DKM2" s="5"/>
      <c r="DKN2" s="5"/>
      <c r="DKO2" s="5"/>
      <c r="DKP2" s="5"/>
      <c r="DKQ2" s="5"/>
      <c r="DKR2" s="5"/>
      <c r="DKS2" s="5"/>
      <c r="DKT2" s="5"/>
      <c r="DKU2" s="5"/>
      <c r="DKV2" s="5"/>
      <c r="DKW2" s="5"/>
      <c r="DKX2" s="5"/>
      <c r="DKY2" s="5"/>
      <c r="DKZ2" s="5"/>
      <c r="DLA2" s="5"/>
      <c r="DLB2" s="5"/>
      <c r="DLC2" s="5"/>
      <c r="DLD2" s="5"/>
      <c r="DLE2" s="5"/>
      <c r="DLF2" s="5"/>
      <c r="DLG2" s="5"/>
      <c r="DLH2" s="5"/>
      <c r="DLI2" s="5"/>
      <c r="DLJ2" s="5"/>
      <c r="DLK2" s="5"/>
      <c r="DLL2" s="5"/>
      <c r="DLM2" s="5"/>
      <c r="DLN2" s="5"/>
      <c r="DLO2" s="5"/>
      <c r="DLP2" s="5"/>
      <c r="DLQ2" s="5"/>
      <c r="DLR2" s="5"/>
      <c r="DLS2" s="5"/>
      <c r="DLT2" s="5"/>
      <c r="DLU2" s="5"/>
      <c r="DLV2" s="5"/>
      <c r="DLW2" s="5"/>
      <c r="DLX2" s="5"/>
      <c r="DLY2" s="5"/>
      <c r="DLZ2" s="5"/>
      <c r="DMA2" s="5"/>
      <c r="DMB2" s="5"/>
      <c r="DMC2" s="5"/>
      <c r="DMD2" s="5"/>
      <c r="DME2" s="5"/>
      <c r="DMF2" s="5"/>
      <c r="DMG2" s="5"/>
      <c r="DMH2" s="5"/>
      <c r="DMI2" s="5"/>
      <c r="DMJ2" s="5"/>
      <c r="DMK2" s="5"/>
      <c r="DML2" s="5"/>
      <c r="DMM2" s="5"/>
      <c r="DMN2" s="5"/>
      <c r="DMO2" s="5"/>
      <c r="DMP2" s="5"/>
      <c r="DMQ2" s="5"/>
      <c r="DMR2" s="5"/>
      <c r="DMS2" s="5"/>
      <c r="DMT2" s="5"/>
      <c r="DMU2" s="5"/>
      <c r="DMV2" s="5"/>
      <c r="DMW2" s="5"/>
      <c r="DMX2" s="5"/>
      <c r="DMY2" s="5"/>
      <c r="DMZ2" s="5"/>
      <c r="DNA2" s="5"/>
      <c r="DNB2" s="5"/>
      <c r="DNC2" s="5"/>
      <c r="DND2" s="5"/>
      <c r="DNE2" s="5"/>
      <c r="DNF2" s="5"/>
      <c r="DNG2" s="5"/>
      <c r="DNH2" s="5"/>
      <c r="DNI2" s="5"/>
      <c r="DNJ2" s="5"/>
      <c r="DNK2" s="5"/>
      <c r="DNL2" s="5"/>
      <c r="DNM2" s="5"/>
      <c r="DNN2" s="5"/>
      <c r="DNO2" s="5"/>
      <c r="DNP2" s="5"/>
      <c r="DNQ2" s="5"/>
      <c r="DNR2" s="5"/>
      <c r="DNS2" s="5"/>
      <c r="DNT2" s="5"/>
      <c r="DNU2" s="5"/>
      <c r="DNV2" s="5"/>
      <c r="DNW2" s="5"/>
      <c r="DNX2" s="5"/>
      <c r="DNY2" s="5"/>
      <c r="DNZ2" s="5"/>
      <c r="DOA2" s="5"/>
      <c r="DOB2" s="5"/>
      <c r="DOC2" s="5"/>
      <c r="DOD2" s="5"/>
      <c r="DOE2" s="5"/>
      <c r="DOF2" s="5"/>
      <c r="DOG2" s="5"/>
      <c r="DOH2" s="5"/>
      <c r="DOI2" s="5"/>
      <c r="DOJ2" s="5"/>
      <c r="DOK2" s="5"/>
      <c r="DOL2" s="5"/>
      <c r="DOM2" s="5"/>
      <c r="DON2" s="5"/>
      <c r="DOO2" s="5"/>
      <c r="DOP2" s="5"/>
      <c r="DOQ2" s="5"/>
      <c r="DOR2" s="5"/>
      <c r="DOS2" s="5"/>
      <c r="DOT2" s="5"/>
      <c r="DOU2" s="5"/>
      <c r="DOV2" s="5"/>
      <c r="DOW2" s="5"/>
      <c r="DOX2" s="5"/>
      <c r="DOY2" s="5"/>
      <c r="DOZ2" s="5"/>
      <c r="DPA2" s="5"/>
      <c r="DPB2" s="5"/>
      <c r="DPC2" s="5"/>
      <c r="DPD2" s="5"/>
      <c r="DPE2" s="5"/>
      <c r="DPF2" s="5"/>
      <c r="DPG2" s="5"/>
      <c r="DPH2" s="5"/>
      <c r="DPI2" s="5"/>
      <c r="DPJ2" s="5"/>
      <c r="DPK2" s="5"/>
      <c r="DPL2" s="5"/>
      <c r="DPM2" s="5"/>
      <c r="DPN2" s="5"/>
      <c r="DPO2" s="5"/>
      <c r="DPP2" s="5"/>
      <c r="DPQ2" s="5"/>
      <c r="DPR2" s="5"/>
      <c r="DPS2" s="5"/>
      <c r="DPT2" s="5"/>
      <c r="DPU2" s="5"/>
      <c r="DPV2" s="5"/>
      <c r="DPW2" s="5"/>
      <c r="DPX2" s="5"/>
      <c r="DPY2" s="5"/>
      <c r="DPZ2" s="5"/>
      <c r="DQA2" s="5"/>
      <c r="DQB2" s="5"/>
      <c r="DQC2" s="5"/>
      <c r="DQD2" s="5"/>
      <c r="DQE2" s="5"/>
      <c r="DQF2" s="5"/>
      <c r="DQG2" s="5"/>
      <c r="DQH2" s="5"/>
      <c r="DQI2" s="5"/>
      <c r="DQJ2" s="5"/>
      <c r="DQK2" s="5"/>
      <c r="DQL2" s="5"/>
      <c r="DQM2" s="5"/>
      <c r="DQN2" s="5"/>
      <c r="DQO2" s="5"/>
      <c r="DQP2" s="5"/>
      <c r="DQQ2" s="5"/>
      <c r="DQR2" s="5"/>
      <c r="DQS2" s="5"/>
      <c r="DQT2" s="5"/>
      <c r="DQU2" s="5"/>
      <c r="DQV2" s="5"/>
      <c r="DQW2" s="5"/>
      <c r="DQX2" s="5"/>
      <c r="DQY2" s="5"/>
      <c r="DQZ2" s="5"/>
      <c r="DRA2" s="5"/>
      <c r="DRB2" s="5"/>
      <c r="DRC2" s="5"/>
      <c r="DRD2" s="5"/>
      <c r="DRE2" s="5"/>
      <c r="DRF2" s="5"/>
      <c r="DRG2" s="5"/>
      <c r="DRH2" s="5"/>
      <c r="DRI2" s="5"/>
      <c r="DRJ2" s="5"/>
      <c r="DRK2" s="5"/>
      <c r="DRL2" s="5"/>
      <c r="DRM2" s="5"/>
      <c r="DRN2" s="5"/>
      <c r="DRO2" s="5"/>
      <c r="DRP2" s="5"/>
      <c r="DRQ2" s="5"/>
      <c r="DRR2" s="5"/>
      <c r="DRS2" s="5"/>
      <c r="DRT2" s="5"/>
      <c r="DRU2" s="5"/>
      <c r="DRV2" s="5"/>
      <c r="DRW2" s="5"/>
      <c r="DRX2" s="5"/>
      <c r="DRY2" s="5"/>
      <c r="DRZ2" s="5"/>
      <c r="DSA2" s="5"/>
      <c r="DSB2" s="5"/>
      <c r="DSC2" s="5"/>
      <c r="DSD2" s="5"/>
      <c r="DSE2" s="5"/>
      <c r="DSF2" s="5"/>
      <c r="DSG2" s="5"/>
      <c r="DSH2" s="5"/>
      <c r="DSI2" s="5"/>
      <c r="DSJ2" s="5"/>
      <c r="DSK2" s="5"/>
      <c r="DSL2" s="5"/>
      <c r="DSM2" s="5"/>
      <c r="DSN2" s="5"/>
      <c r="DSO2" s="5"/>
      <c r="DSP2" s="5"/>
      <c r="DSQ2" s="5"/>
      <c r="DSR2" s="5"/>
      <c r="DSS2" s="5"/>
      <c r="DST2" s="5"/>
      <c r="DSU2" s="5"/>
      <c r="DSV2" s="5"/>
      <c r="DSW2" s="5"/>
      <c r="DSX2" s="5"/>
      <c r="DSY2" s="5"/>
      <c r="DSZ2" s="5"/>
      <c r="DTA2" s="5"/>
      <c r="DTB2" s="5"/>
      <c r="DTC2" s="5"/>
      <c r="DTD2" s="5"/>
      <c r="DTE2" s="5"/>
      <c r="DTF2" s="5"/>
      <c r="DTG2" s="5"/>
      <c r="DTH2" s="5"/>
      <c r="DTI2" s="5"/>
      <c r="DTJ2" s="5"/>
      <c r="DTK2" s="5"/>
      <c r="DTL2" s="5"/>
      <c r="DTM2" s="5"/>
      <c r="DTN2" s="5"/>
      <c r="DTO2" s="5"/>
      <c r="DTP2" s="5"/>
      <c r="DTQ2" s="5"/>
      <c r="DTR2" s="5"/>
      <c r="DTS2" s="5"/>
      <c r="DTT2" s="5"/>
      <c r="DTU2" s="5"/>
      <c r="DTV2" s="5"/>
      <c r="DTW2" s="5"/>
      <c r="DTX2" s="5"/>
      <c r="DTY2" s="5"/>
      <c r="DTZ2" s="5"/>
      <c r="DUA2" s="5"/>
      <c r="DUB2" s="5"/>
      <c r="DUC2" s="5"/>
      <c r="DUD2" s="5"/>
      <c r="DUE2" s="5"/>
      <c r="DUF2" s="5"/>
      <c r="DUG2" s="5"/>
      <c r="DUH2" s="5"/>
      <c r="DUI2" s="5"/>
      <c r="DUJ2" s="5"/>
      <c r="DUK2" s="5"/>
      <c r="DUL2" s="5"/>
      <c r="DUM2" s="5"/>
      <c r="DUN2" s="5"/>
      <c r="DUO2" s="5"/>
      <c r="DUP2" s="5"/>
      <c r="DUQ2" s="5"/>
      <c r="DUR2" s="5"/>
      <c r="DUS2" s="5"/>
      <c r="DUT2" s="5"/>
      <c r="DUU2" s="5"/>
      <c r="DUV2" s="5"/>
      <c r="DUW2" s="5"/>
      <c r="DUX2" s="5"/>
      <c r="DUY2" s="5"/>
      <c r="DUZ2" s="5"/>
      <c r="DVA2" s="5"/>
      <c r="DVB2" s="5"/>
      <c r="DVC2" s="5"/>
      <c r="DVD2" s="5"/>
      <c r="DVE2" s="5"/>
      <c r="DVF2" s="5"/>
      <c r="DVG2" s="5"/>
      <c r="DVH2" s="5"/>
      <c r="DVI2" s="5"/>
      <c r="DVJ2" s="5"/>
      <c r="DVK2" s="5"/>
      <c r="DVL2" s="5"/>
      <c r="DVM2" s="5"/>
      <c r="DVN2" s="5"/>
      <c r="DVO2" s="5"/>
      <c r="DVP2" s="5"/>
      <c r="DVQ2" s="5"/>
      <c r="DVR2" s="5"/>
      <c r="DVS2" s="5"/>
      <c r="DVT2" s="5"/>
      <c r="DVU2" s="5"/>
      <c r="DVV2" s="5"/>
      <c r="DVW2" s="5"/>
      <c r="DVX2" s="5"/>
      <c r="DVY2" s="5"/>
      <c r="DVZ2" s="5"/>
      <c r="DWA2" s="5"/>
      <c r="DWB2" s="5"/>
      <c r="DWC2" s="5"/>
      <c r="DWD2" s="5"/>
      <c r="DWE2" s="5"/>
      <c r="DWF2" s="5"/>
      <c r="DWG2" s="5"/>
      <c r="DWH2" s="5"/>
      <c r="DWI2" s="5"/>
      <c r="DWJ2" s="5"/>
      <c r="DWK2" s="5"/>
      <c r="DWL2" s="5"/>
      <c r="DWM2" s="5"/>
      <c r="DWN2" s="5"/>
      <c r="DWO2" s="5"/>
      <c r="DWP2" s="5"/>
      <c r="DWQ2" s="5"/>
      <c r="DWR2" s="5"/>
      <c r="DWS2" s="5"/>
      <c r="DWT2" s="5"/>
      <c r="DWU2" s="5"/>
      <c r="DWV2" s="5"/>
      <c r="DWW2" s="5"/>
      <c r="DWX2" s="5"/>
      <c r="DWY2" s="5"/>
      <c r="DWZ2" s="5"/>
      <c r="DXA2" s="5"/>
      <c r="DXB2" s="5"/>
      <c r="DXC2" s="5"/>
      <c r="DXD2" s="5"/>
      <c r="DXE2" s="5"/>
      <c r="DXF2" s="5"/>
      <c r="DXG2" s="5"/>
      <c r="DXH2" s="5"/>
      <c r="DXI2" s="5"/>
      <c r="DXJ2" s="5"/>
      <c r="DXK2" s="5"/>
      <c r="DXL2" s="5"/>
      <c r="DXM2" s="5"/>
      <c r="DXN2" s="5"/>
      <c r="DXO2" s="5"/>
      <c r="DXP2" s="5"/>
      <c r="DXQ2" s="5"/>
      <c r="DXR2" s="5"/>
      <c r="DXS2" s="5"/>
      <c r="DXT2" s="5"/>
      <c r="DXU2" s="5"/>
      <c r="DXV2" s="5"/>
      <c r="DXW2" s="5"/>
      <c r="DXX2" s="5"/>
      <c r="DXY2" s="5"/>
      <c r="DXZ2" s="5"/>
      <c r="DYA2" s="5"/>
      <c r="DYB2" s="5"/>
      <c r="DYC2" s="5"/>
      <c r="DYD2" s="5"/>
      <c r="DYE2" s="5"/>
      <c r="DYF2" s="5"/>
      <c r="DYG2" s="5"/>
      <c r="DYH2" s="5"/>
      <c r="DYI2" s="5"/>
      <c r="DYJ2" s="5"/>
      <c r="DYK2" s="5"/>
      <c r="DYL2" s="5"/>
      <c r="DYM2" s="5"/>
      <c r="DYN2" s="5"/>
      <c r="DYO2" s="5"/>
      <c r="DYP2" s="5"/>
      <c r="DYQ2" s="5"/>
      <c r="DYR2" s="5"/>
      <c r="DYS2" s="5"/>
      <c r="DYT2" s="5"/>
      <c r="DYU2" s="5"/>
      <c r="DYV2" s="5"/>
      <c r="DYW2" s="5"/>
      <c r="DYX2" s="5"/>
      <c r="DYY2" s="5"/>
      <c r="DYZ2" s="5"/>
      <c r="DZA2" s="5"/>
      <c r="DZB2" s="5"/>
      <c r="DZC2" s="5"/>
      <c r="DZD2" s="5"/>
      <c r="DZE2" s="5"/>
      <c r="DZF2" s="5"/>
      <c r="DZG2" s="5"/>
      <c r="DZH2" s="5"/>
      <c r="DZI2" s="5"/>
      <c r="DZJ2" s="5"/>
      <c r="DZK2" s="5"/>
      <c r="DZL2" s="5"/>
      <c r="DZM2" s="5"/>
      <c r="DZN2" s="5"/>
      <c r="DZO2" s="5"/>
      <c r="DZP2" s="5"/>
      <c r="DZQ2" s="5"/>
      <c r="DZR2" s="5"/>
      <c r="DZS2" s="5"/>
      <c r="DZT2" s="5"/>
      <c r="DZU2" s="5"/>
      <c r="DZV2" s="5"/>
      <c r="DZW2" s="5"/>
      <c r="DZX2" s="5"/>
      <c r="DZY2" s="5"/>
      <c r="DZZ2" s="5"/>
      <c r="EAA2" s="5"/>
      <c r="EAB2" s="5"/>
      <c r="EAC2" s="5"/>
      <c r="EAD2" s="5"/>
      <c r="EAE2" s="5"/>
      <c r="EAF2" s="5"/>
      <c r="EAG2" s="5"/>
      <c r="EAH2" s="5"/>
      <c r="EAI2" s="5"/>
      <c r="EAJ2" s="5"/>
      <c r="EAK2" s="5"/>
      <c r="EAL2" s="5"/>
      <c r="EAM2" s="5"/>
      <c r="EAN2" s="5"/>
      <c r="EAO2" s="5"/>
      <c r="EAP2" s="5"/>
      <c r="EAQ2" s="5"/>
      <c r="EAR2" s="5"/>
      <c r="EAS2" s="5"/>
      <c r="EAT2" s="5"/>
      <c r="EAU2" s="5"/>
      <c r="EAV2" s="5"/>
      <c r="EAW2" s="5"/>
      <c r="EAX2" s="5"/>
      <c r="EAY2" s="5"/>
      <c r="EAZ2" s="5"/>
      <c r="EBA2" s="5"/>
      <c r="EBB2" s="5"/>
      <c r="EBC2" s="5"/>
      <c r="EBD2" s="5"/>
      <c r="EBE2" s="5"/>
      <c r="EBF2" s="5"/>
      <c r="EBG2" s="5"/>
      <c r="EBH2" s="5"/>
      <c r="EBI2" s="5"/>
      <c r="EBJ2" s="5"/>
      <c r="EBK2" s="5"/>
      <c r="EBL2" s="5"/>
      <c r="EBM2" s="5"/>
      <c r="EBN2" s="5"/>
      <c r="EBO2" s="5"/>
      <c r="EBP2" s="5"/>
      <c r="EBQ2" s="5"/>
      <c r="EBR2" s="5"/>
      <c r="EBS2" s="5"/>
      <c r="EBT2" s="5"/>
      <c r="EBU2" s="5"/>
      <c r="EBV2" s="5"/>
      <c r="EBW2" s="5"/>
      <c r="EBX2" s="5"/>
      <c r="EBY2" s="5"/>
      <c r="EBZ2" s="5"/>
      <c r="ECA2" s="5"/>
      <c r="ECB2" s="5"/>
      <c r="ECC2" s="5"/>
      <c r="ECD2" s="5"/>
      <c r="ECE2" s="5"/>
      <c r="ECF2" s="5"/>
      <c r="ECG2" s="5"/>
      <c r="ECH2" s="5"/>
      <c r="ECI2" s="5"/>
      <c r="ECJ2" s="5"/>
      <c r="ECK2" s="5"/>
      <c r="ECL2" s="5"/>
      <c r="ECM2" s="5"/>
      <c r="ECN2" s="5"/>
      <c r="ECO2" s="5"/>
      <c r="ECP2" s="5"/>
      <c r="ECQ2" s="5"/>
      <c r="ECR2" s="5"/>
      <c r="ECS2" s="5"/>
      <c r="ECT2" s="5"/>
      <c r="ECU2" s="5"/>
      <c r="ECV2" s="5"/>
      <c r="ECW2" s="5"/>
      <c r="ECX2" s="5"/>
      <c r="ECY2" s="5"/>
      <c r="ECZ2" s="5"/>
      <c r="EDA2" s="5"/>
      <c r="EDB2" s="5"/>
      <c r="EDC2" s="5"/>
      <c r="EDD2" s="5"/>
      <c r="EDE2" s="5"/>
      <c r="EDF2" s="5"/>
      <c r="EDG2" s="5"/>
      <c r="EDH2" s="5"/>
      <c r="EDI2" s="5"/>
      <c r="EDJ2" s="5"/>
      <c r="EDK2" s="5"/>
      <c r="EDL2" s="5"/>
      <c r="EDM2" s="5"/>
      <c r="EDN2" s="5"/>
      <c r="EDO2" s="5"/>
      <c r="EDP2" s="5"/>
      <c r="EDQ2" s="5"/>
      <c r="EDR2" s="5"/>
      <c r="EDS2" s="5"/>
      <c r="EDT2" s="5"/>
      <c r="EDU2" s="5"/>
      <c r="EDV2" s="5"/>
      <c r="EDW2" s="5"/>
      <c r="EDX2" s="5"/>
      <c r="EDY2" s="5"/>
      <c r="EDZ2" s="5"/>
      <c r="EEA2" s="5"/>
      <c r="EEB2" s="5"/>
      <c r="EEC2" s="5"/>
      <c r="EED2" s="5"/>
      <c r="EEE2" s="5"/>
      <c r="EEF2" s="5"/>
      <c r="EEG2" s="5"/>
      <c r="EEH2" s="5"/>
      <c r="EEI2" s="5"/>
      <c r="EEJ2" s="5"/>
      <c r="EEK2" s="5"/>
      <c r="EEL2" s="5"/>
      <c r="EEM2" s="5"/>
      <c r="EEN2" s="5"/>
      <c r="EEO2" s="5"/>
      <c r="EEP2" s="5"/>
      <c r="EEQ2" s="5"/>
      <c r="EER2" s="5"/>
      <c r="EES2" s="5"/>
      <c r="EET2" s="5"/>
      <c r="EEU2" s="5"/>
      <c r="EEV2" s="5"/>
      <c r="EEW2" s="5"/>
      <c r="EEX2" s="5"/>
      <c r="EEY2" s="5"/>
      <c r="EEZ2" s="5"/>
      <c r="EFA2" s="5"/>
      <c r="EFB2" s="5"/>
      <c r="EFC2" s="5"/>
      <c r="EFD2" s="5"/>
      <c r="EFE2" s="5"/>
      <c r="EFF2" s="5"/>
      <c r="EFG2" s="5"/>
      <c r="EFH2" s="5"/>
      <c r="EFI2" s="5"/>
      <c r="EFJ2" s="5"/>
      <c r="EFK2" s="5"/>
      <c r="EFL2" s="5"/>
      <c r="EFM2" s="5"/>
      <c r="EFN2" s="5"/>
      <c r="EFO2" s="5"/>
      <c r="EFP2" s="5"/>
      <c r="EFQ2" s="5"/>
      <c r="EFR2" s="5"/>
      <c r="EFS2" s="5"/>
      <c r="EFT2" s="5"/>
      <c r="EFU2" s="5"/>
      <c r="EFV2" s="5"/>
      <c r="EFW2" s="5"/>
      <c r="EFX2" s="5"/>
      <c r="EFY2" s="5"/>
      <c r="EFZ2" s="5"/>
      <c r="EGA2" s="5"/>
      <c r="EGB2" s="5"/>
      <c r="EGC2" s="5"/>
      <c r="EGD2" s="5"/>
      <c r="EGE2" s="5"/>
      <c r="EGF2" s="5"/>
      <c r="EGG2" s="5"/>
      <c r="EGH2" s="5"/>
      <c r="EGI2" s="5"/>
      <c r="EGJ2" s="5"/>
      <c r="EGK2" s="5"/>
      <c r="EGL2" s="5"/>
      <c r="EGM2" s="5"/>
      <c r="EGN2" s="5"/>
      <c r="EGO2" s="5"/>
      <c r="EGP2" s="5"/>
      <c r="EGQ2" s="5"/>
      <c r="EGR2" s="5"/>
      <c r="EGS2" s="5"/>
      <c r="EGT2" s="5"/>
      <c r="EGU2" s="5"/>
      <c r="EGV2" s="5"/>
      <c r="EGW2" s="5"/>
      <c r="EGX2" s="5"/>
      <c r="EGY2" s="5"/>
      <c r="EGZ2" s="5"/>
      <c r="EHA2" s="5"/>
      <c r="EHB2" s="5"/>
      <c r="EHC2" s="5"/>
      <c r="EHD2" s="5"/>
      <c r="EHE2" s="5"/>
      <c r="EHF2" s="5"/>
      <c r="EHG2" s="5"/>
      <c r="EHH2" s="5"/>
      <c r="EHI2" s="5"/>
      <c r="EHJ2" s="5"/>
      <c r="EHK2" s="5"/>
      <c r="EHL2" s="5"/>
      <c r="EHM2" s="5"/>
      <c r="EHN2" s="5"/>
      <c r="EHO2" s="5"/>
      <c r="EHP2" s="5"/>
      <c r="EHQ2" s="5"/>
      <c r="EHR2" s="5"/>
      <c r="EHS2" s="5"/>
      <c r="EHT2" s="5"/>
      <c r="EHU2" s="5"/>
      <c r="EHV2" s="5"/>
      <c r="EHW2" s="5"/>
      <c r="EHX2" s="5"/>
      <c r="EHY2" s="5"/>
      <c r="EHZ2" s="5"/>
      <c r="EIA2" s="5"/>
      <c r="EIB2" s="5"/>
      <c r="EIC2" s="5"/>
      <c r="EID2" s="5"/>
      <c r="EIE2" s="5"/>
      <c r="EIF2" s="5"/>
      <c r="EIG2" s="5"/>
      <c r="EIH2" s="5"/>
      <c r="EII2" s="5"/>
      <c r="EIJ2" s="5"/>
      <c r="EIK2" s="5"/>
      <c r="EIL2" s="5"/>
      <c r="EIM2" s="5"/>
      <c r="EIN2" s="5"/>
      <c r="EIO2" s="5"/>
      <c r="EIP2" s="5"/>
      <c r="EIQ2" s="5"/>
      <c r="EIR2" s="5"/>
      <c r="EIS2" s="5"/>
      <c r="EIT2" s="5"/>
      <c r="EIU2" s="5"/>
      <c r="EIV2" s="5"/>
      <c r="EIW2" s="5"/>
      <c r="EIX2" s="5"/>
      <c r="EIY2" s="5"/>
      <c r="EIZ2" s="5"/>
      <c r="EJA2" s="5"/>
      <c r="EJB2" s="5"/>
      <c r="EJC2" s="5"/>
      <c r="EJD2" s="5"/>
      <c r="EJE2" s="5"/>
      <c r="EJF2" s="5"/>
      <c r="EJG2" s="5"/>
      <c r="EJH2" s="5"/>
      <c r="EJI2" s="5"/>
      <c r="EJJ2" s="5"/>
      <c r="EJK2" s="5"/>
      <c r="EJL2" s="5"/>
      <c r="EJM2" s="5"/>
      <c r="EJN2" s="5"/>
      <c r="EJO2" s="5"/>
      <c r="EJP2" s="5"/>
      <c r="EJQ2" s="5"/>
      <c r="EJR2" s="5"/>
      <c r="EJS2" s="5"/>
      <c r="EJT2" s="5"/>
      <c r="EJU2" s="5"/>
      <c r="EJV2" s="5"/>
      <c r="EJW2" s="5"/>
      <c r="EJX2" s="5"/>
      <c r="EJY2" s="5"/>
      <c r="EJZ2" s="5"/>
      <c r="EKA2" s="5"/>
      <c r="EKB2" s="5"/>
      <c r="EKC2" s="5"/>
      <c r="EKD2" s="5"/>
      <c r="EKE2" s="5"/>
      <c r="EKF2" s="5"/>
      <c r="EKG2" s="5"/>
      <c r="EKH2" s="5"/>
      <c r="EKI2" s="5"/>
      <c r="EKJ2" s="5"/>
      <c r="EKK2" s="5"/>
      <c r="EKL2" s="5"/>
      <c r="EKM2" s="5"/>
      <c r="EKN2" s="5"/>
      <c r="EKO2" s="5"/>
      <c r="EKP2" s="5"/>
      <c r="EKQ2" s="5"/>
      <c r="EKR2" s="5"/>
      <c r="EKS2" s="5"/>
      <c r="EKT2" s="5"/>
      <c r="EKU2" s="5"/>
      <c r="EKV2" s="5"/>
      <c r="EKW2" s="5"/>
      <c r="EKX2" s="5"/>
      <c r="EKY2" s="5"/>
      <c r="EKZ2" s="5"/>
      <c r="ELA2" s="5"/>
      <c r="ELB2" s="5"/>
      <c r="ELC2" s="5"/>
      <c r="ELD2" s="5"/>
      <c r="ELE2" s="5"/>
      <c r="ELF2" s="5"/>
      <c r="ELG2" s="5"/>
      <c r="ELH2" s="5"/>
      <c r="ELI2" s="5"/>
      <c r="ELJ2" s="5"/>
      <c r="ELK2" s="5"/>
      <c r="ELL2" s="5"/>
      <c r="ELM2" s="5"/>
      <c r="ELN2" s="5"/>
      <c r="ELO2" s="5"/>
      <c r="ELP2" s="5"/>
      <c r="ELQ2" s="5"/>
      <c r="ELR2" s="5"/>
      <c r="ELS2" s="5"/>
      <c r="ELT2" s="5"/>
      <c r="ELU2" s="5"/>
      <c r="ELV2" s="5"/>
      <c r="ELW2" s="5"/>
      <c r="ELX2" s="5"/>
      <c r="ELY2" s="5"/>
      <c r="ELZ2" s="5"/>
      <c r="EMA2" s="5"/>
      <c r="EMB2" s="5"/>
      <c r="EMC2" s="5"/>
      <c r="EMD2" s="5"/>
      <c r="EME2" s="5"/>
      <c r="EMF2" s="5"/>
      <c r="EMG2" s="5"/>
      <c r="EMH2" s="5"/>
      <c r="EMI2" s="5"/>
      <c r="EMJ2" s="5"/>
      <c r="EMK2" s="5"/>
      <c r="EML2" s="5"/>
      <c r="EMM2" s="5"/>
      <c r="EMN2" s="5"/>
      <c r="EMO2" s="5"/>
      <c r="EMP2" s="5"/>
      <c r="EMQ2" s="5"/>
      <c r="EMR2" s="5"/>
      <c r="EMS2" s="5"/>
      <c r="EMT2" s="5"/>
      <c r="EMU2" s="5"/>
      <c r="EMV2" s="5"/>
      <c r="EMW2" s="5"/>
      <c r="EMX2" s="5"/>
      <c r="EMY2" s="5"/>
      <c r="EMZ2" s="5"/>
      <c r="ENA2" s="5"/>
      <c r="ENB2" s="5"/>
      <c r="ENC2" s="5"/>
      <c r="END2" s="5"/>
      <c r="ENE2" s="5"/>
      <c r="ENF2" s="5"/>
      <c r="ENG2" s="5"/>
      <c r="ENH2" s="5"/>
      <c r="ENI2" s="5"/>
      <c r="ENJ2" s="5"/>
      <c r="ENK2" s="5"/>
      <c r="ENL2" s="5"/>
      <c r="ENM2" s="5"/>
      <c r="ENN2" s="5"/>
      <c r="ENO2" s="5"/>
      <c r="ENP2" s="5"/>
      <c r="ENQ2" s="5"/>
      <c r="ENR2" s="5"/>
      <c r="ENS2" s="5"/>
      <c r="ENT2" s="5"/>
      <c r="ENU2" s="5"/>
      <c r="ENV2" s="5"/>
      <c r="ENW2" s="5"/>
      <c r="ENX2" s="5"/>
      <c r="ENY2" s="5"/>
      <c r="ENZ2" s="5"/>
      <c r="EOA2" s="5"/>
      <c r="EOB2" s="5"/>
      <c r="EOC2" s="5"/>
      <c r="EOD2" s="5"/>
      <c r="EOE2" s="5"/>
      <c r="EOF2" s="5"/>
      <c r="EOG2" s="5"/>
      <c r="EOH2" s="5"/>
      <c r="EOI2" s="5"/>
      <c r="EOJ2" s="5"/>
      <c r="EOK2" s="5"/>
      <c r="EOL2" s="5"/>
      <c r="EOM2" s="5"/>
      <c r="EON2" s="5"/>
      <c r="EOO2" s="5"/>
      <c r="EOP2" s="5"/>
      <c r="EOQ2" s="5"/>
      <c r="EOR2" s="5"/>
      <c r="EOS2" s="5"/>
      <c r="EOT2" s="5"/>
      <c r="EOU2" s="5"/>
      <c r="EOV2" s="5"/>
      <c r="EOW2" s="5"/>
      <c r="EOX2" s="5"/>
      <c r="EOY2" s="5"/>
      <c r="EOZ2" s="5"/>
      <c r="EPA2" s="5"/>
      <c r="EPB2" s="5"/>
      <c r="EPC2" s="5"/>
      <c r="EPD2" s="5"/>
      <c r="EPE2" s="5"/>
      <c r="EPF2" s="5"/>
      <c r="EPG2" s="5"/>
      <c r="EPH2" s="5"/>
      <c r="EPI2" s="5"/>
      <c r="EPJ2" s="5"/>
      <c r="EPK2" s="5"/>
      <c r="EPL2" s="5"/>
      <c r="EPM2" s="5"/>
      <c r="EPN2" s="5"/>
      <c r="EPO2" s="5"/>
      <c r="EPP2" s="5"/>
      <c r="EPQ2" s="5"/>
      <c r="EPR2" s="5"/>
      <c r="EPS2" s="5"/>
      <c r="EPT2" s="5"/>
      <c r="EPU2" s="5"/>
      <c r="EPV2" s="5"/>
      <c r="EPW2" s="5"/>
      <c r="EPX2" s="5"/>
      <c r="EPY2" s="5"/>
      <c r="EPZ2" s="5"/>
      <c r="EQA2" s="5"/>
      <c r="EQB2" s="5"/>
      <c r="EQC2" s="5"/>
      <c r="EQD2" s="5"/>
      <c r="EQE2" s="5"/>
      <c r="EQF2" s="5"/>
      <c r="EQG2" s="5"/>
      <c r="EQH2" s="5"/>
      <c r="EQI2" s="5"/>
      <c r="EQJ2" s="5"/>
      <c r="EQK2" s="5"/>
      <c r="EQL2" s="5"/>
      <c r="EQM2" s="5"/>
      <c r="EQN2" s="5"/>
      <c r="EQO2" s="5"/>
      <c r="EQP2" s="5"/>
      <c r="EQQ2" s="5"/>
      <c r="EQR2" s="5"/>
      <c r="EQS2" s="5"/>
      <c r="EQT2" s="5"/>
      <c r="EQU2" s="5"/>
      <c r="EQV2" s="5"/>
      <c r="EQW2" s="5"/>
      <c r="EQX2" s="5"/>
      <c r="EQY2" s="5"/>
      <c r="EQZ2" s="5"/>
      <c r="ERA2" s="5"/>
      <c r="ERB2" s="5"/>
      <c r="ERC2" s="5"/>
      <c r="ERD2" s="5"/>
      <c r="ERE2" s="5"/>
      <c r="ERF2" s="5"/>
      <c r="ERG2" s="5"/>
      <c r="ERH2" s="5"/>
      <c r="ERI2" s="5"/>
      <c r="ERJ2" s="5"/>
      <c r="ERK2" s="5"/>
      <c r="ERL2" s="5"/>
      <c r="ERM2" s="5"/>
      <c r="ERN2" s="5"/>
      <c r="ERO2" s="5"/>
      <c r="ERP2" s="5"/>
      <c r="ERQ2" s="5"/>
      <c r="ERR2" s="5"/>
      <c r="ERS2" s="5"/>
      <c r="ERT2" s="5"/>
      <c r="ERU2" s="5"/>
      <c r="ERV2" s="5"/>
      <c r="ERW2" s="5"/>
      <c r="ERX2" s="5"/>
      <c r="ERY2" s="5"/>
      <c r="ERZ2" s="5"/>
      <c r="ESA2" s="5"/>
      <c r="ESB2" s="5"/>
      <c r="ESC2" s="5"/>
      <c r="ESD2" s="5"/>
      <c r="ESE2" s="5"/>
      <c r="ESF2" s="5"/>
      <c r="ESG2" s="5"/>
      <c r="ESH2" s="5"/>
      <c r="ESI2" s="5"/>
      <c r="ESJ2" s="5"/>
      <c r="ESK2" s="5"/>
      <c r="ESL2" s="5"/>
      <c r="ESM2" s="5"/>
      <c r="ESN2" s="5"/>
      <c r="ESO2" s="5"/>
      <c r="ESP2" s="5"/>
      <c r="ESQ2" s="5"/>
      <c r="ESR2" s="5"/>
      <c r="ESS2" s="5"/>
      <c r="EST2" s="5"/>
      <c r="ESU2" s="5"/>
      <c r="ESV2" s="5"/>
      <c r="ESW2" s="5"/>
      <c r="ESX2" s="5"/>
      <c r="ESY2" s="5"/>
      <c r="ESZ2" s="5"/>
      <c r="ETA2" s="5"/>
      <c r="ETB2" s="5"/>
      <c r="ETC2" s="5"/>
      <c r="ETD2" s="5"/>
      <c r="ETE2" s="5"/>
      <c r="ETF2" s="5"/>
      <c r="ETG2" s="5"/>
      <c r="ETH2" s="5"/>
      <c r="ETI2" s="5"/>
      <c r="ETJ2" s="5"/>
      <c r="ETK2" s="5"/>
      <c r="ETL2" s="5"/>
      <c r="ETM2" s="5"/>
      <c r="ETN2" s="5"/>
      <c r="ETO2" s="5"/>
      <c r="ETP2" s="5"/>
      <c r="ETQ2" s="5"/>
      <c r="ETR2" s="5"/>
      <c r="ETS2" s="5"/>
      <c r="ETT2" s="5"/>
      <c r="ETU2" s="5"/>
      <c r="ETV2" s="5"/>
      <c r="ETW2" s="5"/>
      <c r="ETX2" s="5"/>
      <c r="ETY2" s="5"/>
      <c r="ETZ2" s="5"/>
      <c r="EUA2" s="5"/>
      <c r="EUB2" s="5"/>
      <c r="EUC2" s="5"/>
      <c r="EUD2" s="5"/>
      <c r="EUE2" s="5"/>
      <c r="EUF2" s="5"/>
      <c r="EUG2" s="5"/>
      <c r="EUH2" s="5"/>
      <c r="EUI2" s="5"/>
      <c r="EUJ2" s="5"/>
      <c r="EUK2" s="5"/>
      <c r="EUL2" s="5"/>
      <c r="EUM2" s="5"/>
      <c r="EUN2" s="5"/>
      <c r="EUO2" s="5"/>
      <c r="EUP2" s="5"/>
      <c r="EUQ2" s="5"/>
      <c r="EUR2" s="5"/>
      <c r="EUS2" s="5"/>
      <c r="EUT2" s="5"/>
      <c r="EUU2" s="5"/>
      <c r="EUV2" s="5"/>
      <c r="EUW2" s="5"/>
      <c r="EUX2" s="5"/>
      <c r="EUY2" s="5"/>
      <c r="EUZ2" s="5"/>
      <c r="EVA2" s="5"/>
      <c r="EVB2" s="5"/>
      <c r="EVC2" s="5"/>
      <c r="EVD2" s="5"/>
      <c r="EVE2" s="5"/>
      <c r="EVF2" s="5"/>
      <c r="EVG2" s="5"/>
      <c r="EVH2" s="5"/>
      <c r="EVI2" s="5"/>
      <c r="EVJ2" s="5"/>
      <c r="EVK2" s="5"/>
      <c r="EVL2" s="5"/>
      <c r="EVM2" s="5"/>
      <c r="EVN2" s="5"/>
      <c r="EVO2" s="5"/>
      <c r="EVP2" s="5"/>
      <c r="EVQ2" s="5"/>
      <c r="EVR2" s="5"/>
      <c r="EVS2" s="5"/>
      <c r="EVT2" s="5"/>
      <c r="EVU2" s="5"/>
      <c r="EVV2" s="5"/>
      <c r="EVW2" s="5"/>
      <c r="EVX2" s="5"/>
      <c r="EVY2" s="5"/>
      <c r="EVZ2" s="5"/>
      <c r="EWA2" s="5"/>
      <c r="EWB2" s="5"/>
      <c r="EWC2" s="5"/>
      <c r="EWD2" s="5"/>
      <c r="EWE2" s="5"/>
      <c r="EWF2" s="5"/>
      <c r="EWG2" s="5"/>
      <c r="EWH2" s="5"/>
      <c r="EWI2" s="5"/>
      <c r="EWJ2" s="5"/>
      <c r="EWK2" s="5"/>
      <c r="EWL2" s="5"/>
      <c r="EWM2" s="5"/>
      <c r="EWN2" s="5"/>
      <c r="EWO2" s="5"/>
      <c r="EWP2" s="5"/>
      <c r="EWQ2" s="5"/>
      <c r="EWR2" s="5"/>
      <c r="EWS2" s="5"/>
      <c r="EWT2" s="5"/>
      <c r="EWU2" s="5"/>
      <c r="EWV2" s="5"/>
      <c r="EWW2" s="5"/>
      <c r="EWX2" s="5"/>
      <c r="EWY2" s="5"/>
      <c r="EWZ2" s="5"/>
      <c r="EXA2" s="5"/>
      <c r="EXB2" s="5"/>
      <c r="EXC2" s="5"/>
      <c r="EXD2" s="5"/>
      <c r="EXE2" s="5"/>
      <c r="EXF2" s="5"/>
      <c r="EXG2" s="5"/>
      <c r="EXH2" s="5"/>
      <c r="EXI2" s="5"/>
      <c r="EXJ2" s="5"/>
      <c r="EXK2" s="5"/>
      <c r="EXL2" s="5"/>
      <c r="EXM2" s="5"/>
      <c r="EXN2" s="5"/>
      <c r="EXO2" s="5"/>
      <c r="EXP2" s="5"/>
      <c r="EXQ2" s="5"/>
      <c r="EXR2" s="5"/>
      <c r="EXS2" s="5"/>
      <c r="EXT2" s="5"/>
      <c r="EXU2" s="5"/>
      <c r="EXV2" s="5"/>
      <c r="EXW2" s="5"/>
      <c r="EXX2" s="5"/>
      <c r="EXY2" s="5"/>
      <c r="EXZ2" s="5"/>
      <c r="EYA2" s="5"/>
      <c r="EYB2" s="5"/>
      <c r="EYC2" s="5"/>
      <c r="EYD2" s="5"/>
      <c r="EYE2" s="5"/>
      <c r="EYF2" s="5"/>
      <c r="EYG2" s="5"/>
      <c r="EYH2" s="5"/>
      <c r="EYI2" s="5"/>
      <c r="EYJ2" s="5"/>
      <c r="EYK2" s="5"/>
      <c r="EYL2" s="5"/>
      <c r="EYM2" s="5"/>
      <c r="EYN2" s="5"/>
      <c r="EYO2" s="5"/>
      <c r="EYP2" s="5"/>
      <c r="EYQ2" s="5"/>
      <c r="EYR2" s="5"/>
      <c r="EYS2" s="5"/>
      <c r="EYT2" s="5"/>
      <c r="EYU2" s="5"/>
      <c r="EYV2" s="5"/>
      <c r="EYW2" s="5"/>
      <c r="EYX2" s="5"/>
      <c r="EYY2" s="5"/>
      <c r="EYZ2" s="5"/>
      <c r="EZA2" s="5"/>
      <c r="EZB2" s="5"/>
      <c r="EZC2" s="5"/>
      <c r="EZD2" s="5"/>
      <c r="EZE2" s="5"/>
      <c r="EZF2" s="5"/>
      <c r="EZG2" s="5"/>
      <c r="EZH2" s="5"/>
      <c r="EZI2" s="5"/>
      <c r="EZJ2" s="5"/>
      <c r="EZK2" s="5"/>
      <c r="EZL2" s="5"/>
      <c r="EZM2" s="5"/>
      <c r="EZN2" s="5"/>
      <c r="EZO2" s="5"/>
      <c r="EZP2" s="5"/>
      <c r="EZQ2" s="5"/>
      <c r="EZR2" s="5"/>
      <c r="EZS2" s="5"/>
      <c r="EZT2" s="5"/>
      <c r="EZU2" s="5"/>
      <c r="EZV2" s="5"/>
      <c r="EZW2" s="5"/>
      <c r="EZX2" s="5"/>
      <c r="EZY2" s="5"/>
      <c r="EZZ2" s="5"/>
      <c r="FAA2" s="5"/>
      <c r="FAB2" s="5"/>
      <c r="FAC2" s="5"/>
      <c r="FAD2" s="5"/>
      <c r="FAE2" s="5"/>
      <c r="FAF2" s="5"/>
      <c r="FAG2" s="5"/>
      <c r="FAH2" s="5"/>
      <c r="FAI2" s="5"/>
      <c r="FAJ2" s="5"/>
      <c r="FAK2" s="5"/>
      <c r="FAL2" s="5"/>
      <c r="FAM2" s="5"/>
      <c r="FAN2" s="5"/>
      <c r="FAO2" s="5"/>
      <c r="FAP2" s="5"/>
      <c r="FAQ2" s="5"/>
      <c r="FAR2" s="5"/>
      <c r="FAS2" s="5"/>
      <c r="FAT2" s="5"/>
      <c r="FAU2" s="5"/>
      <c r="FAV2" s="5"/>
      <c r="FAW2" s="5"/>
      <c r="FAX2" s="5"/>
      <c r="FAY2" s="5"/>
      <c r="FAZ2" s="5"/>
      <c r="FBA2" s="5"/>
      <c r="FBB2" s="5"/>
      <c r="FBC2" s="5"/>
      <c r="FBD2" s="5"/>
      <c r="FBE2" s="5"/>
      <c r="FBF2" s="5"/>
      <c r="FBG2" s="5"/>
      <c r="FBH2" s="5"/>
      <c r="FBI2" s="5"/>
      <c r="FBJ2" s="5"/>
      <c r="FBK2" s="5"/>
      <c r="FBL2" s="5"/>
      <c r="FBM2" s="5"/>
      <c r="FBN2" s="5"/>
      <c r="FBO2" s="5"/>
      <c r="FBP2" s="5"/>
      <c r="FBQ2" s="5"/>
      <c r="FBR2" s="5"/>
      <c r="FBS2" s="5"/>
      <c r="FBT2" s="5"/>
      <c r="FBU2" s="5"/>
      <c r="FBV2" s="5"/>
      <c r="FBW2" s="5"/>
      <c r="FBX2" s="5"/>
      <c r="FBY2" s="5"/>
      <c r="FBZ2" s="5"/>
      <c r="FCA2" s="5"/>
      <c r="FCB2" s="5"/>
      <c r="FCC2" s="5"/>
      <c r="FCD2" s="5"/>
      <c r="FCE2" s="5"/>
      <c r="FCF2" s="5"/>
      <c r="FCG2" s="5"/>
      <c r="FCH2" s="5"/>
      <c r="FCI2" s="5"/>
      <c r="FCJ2" s="5"/>
      <c r="FCK2" s="5"/>
      <c r="FCL2" s="5"/>
      <c r="FCM2" s="5"/>
      <c r="FCN2" s="5"/>
      <c r="FCO2" s="5"/>
      <c r="FCP2" s="5"/>
      <c r="FCQ2" s="5"/>
      <c r="FCR2" s="5"/>
      <c r="FCS2" s="5"/>
      <c r="FCT2" s="5"/>
      <c r="FCU2" s="5"/>
      <c r="FCV2" s="5"/>
      <c r="FCW2" s="5"/>
      <c r="FCX2" s="5"/>
      <c r="FCY2" s="5"/>
      <c r="FCZ2" s="5"/>
      <c r="FDA2" s="5"/>
      <c r="FDB2" s="5"/>
      <c r="FDC2" s="5"/>
      <c r="FDD2" s="5"/>
      <c r="FDE2" s="5"/>
      <c r="FDF2" s="5"/>
      <c r="FDG2" s="5"/>
      <c r="FDH2" s="5"/>
      <c r="FDI2" s="5"/>
      <c r="FDJ2" s="5"/>
      <c r="FDK2" s="5"/>
      <c r="FDL2" s="5"/>
      <c r="FDM2" s="5"/>
      <c r="FDN2" s="5"/>
      <c r="FDO2" s="5"/>
      <c r="FDP2" s="5"/>
      <c r="FDQ2" s="5"/>
      <c r="FDR2" s="5"/>
      <c r="FDS2" s="5"/>
      <c r="FDT2" s="5"/>
      <c r="FDU2" s="5"/>
      <c r="FDV2" s="5"/>
      <c r="FDW2" s="5"/>
      <c r="FDX2" s="5"/>
      <c r="FDY2" s="5"/>
      <c r="FDZ2" s="5"/>
      <c r="FEA2" s="5"/>
      <c r="FEB2" s="5"/>
      <c r="FEC2" s="5"/>
      <c r="FED2" s="5"/>
      <c r="FEE2" s="5"/>
      <c r="FEF2" s="5"/>
      <c r="FEG2" s="5"/>
      <c r="FEH2" s="5"/>
      <c r="FEI2" s="5"/>
      <c r="FEJ2" s="5"/>
      <c r="FEK2" s="5"/>
      <c r="FEL2" s="5"/>
      <c r="FEM2" s="5"/>
      <c r="FEN2" s="5"/>
      <c r="FEO2" s="5"/>
      <c r="FEP2" s="5"/>
      <c r="FEQ2" s="5"/>
      <c r="FER2" s="5"/>
      <c r="FES2" s="5"/>
      <c r="FET2" s="5"/>
      <c r="FEU2" s="5"/>
      <c r="FEV2" s="5"/>
      <c r="FEW2" s="5"/>
      <c r="FEX2" s="5"/>
      <c r="FEY2" s="5"/>
      <c r="FEZ2" s="5"/>
      <c r="FFA2" s="5"/>
      <c r="FFB2" s="5"/>
      <c r="FFC2" s="5"/>
      <c r="FFD2" s="5"/>
      <c r="FFE2" s="5"/>
      <c r="FFF2" s="5"/>
      <c r="FFG2" s="5"/>
      <c r="FFH2" s="5"/>
      <c r="FFI2" s="5"/>
      <c r="FFJ2" s="5"/>
      <c r="FFK2" s="5"/>
      <c r="FFL2" s="5"/>
      <c r="FFM2" s="5"/>
      <c r="FFN2" s="5"/>
      <c r="FFO2" s="5"/>
      <c r="FFP2" s="5"/>
      <c r="FFQ2" s="5"/>
      <c r="FFR2" s="5"/>
      <c r="FFS2" s="5"/>
      <c r="FFT2" s="5"/>
      <c r="FFU2" s="5"/>
      <c r="FFV2" s="5"/>
      <c r="FFW2" s="5"/>
      <c r="FFX2" s="5"/>
      <c r="FFY2" s="5"/>
      <c r="FFZ2" s="5"/>
      <c r="FGA2" s="5"/>
      <c r="FGB2" s="5"/>
      <c r="FGC2" s="5"/>
      <c r="FGD2" s="5"/>
      <c r="FGE2" s="5"/>
      <c r="FGF2" s="5"/>
      <c r="FGG2" s="5"/>
      <c r="FGH2" s="5"/>
      <c r="FGI2" s="5"/>
      <c r="FGJ2" s="5"/>
      <c r="FGK2" s="5"/>
      <c r="FGL2" s="5"/>
      <c r="FGM2" s="5"/>
      <c r="FGN2" s="5"/>
      <c r="FGO2" s="5"/>
      <c r="FGP2" s="5"/>
      <c r="FGQ2" s="5"/>
      <c r="FGR2" s="5"/>
      <c r="FGS2" s="5"/>
      <c r="FGT2" s="5"/>
      <c r="FGU2" s="5"/>
      <c r="FGV2" s="5"/>
      <c r="FGW2" s="5"/>
      <c r="FGX2" s="5"/>
      <c r="FGY2" s="5"/>
      <c r="FGZ2" s="5"/>
      <c r="FHA2" s="5"/>
      <c r="FHB2" s="5"/>
      <c r="FHC2" s="5"/>
      <c r="FHD2" s="5"/>
      <c r="FHE2" s="5"/>
      <c r="FHF2" s="5"/>
      <c r="FHG2" s="5"/>
      <c r="FHH2" s="5"/>
      <c r="FHI2" s="5"/>
      <c r="FHJ2" s="5"/>
      <c r="FHK2" s="5"/>
      <c r="FHL2" s="5"/>
      <c r="FHM2" s="5"/>
      <c r="FHN2" s="5"/>
      <c r="FHO2" s="5"/>
      <c r="FHP2" s="5"/>
      <c r="FHQ2" s="5"/>
      <c r="FHR2" s="5"/>
      <c r="FHS2" s="5"/>
      <c r="FHT2" s="5"/>
      <c r="FHU2" s="5"/>
      <c r="FHV2" s="5"/>
      <c r="FHW2" s="5"/>
      <c r="FHX2" s="5"/>
      <c r="FHY2" s="5"/>
      <c r="FHZ2" s="5"/>
      <c r="FIA2" s="5"/>
      <c r="FIB2" s="5"/>
      <c r="FIC2" s="5"/>
      <c r="FID2" s="5"/>
      <c r="FIE2" s="5"/>
      <c r="FIF2" s="5"/>
      <c r="FIG2" s="5"/>
      <c r="FIH2" s="5"/>
      <c r="FII2" s="5"/>
      <c r="FIJ2" s="5"/>
      <c r="FIK2" s="5"/>
      <c r="FIL2" s="5"/>
      <c r="FIM2" s="5"/>
      <c r="FIN2" s="5"/>
      <c r="FIO2" s="5"/>
      <c r="FIP2" s="5"/>
      <c r="FIQ2" s="5"/>
      <c r="FIR2" s="5"/>
      <c r="FIS2" s="5"/>
      <c r="FIT2" s="5"/>
      <c r="FIU2" s="5"/>
      <c r="FIV2" s="5"/>
      <c r="FIW2" s="5"/>
      <c r="FIX2" s="5"/>
      <c r="FIY2" s="5"/>
      <c r="FIZ2" s="5"/>
      <c r="FJA2" s="5"/>
      <c r="FJB2" s="5"/>
      <c r="FJC2" s="5"/>
      <c r="FJD2" s="5"/>
      <c r="FJE2" s="5"/>
      <c r="FJF2" s="5"/>
      <c r="FJG2" s="5"/>
      <c r="FJH2" s="5"/>
      <c r="FJI2" s="5"/>
      <c r="FJJ2" s="5"/>
      <c r="FJK2" s="5"/>
      <c r="FJL2" s="5"/>
      <c r="FJM2" s="5"/>
      <c r="FJN2" s="5"/>
      <c r="FJO2" s="5"/>
      <c r="FJP2" s="5"/>
      <c r="FJQ2" s="5"/>
      <c r="FJR2" s="5"/>
      <c r="FJS2" s="5"/>
      <c r="FJT2" s="5"/>
      <c r="FJU2" s="5"/>
      <c r="FJV2" s="5"/>
      <c r="FJW2" s="5"/>
      <c r="FJX2" s="5"/>
      <c r="FJY2" s="5"/>
      <c r="FJZ2" s="5"/>
      <c r="FKA2" s="5"/>
      <c r="FKB2" s="5"/>
      <c r="FKC2" s="5"/>
      <c r="FKD2" s="5"/>
      <c r="FKE2" s="5"/>
      <c r="FKF2" s="5"/>
      <c r="FKG2" s="5"/>
      <c r="FKH2" s="5"/>
      <c r="FKI2" s="5"/>
      <c r="FKJ2" s="5"/>
      <c r="FKK2" s="5"/>
      <c r="FKL2" s="5"/>
      <c r="FKM2" s="5"/>
      <c r="FKN2" s="5"/>
      <c r="FKO2" s="5"/>
      <c r="FKP2" s="5"/>
      <c r="FKQ2" s="5"/>
      <c r="FKR2" s="5"/>
      <c r="FKS2" s="5"/>
      <c r="FKT2" s="5"/>
      <c r="FKU2" s="5"/>
      <c r="FKV2" s="5"/>
      <c r="FKW2" s="5"/>
      <c r="FKX2" s="5"/>
      <c r="FKY2" s="5"/>
      <c r="FKZ2" s="5"/>
      <c r="FLA2" s="5"/>
      <c r="FLB2" s="5"/>
      <c r="FLC2" s="5"/>
      <c r="FLD2" s="5"/>
      <c r="FLE2" s="5"/>
      <c r="FLF2" s="5"/>
      <c r="FLG2" s="5"/>
      <c r="FLH2" s="5"/>
      <c r="FLI2" s="5"/>
      <c r="FLJ2" s="5"/>
      <c r="FLK2" s="5"/>
      <c r="FLL2" s="5"/>
      <c r="FLM2" s="5"/>
      <c r="FLN2" s="5"/>
      <c r="FLO2" s="5"/>
      <c r="FLP2" s="5"/>
      <c r="FLQ2" s="5"/>
      <c r="FLR2" s="5"/>
      <c r="FLS2" s="5"/>
      <c r="FLT2" s="5"/>
      <c r="FLU2" s="5"/>
      <c r="FLV2" s="5"/>
      <c r="FLW2" s="5"/>
      <c r="FLX2" s="5"/>
      <c r="FLY2" s="5"/>
      <c r="FLZ2" s="5"/>
      <c r="FMA2" s="5"/>
      <c r="FMB2" s="5"/>
      <c r="FMC2" s="5"/>
      <c r="FMD2" s="5"/>
      <c r="FME2" s="5"/>
      <c r="FMF2" s="5"/>
      <c r="FMG2" s="5"/>
      <c r="FMH2" s="5"/>
      <c r="FMI2" s="5"/>
      <c r="FMJ2" s="5"/>
      <c r="FMK2" s="5"/>
      <c r="FML2" s="5"/>
      <c r="FMM2" s="5"/>
      <c r="FMN2" s="5"/>
      <c r="FMO2" s="5"/>
      <c r="FMP2" s="5"/>
      <c r="FMQ2" s="5"/>
      <c r="FMR2" s="5"/>
      <c r="FMS2" s="5"/>
      <c r="FMT2" s="5"/>
      <c r="FMU2" s="5"/>
      <c r="FMV2" s="5"/>
      <c r="FMW2" s="5"/>
      <c r="FMX2" s="5"/>
      <c r="FMY2" s="5"/>
      <c r="FMZ2" s="5"/>
      <c r="FNA2" s="5"/>
      <c r="FNB2" s="5"/>
      <c r="FNC2" s="5"/>
      <c r="FND2" s="5"/>
      <c r="FNE2" s="5"/>
      <c r="FNF2" s="5"/>
      <c r="FNG2" s="5"/>
      <c r="FNH2" s="5"/>
      <c r="FNI2" s="5"/>
      <c r="FNJ2" s="5"/>
      <c r="FNK2" s="5"/>
      <c r="FNL2" s="5"/>
      <c r="FNM2" s="5"/>
      <c r="FNN2" s="5"/>
      <c r="FNO2" s="5"/>
      <c r="FNP2" s="5"/>
      <c r="FNQ2" s="5"/>
      <c r="FNR2" s="5"/>
      <c r="FNS2" s="5"/>
      <c r="FNT2" s="5"/>
      <c r="FNU2" s="5"/>
      <c r="FNV2" s="5"/>
      <c r="FNW2" s="5"/>
      <c r="FNX2" s="5"/>
      <c r="FNY2" s="5"/>
      <c r="FNZ2" s="5"/>
      <c r="FOA2" s="5"/>
      <c r="FOB2" s="5"/>
      <c r="FOC2" s="5"/>
      <c r="FOD2" s="5"/>
      <c r="FOE2" s="5"/>
      <c r="FOF2" s="5"/>
      <c r="FOG2" s="5"/>
      <c r="FOH2" s="5"/>
      <c r="FOI2" s="5"/>
      <c r="FOJ2" s="5"/>
      <c r="FOK2" s="5"/>
      <c r="FOL2" s="5"/>
      <c r="FOM2" s="5"/>
      <c r="FON2" s="5"/>
      <c r="FOO2" s="5"/>
      <c r="FOP2" s="5"/>
      <c r="FOQ2" s="5"/>
      <c r="FOR2" s="5"/>
      <c r="FOS2" s="5"/>
      <c r="FOT2" s="5"/>
      <c r="FOU2" s="5"/>
      <c r="FOV2" s="5"/>
      <c r="FOW2" s="5"/>
      <c r="FOX2" s="5"/>
      <c r="FOY2" s="5"/>
      <c r="FOZ2" s="5"/>
      <c r="FPA2" s="5"/>
      <c r="FPB2" s="5"/>
      <c r="FPC2" s="5"/>
      <c r="FPD2" s="5"/>
      <c r="FPE2" s="5"/>
      <c r="FPF2" s="5"/>
      <c r="FPG2" s="5"/>
      <c r="FPH2" s="5"/>
      <c r="FPI2" s="5"/>
      <c r="FPJ2" s="5"/>
      <c r="FPK2" s="5"/>
      <c r="FPL2" s="5"/>
      <c r="FPM2" s="5"/>
      <c r="FPN2" s="5"/>
      <c r="FPO2" s="5"/>
      <c r="FPP2" s="5"/>
      <c r="FPQ2" s="5"/>
      <c r="FPR2" s="5"/>
      <c r="FPS2" s="5"/>
      <c r="FPT2" s="5"/>
      <c r="FPU2" s="5"/>
      <c r="FPV2" s="5"/>
      <c r="FPW2" s="5"/>
      <c r="FPX2" s="5"/>
      <c r="FPY2" s="5"/>
      <c r="FPZ2" s="5"/>
      <c r="FQA2" s="5"/>
      <c r="FQB2" s="5"/>
      <c r="FQC2" s="5"/>
      <c r="FQD2" s="5"/>
      <c r="FQE2" s="5"/>
      <c r="FQF2" s="5"/>
      <c r="FQG2" s="5"/>
      <c r="FQH2" s="5"/>
      <c r="FQI2" s="5"/>
      <c r="FQJ2" s="5"/>
      <c r="FQK2" s="5"/>
      <c r="FQL2" s="5"/>
      <c r="FQM2" s="5"/>
      <c r="FQN2" s="5"/>
      <c r="FQO2" s="5"/>
      <c r="FQP2" s="5"/>
      <c r="FQQ2" s="5"/>
      <c r="FQR2" s="5"/>
      <c r="FQS2" s="5"/>
      <c r="FQT2" s="5"/>
      <c r="FQU2" s="5"/>
      <c r="FQV2" s="5"/>
      <c r="FQW2" s="5"/>
      <c r="FQX2" s="5"/>
      <c r="FQY2" s="5"/>
      <c r="FQZ2" s="5"/>
      <c r="FRA2" s="5"/>
      <c r="FRB2" s="5"/>
      <c r="FRC2" s="5"/>
      <c r="FRD2" s="5"/>
      <c r="FRE2" s="5"/>
      <c r="FRF2" s="5"/>
      <c r="FRG2" s="5"/>
      <c r="FRH2" s="5"/>
      <c r="FRI2" s="5"/>
      <c r="FRJ2" s="5"/>
      <c r="FRK2" s="5"/>
      <c r="FRL2" s="5"/>
      <c r="FRM2" s="5"/>
      <c r="FRN2" s="5"/>
      <c r="FRO2" s="5"/>
      <c r="FRP2" s="5"/>
      <c r="FRQ2" s="5"/>
      <c r="FRR2" s="5"/>
      <c r="FRS2" s="5"/>
      <c r="FRT2" s="5"/>
      <c r="FRU2" s="5"/>
      <c r="FRV2" s="5"/>
      <c r="FRW2" s="5"/>
      <c r="FRX2" s="5"/>
      <c r="FRY2" s="5"/>
      <c r="FRZ2" s="5"/>
      <c r="FSA2" s="5"/>
      <c r="FSB2" s="5"/>
      <c r="FSC2" s="5"/>
      <c r="FSD2" s="5"/>
      <c r="FSE2" s="5"/>
      <c r="FSF2" s="5"/>
      <c r="FSG2" s="5"/>
      <c r="FSH2" s="5"/>
      <c r="FSI2" s="5"/>
      <c r="FSJ2" s="5"/>
      <c r="FSK2" s="5"/>
      <c r="FSL2" s="5"/>
      <c r="FSM2" s="5"/>
      <c r="FSN2" s="5"/>
      <c r="FSO2" s="5"/>
      <c r="FSP2" s="5"/>
      <c r="FSQ2" s="5"/>
      <c r="FSR2" s="5"/>
      <c r="FSS2" s="5"/>
      <c r="FST2" s="5"/>
      <c r="FSU2" s="5"/>
      <c r="FSV2" s="5"/>
      <c r="FSW2" s="5"/>
      <c r="FSX2" s="5"/>
      <c r="FSY2" s="5"/>
      <c r="FSZ2" s="5"/>
      <c r="FTA2" s="5"/>
      <c r="FTB2" s="5"/>
      <c r="FTC2" s="5"/>
      <c r="FTD2" s="5"/>
      <c r="FTE2" s="5"/>
      <c r="FTF2" s="5"/>
      <c r="FTG2" s="5"/>
      <c r="FTH2" s="5"/>
      <c r="FTI2" s="5"/>
      <c r="FTJ2" s="5"/>
      <c r="FTK2" s="5"/>
      <c r="FTL2" s="5"/>
      <c r="FTM2" s="5"/>
      <c r="FTN2" s="5"/>
      <c r="FTO2" s="5"/>
      <c r="FTP2" s="5"/>
      <c r="FTQ2" s="5"/>
      <c r="FTR2" s="5"/>
      <c r="FTS2" s="5"/>
      <c r="FTT2" s="5"/>
      <c r="FTU2" s="5"/>
      <c r="FTV2" s="5"/>
      <c r="FTW2" s="5"/>
      <c r="FTX2" s="5"/>
      <c r="FTY2" s="5"/>
      <c r="FTZ2" s="5"/>
      <c r="FUA2" s="5"/>
      <c r="FUB2" s="5"/>
      <c r="FUC2" s="5"/>
      <c r="FUD2" s="5"/>
      <c r="FUE2" s="5"/>
      <c r="FUF2" s="5"/>
      <c r="FUG2" s="5"/>
      <c r="FUH2" s="5"/>
      <c r="FUI2" s="5"/>
      <c r="FUJ2" s="5"/>
      <c r="FUK2" s="5"/>
      <c r="FUL2" s="5"/>
      <c r="FUM2" s="5"/>
      <c r="FUN2" s="5"/>
      <c r="FUO2" s="5"/>
      <c r="FUP2" s="5"/>
      <c r="FUQ2" s="5"/>
      <c r="FUR2" s="5"/>
      <c r="FUS2" s="5"/>
      <c r="FUT2" s="5"/>
      <c r="FUU2" s="5"/>
      <c r="FUV2" s="5"/>
      <c r="FUW2" s="5"/>
      <c r="FUX2" s="5"/>
      <c r="FUY2" s="5"/>
      <c r="FUZ2" s="5"/>
      <c r="FVA2" s="5"/>
      <c r="FVB2" s="5"/>
      <c r="FVC2" s="5"/>
      <c r="FVD2" s="5"/>
      <c r="FVE2" s="5"/>
      <c r="FVF2" s="5"/>
      <c r="FVG2" s="5"/>
      <c r="FVH2" s="5"/>
      <c r="FVI2" s="5"/>
      <c r="FVJ2" s="5"/>
      <c r="FVK2" s="5"/>
      <c r="FVL2" s="5"/>
      <c r="FVM2" s="5"/>
      <c r="FVN2" s="5"/>
      <c r="FVO2" s="5"/>
      <c r="FVP2" s="5"/>
      <c r="FVQ2" s="5"/>
      <c r="FVR2" s="5"/>
      <c r="FVS2" s="5"/>
      <c r="FVT2" s="5"/>
      <c r="FVU2" s="5"/>
      <c r="FVV2" s="5"/>
      <c r="FVW2" s="5"/>
      <c r="FVX2" s="5"/>
      <c r="FVY2" s="5"/>
      <c r="FVZ2" s="5"/>
      <c r="FWA2" s="5"/>
      <c r="FWB2" s="5"/>
      <c r="FWC2" s="5"/>
      <c r="FWD2" s="5"/>
      <c r="FWE2" s="5"/>
      <c r="FWF2" s="5"/>
      <c r="FWG2" s="5"/>
      <c r="FWH2" s="5"/>
      <c r="FWI2" s="5"/>
      <c r="FWJ2" s="5"/>
      <c r="FWK2" s="5"/>
      <c r="FWL2" s="5"/>
      <c r="FWM2" s="5"/>
      <c r="FWN2" s="5"/>
      <c r="FWO2" s="5"/>
      <c r="FWP2" s="5"/>
      <c r="FWQ2" s="5"/>
      <c r="FWR2" s="5"/>
      <c r="FWS2" s="5"/>
      <c r="FWT2" s="5"/>
      <c r="FWU2" s="5"/>
      <c r="FWV2" s="5"/>
      <c r="FWW2" s="5"/>
      <c r="FWX2" s="5"/>
      <c r="FWY2" s="5"/>
      <c r="FWZ2" s="5"/>
      <c r="FXA2" s="5"/>
      <c r="FXB2" s="5"/>
      <c r="FXC2" s="5"/>
      <c r="FXD2" s="5"/>
      <c r="FXE2" s="5"/>
      <c r="FXF2" s="5"/>
      <c r="FXG2" s="5"/>
      <c r="FXH2" s="5"/>
      <c r="FXI2" s="5"/>
      <c r="FXJ2" s="5"/>
      <c r="FXK2" s="5"/>
      <c r="FXL2" s="5"/>
      <c r="FXM2" s="5"/>
      <c r="FXN2" s="5"/>
      <c r="FXO2" s="5"/>
      <c r="FXP2" s="5"/>
      <c r="FXQ2" s="5"/>
      <c r="FXR2" s="5"/>
      <c r="FXS2" s="5"/>
      <c r="FXT2" s="5"/>
      <c r="FXU2" s="5"/>
      <c r="FXV2" s="5"/>
      <c r="FXW2" s="5"/>
      <c r="FXX2" s="5"/>
      <c r="FXY2" s="5"/>
      <c r="FXZ2" s="5"/>
      <c r="FYA2" s="5"/>
      <c r="FYB2" s="5"/>
      <c r="FYC2" s="5"/>
      <c r="FYD2" s="5"/>
      <c r="FYE2" s="5"/>
      <c r="FYF2" s="5"/>
      <c r="FYG2" s="5"/>
      <c r="FYH2" s="5"/>
      <c r="FYI2" s="5"/>
      <c r="FYJ2" s="5"/>
      <c r="FYK2" s="5"/>
      <c r="FYL2" s="5"/>
      <c r="FYM2" s="5"/>
      <c r="FYN2" s="5"/>
      <c r="FYO2" s="5"/>
      <c r="FYP2" s="5"/>
      <c r="FYQ2" s="5"/>
      <c r="FYR2" s="5"/>
      <c r="FYS2" s="5"/>
      <c r="FYT2" s="5"/>
      <c r="FYU2" s="5"/>
      <c r="FYV2" s="5"/>
      <c r="FYW2" s="5"/>
      <c r="FYX2" s="5"/>
      <c r="FYY2" s="5"/>
      <c r="FYZ2" s="5"/>
      <c r="FZA2" s="5"/>
      <c r="FZB2" s="5"/>
      <c r="FZC2" s="5"/>
      <c r="FZD2" s="5"/>
      <c r="FZE2" s="5"/>
      <c r="FZF2" s="5"/>
      <c r="FZG2" s="5"/>
      <c r="FZH2" s="5"/>
      <c r="FZI2" s="5"/>
      <c r="FZJ2" s="5"/>
      <c r="FZK2" s="5"/>
      <c r="FZL2" s="5"/>
      <c r="FZM2" s="5"/>
      <c r="FZN2" s="5"/>
      <c r="FZO2" s="5"/>
      <c r="FZP2" s="5"/>
      <c r="FZQ2" s="5"/>
      <c r="FZR2" s="5"/>
      <c r="FZS2" s="5"/>
      <c r="FZT2" s="5"/>
      <c r="FZU2" s="5"/>
      <c r="FZV2" s="5"/>
      <c r="FZW2" s="5"/>
      <c r="FZX2" s="5"/>
      <c r="FZY2" s="5"/>
      <c r="FZZ2" s="5"/>
      <c r="GAA2" s="5"/>
      <c r="GAB2" s="5"/>
      <c r="GAC2" s="5"/>
      <c r="GAD2" s="5"/>
      <c r="GAE2" s="5"/>
      <c r="GAF2" s="5"/>
      <c r="GAG2" s="5"/>
      <c r="GAH2" s="5"/>
      <c r="GAI2" s="5"/>
      <c r="GAJ2" s="5"/>
      <c r="GAK2" s="5"/>
      <c r="GAL2" s="5"/>
      <c r="GAM2" s="5"/>
      <c r="GAN2" s="5"/>
      <c r="GAO2" s="5"/>
      <c r="GAP2" s="5"/>
      <c r="GAQ2" s="5"/>
      <c r="GAR2" s="5"/>
      <c r="GAS2" s="5"/>
      <c r="GAT2" s="5"/>
      <c r="GAU2" s="5"/>
      <c r="GAV2" s="5"/>
      <c r="GAW2" s="5"/>
      <c r="GAX2" s="5"/>
      <c r="GAY2" s="5"/>
      <c r="GAZ2" s="5"/>
      <c r="GBA2" s="5"/>
      <c r="GBB2" s="5"/>
      <c r="GBC2" s="5"/>
      <c r="GBD2" s="5"/>
      <c r="GBE2" s="5"/>
      <c r="GBF2" s="5"/>
      <c r="GBG2" s="5"/>
      <c r="GBH2" s="5"/>
      <c r="GBI2" s="5"/>
      <c r="GBJ2" s="5"/>
      <c r="GBK2" s="5"/>
      <c r="GBL2" s="5"/>
      <c r="GBM2" s="5"/>
      <c r="GBN2" s="5"/>
      <c r="GBO2" s="5"/>
      <c r="GBP2" s="5"/>
      <c r="GBQ2" s="5"/>
      <c r="GBR2" s="5"/>
      <c r="GBS2" s="5"/>
      <c r="GBT2" s="5"/>
      <c r="GBU2" s="5"/>
      <c r="GBV2" s="5"/>
      <c r="GBW2" s="5"/>
      <c r="GBX2" s="5"/>
      <c r="GBY2" s="5"/>
      <c r="GBZ2" s="5"/>
      <c r="GCA2" s="5"/>
      <c r="GCB2" s="5"/>
      <c r="GCC2" s="5"/>
      <c r="GCD2" s="5"/>
      <c r="GCE2" s="5"/>
      <c r="GCF2" s="5"/>
      <c r="GCG2" s="5"/>
      <c r="GCH2" s="5"/>
      <c r="GCI2" s="5"/>
      <c r="GCJ2" s="5"/>
      <c r="GCK2" s="5"/>
      <c r="GCL2" s="5"/>
      <c r="GCM2" s="5"/>
      <c r="GCN2" s="5"/>
      <c r="GCO2" s="5"/>
      <c r="GCP2" s="5"/>
      <c r="GCQ2" s="5"/>
      <c r="GCR2" s="5"/>
      <c r="GCS2" s="5"/>
      <c r="GCT2" s="5"/>
      <c r="GCU2" s="5"/>
      <c r="GCV2" s="5"/>
      <c r="GCW2" s="5"/>
      <c r="GCX2" s="5"/>
      <c r="GCY2" s="5"/>
      <c r="GCZ2" s="5"/>
      <c r="GDA2" s="5"/>
      <c r="GDB2" s="5"/>
      <c r="GDC2" s="5"/>
      <c r="GDD2" s="5"/>
      <c r="GDE2" s="5"/>
      <c r="GDF2" s="5"/>
      <c r="GDG2" s="5"/>
      <c r="GDH2" s="5"/>
      <c r="GDI2" s="5"/>
      <c r="GDJ2" s="5"/>
      <c r="GDK2" s="5"/>
      <c r="GDL2" s="5"/>
      <c r="GDM2" s="5"/>
      <c r="GDN2" s="5"/>
      <c r="GDO2" s="5"/>
      <c r="GDP2" s="5"/>
      <c r="GDQ2" s="5"/>
      <c r="GDR2" s="5"/>
      <c r="GDS2" s="5"/>
      <c r="GDT2" s="5"/>
      <c r="GDU2" s="5"/>
      <c r="GDV2" s="5"/>
      <c r="GDW2" s="5"/>
      <c r="GDX2" s="5"/>
      <c r="GDY2" s="5"/>
      <c r="GDZ2" s="5"/>
      <c r="GEA2" s="5"/>
      <c r="GEB2" s="5"/>
      <c r="GEC2" s="5"/>
      <c r="GED2" s="5"/>
      <c r="GEE2" s="5"/>
      <c r="GEF2" s="5"/>
      <c r="GEG2" s="5"/>
      <c r="GEH2" s="5"/>
      <c r="GEI2" s="5"/>
      <c r="GEJ2" s="5"/>
      <c r="GEK2" s="5"/>
      <c r="GEL2" s="5"/>
      <c r="GEM2" s="5"/>
      <c r="GEN2" s="5"/>
      <c r="GEO2" s="5"/>
      <c r="GEP2" s="5"/>
      <c r="GEQ2" s="5"/>
      <c r="GER2" s="5"/>
      <c r="GES2" s="5"/>
      <c r="GET2" s="5"/>
      <c r="GEU2" s="5"/>
      <c r="GEV2" s="5"/>
      <c r="GEW2" s="5"/>
      <c r="GEX2" s="5"/>
      <c r="GEY2" s="5"/>
      <c r="GEZ2" s="5"/>
      <c r="GFA2" s="5"/>
      <c r="GFB2" s="5"/>
      <c r="GFC2" s="5"/>
      <c r="GFD2" s="5"/>
      <c r="GFE2" s="5"/>
      <c r="GFF2" s="5"/>
      <c r="GFG2" s="5"/>
      <c r="GFH2" s="5"/>
      <c r="GFI2" s="5"/>
      <c r="GFJ2" s="5"/>
      <c r="GFK2" s="5"/>
      <c r="GFL2" s="5"/>
      <c r="GFM2" s="5"/>
      <c r="GFN2" s="5"/>
      <c r="GFO2" s="5"/>
      <c r="GFP2" s="5"/>
      <c r="GFQ2" s="5"/>
      <c r="GFR2" s="5"/>
      <c r="GFS2" s="5"/>
      <c r="GFT2" s="5"/>
      <c r="GFU2" s="5"/>
      <c r="GFV2" s="5"/>
      <c r="GFW2" s="5"/>
      <c r="GFX2" s="5"/>
      <c r="GFY2" s="5"/>
      <c r="GFZ2" s="5"/>
      <c r="GGA2" s="5"/>
      <c r="GGB2" s="5"/>
      <c r="GGC2" s="5"/>
      <c r="GGD2" s="5"/>
      <c r="GGE2" s="5"/>
      <c r="GGF2" s="5"/>
      <c r="GGG2" s="5"/>
      <c r="GGH2" s="5"/>
      <c r="GGI2" s="5"/>
      <c r="GGJ2" s="5"/>
      <c r="GGK2" s="5"/>
      <c r="GGL2" s="5"/>
      <c r="GGM2" s="5"/>
      <c r="GGN2" s="5"/>
      <c r="GGO2" s="5"/>
      <c r="GGP2" s="5"/>
      <c r="GGQ2" s="5"/>
      <c r="GGR2" s="5"/>
      <c r="GGS2" s="5"/>
      <c r="GGT2" s="5"/>
      <c r="GGU2" s="5"/>
      <c r="GGV2" s="5"/>
      <c r="GGW2" s="5"/>
      <c r="GGX2" s="5"/>
      <c r="GGY2" s="5"/>
      <c r="GGZ2" s="5"/>
      <c r="GHA2" s="5"/>
      <c r="GHB2" s="5"/>
      <c r="GHC2" s="5"/>
      <c r="GHD2" s="5"/>
      <c r="GHE2" s="5"/>
      <c r="GHF2" s="5"/>
      <c r="GHG2" s="5"/>
      <c r="GHH2" s="5"/>
      <c r="GHI2" s="5"/>
      <c r="GHJ2" s="5"/>
      <c r="GHK2" s="5"/>
      <c r="GHL2" s="5"/>
      <c r="GHM2" s="5"/>
      <c r="GHN2" s="5"/>
      <c r="GHO2" s="5"/>
      <c r="GHP2" s="5"/>
      <c r="GHQ2" s="5"/>
      <c r="GHR2" s="5"/>
      <c r="GHS2" s="5"/>
      <c r="GHT2" s="5"/>
      <c r="GHU2" s="5"/>
      <c r="GHV2" s="5"/>
      <c r="GHW2" s="5"/>
      <c r="GHX2" s="5"/>
      <c r="GHY2" s="5"/>
      <c r="GHZ2" s="5"/>
      <c r="GIA2" s="5"/>
      <c r="GIB2" s="5"/>
      <c r="GIC2" s="5"/>
      <c r="GID2" s="5"/>
      <c r="GIE2" s="5"/>
      <c r="GIF2" s="5"/>
      <c r="GIG2" s="5"/>
      <c r="GIH2" s="5"/>
      <c r="GII2" s="5"/>
      <c r="GIJ2" s="5"/>
      <c r="GIK2" s="5"/>
      <c r="GIL2" s="5"/>
      <c r="GIM2" s="5"/>
      <c r="GIN2" s="5"/>
      <c r="GIO2" s="5"/>
      <c r="GIP2" s="5"/>
      <c r="GIQ2" s="5"/>
      <c r="GIR2" s="5"/>
      <c r="GIS2" s="5"/>
      <c r="GIT2" s="5"/>
      <c r="GIU2" s="5"/>
      <c r="GIV2" s="5"/>
      <c r="GIW2" s="5"/>
      <c r="GIX2" s="5"/>
      <c r="GIY2" s="5"/>
      <c r="GIZ2" s="5"/>
      <c r="GJA2" s="5"/>
      <c r="GJB2" s="5"/>
      <c r="GJC2" s="5"/>
      <c r="GJD2" s="5"/>
      <c r="GJE2" s="5"/>
      <c r="GJF2" s="5"/>
      <c r="GJG2" s="5"/>
      <c r="GJH2" s="5"/>
      <c r="GJI2" s="5"/>
      <c r="GJJ2" s="5"/>
      <c r="GJK2" s="5"/>
      <c r="GJL2" s="5"/>
      <c r="GJM2" s="5"/>
      <c r="GJN2" s="5"/>
      <c r="GJO2" s="5"/>
      <c r="GJP2" s="5"/>
      <c r="GJQ2" s="5"/>
      <c r="GJR2" s="5"/>
      <c r="GJS2" s="5"/>
      <c r="GJT2" s="5"/>
      <c r="GJU2" s="5"/>
      <c r="GJV2" s="5"/>
      <c r="GJW2" s="5"/>
      <c r="GJX2" s="5"/>
      <c r="GJY2" s="5"/>
      <c r="GJZ2" s="5"/>
      <c r="GKA2" s="5"/>
      <c r="GKB2" s="5"/>
      <c r="GKC2" s="5"/>
      <c r="GKD2" s="5"/>
      <c r="GKE2" s="5"/>
      <c r="GKF2" s="5"/>
      <c r="GKG2" s="5"/>
      <c r="GKH2" s="5"/>
      <c r="GKI2" s="5"/>
      <c r="GKJ2" s="5"/>
      <c r="GKK2" s="5"/>
      <c r="GKL2" s="5"/>
      <c r="GKM2" s="5"/>
      <c r="GKN2" s="5"/>
      <c r="GKO2" s="5"/>
      <c r="GKP2" s="5"/>
      <c r="GKQ2" s="5"/>
      <c r="GKR2" s="5"/>
      <c r="GKS2" s="5"/>
      <c r="GKT2" s="5"/>
      <c r="GKU2" s="5"/>
      <c r="GKV2" s="5"/>
      <c r="GKW2" s="5"/>
      <c r="GKX2" s="5"/>
      <c r="GKY2" s="5"/>
      <c r="GKZ2" s="5"/>
      <c r="GLA2" s="5"/>
      <c r="GLB2" s="5"/>
      <c r="GLC2" s="5"/>
      <c r="GLD2" s="5"/>
      <c r="GLE2" s="5"/>
      <c r="GLF2" s="5"/>
      <c r="GLG2" s="5"/>
      <c r="GLH2" s="5"/>
      <c r="GLI2" s="5"/>
      <c r="GLJ2" s="5"/>
      <c r="GLK2" s="5"/>
      <c r="GLL2" s="5"/>
      <c r="GLM2" s="5"/>
      <c r="GLN2" s="5"/>
      <c r="GLO2" s="5"/>
      <c r="GLP2" s="5"/>
      <c r="GLQ2" s="5"/>
      <c r="GLR2" s="5"/>
      <c r="GLS2" s="5"/>
      <c r="GLT2" s="5"/>
      <c r="GLU2" s="5"/>
      <c r="GLV2" s="5"/>
      <c r="GLW2" s="5"/>
      <c r="GLX2" s="5"/>
      <c r="GLY2" s="5"/>
      <c r="GLZ2" s="5"/>
      <c r="GMA2" s="5"/>
      <c r="GMB2" s="5"/>
      <c r="GMC2" s="5"/>
      <c r="GMD2" s="5"/>
      <c r="GME2" s="5"/>
      <c r="GMF2" s="5"/>
      <c r="GMG2" s="5"/>
      <c r="GMH2" s="5"/>
      <c r="GMI2" s="5"/>
      <c r="GMJ2" s="5"/>
      <c r="GMK2" s="5"/>
      <c r="GML2" s="5"/>
      <c r="GMM2" s="5"/>
      <c r="GMN2" s="5"/>
      <c r="GMO2" s="5"/>
      <c r="GMP2" s="5"/>
      <c r="GMQ2" s="5"/>
      <c r="GMR2" s="5"/>
      <c r="GMS2" s="5"/>
      <c r="GMT2" s="5"/>
      <c r="GMU2" s="5"/>
      <c r="GMV2" s="5"/>
      <c r="GMW2" s="5"/>
      <c r="GMX2" s="5"/>
      <c r="GMY2" s="5"/>
      <c r="GMZ2" s="5"/>
      <c r="GNA2" s="5"/>
      <c r="GNB2" s="5"/>
      <c r="GNC2" s="5"/>
      <c r="GND2" s="5"/>
      <c r="GNE2" s="5"/>
      <c r="GNF2" s="5"/>
      <c r="GNG2" s="5"/>
      <c r="GNH2" s="5"/>
      <c r="GNI2" s="5"/>
      <c r="GNJ2" s="5"/>
      <c r="GNK2" s="5"/>
      <c r="GNL2" s="5"/>
      <c r="GNM2" s="5"/>
      <c r="GNN2" s="5"/>
      <c r="GNO2" s="5"/>
      <c r="GNP2" s="5"/>
      <c r="GNQ2" s="5"/>
      <c r="GNR2" s="5"/>
      <c r="GNS2" s="5"/>
      <c r="GNT2" s="5"/>
      <c r="GNU2" s="5"/>
      <c r="GNV2" s="5"/>
      <c r="GNW2" s="5"/>
      <c r="GNX2" s="5"/>
      <c r="GNY2" s="5"/>
      <c r="GNZ2" s="5"/>
      <c r="GOA2" s="5"/>
      <c r="GOB2" s="5"/>
      <c r="GOC2" s="5"/>
      <c r="GOD2" s="5"/>
      <c r="GOE2" s="5"/>
      <c r="GOF2" s="5"/>
      <c r="GOG2" s="5"/>
      <c r="GOH2" s="5"/>
      <c r="GOI2" s="5"/>
      <c r="GOJ2" s="5"/>
      <c r="GOK2" s="5"/>
      <c r="GOL2" s="5"/>
      <c r="GOM2" s="5"/>
      <c r="GON2" s="5"/>
      <c r="GOO2" s="5"/>
      <c r="GOP2" s="5"/>
      <c r="GOQ2" s="5"/>
      <c r="GOR2" s="5"/>
      <c r="GOS2" s="5"/>
      <c r="GOT2" s="5"/>
      <c r="GOU2" s="5"/>
      <c r="GOV2" s="5"/>
      <c r="GOW2" s="5"/>
      <c r="GOX2" s="5"/>
      <c r="GOY2" s="5"/>
      <c r="GOZ2" s="5"/>
      <c r="GPA2" s="5"/>
      <c r="GPB2" s="5"/>
      <c r="GPC2" s="5"/>
      <c r="GPD2" s="5"/>
      <c r="GPE2" s="5"/>
      <c r="GPF2" s="5"/>
      <c r="GPG2" s="5"/>
      <c r="GPH2" s="5"/>
      <c r="GPI2" s="5"/>
      <c r="GPJ2" s="5"/>
      <c r="GPK2" s="5"/>
      <c r="GPL2" s="5"/>
      <c r="GPM2" s="5"/>
      <c r="GPN2" s="5"/>
      <c r="GPO2" s="5"/>
      <c r="GPP2" s="5"/>
      <c r="GPQ2" s="5"/>
      <c r="GPR2" s="5"/>
      <c r="GPS2" s="5"/>
      <c r="GPT2" s="5"/>
      <c r="GPU2" s="5"/>
      <c r="GPV2" s="5"/>
      <c r="GPW2" s="5"/>
      <c r="GPX2" s="5"/>
      <c r="GPY2" s="5"/>
      <c r="GPZ2" s="5"/>
      <c r="GQA2" s="5"/>
      <c r="GQB2" s="5"/>
      <c r="GQC2" s="5"/>
      <c r="GQD2" s="5"/>
      <c r="GQE2" s="5"/>
      <c r="GQF2" s="5"/>
      <c r="GQG2" s="5"/>
      <c r="GQH2" s="5"/>
      <c r="GQI2" s="5"/>
      <c r="GQJ2" s="5"/>
      <c r="GQK2" s="5"/>
      <c r="GQL2" s="5"/>
      <c r="GQM2" s="5"/>
      <c r="GQN2" s="5"/>
      <c r="GQO2" s="5"/>
      <c r="GQP2" s="5"/>
      <c r="GQQ2" s="5"/>
      <c r="GQR2" s="5"/>
      <c r="GQS2" s="5"/>
      <c r="GQT2" s="5"/>
      <c r="GQU2" s="5"/>
      <c r="GQV2" s="5"/>
      <c r="GQW2" s="5"/>
      <c r="GQX2" s="5"/>
      <c r="GQY2" s="5"/>
      <c r="GQZ2" s="5"/>
      <c r="GRA2" s="5"/>
      <c r="GRB2" s="5"/>
      <c r="GRC2" s="5"/>
      <c r="GRD2" s="5"/>
      <c r="GRE2" s="5"/>
      <c r="GRF2" s="5"/>
      <c r="GRG2" s="5"/>
      <c r="GRH2" s="5"/>
      <c r="GRI2" s="5"/>
      <c r="GRJ2" s="5"/>
      <c r="GRK2" s="5"/>
      <c r="GRL2" s="5"/>
      <c r="GRM2" s="5"/>
      <c r="GRN2" s="5"/>
      <c r="GRO2" s="5"/>
      <c r="GRP2" s="5"/>
      <c r="GRQ2" s="5"/>
      <c r="GRR2" s="5"/>
      <c r="GRS2" s="5"/>
      <c r="GRT2" s="5"/>
      <c r="GRU2" s="5"/>
      <c r="GRV2" s="5"/>
      <c r="GRW2" s="5"/>
      <c r="GRX2" s="5"/>
      <c r="GRY2" s="5"/>
      <c r="GRZ2" s="5"/>
      <c r="GSA2" s="5"/>
      <c r="GSB2" s="5"/>
      <c r="GSC2" s="5"/>
      <c r="GSD2" s="5"/>
      <c r="GSE2" s="5"/>
      <c r="GSF2" s="5"/>
      <c r="GSG2" s="5"/>
      <c r="GSH2" s="5"/>
      <c r="GSI2" s="5"/>
      <c r="GSJ2" s="5"/>
      <c r="GSK2" s="5"/>
      <c r="GSL2" s="5"/>
      <c r="GSM2" s="5"/>
      <c r="GSN2" s="5"/>
      <c r="GSO2" s="5"/>
      <c r="GSP2" s="5"/>
      <c r="GSQ2" s="5"/>
      <c r="GSR2" s="5"/>
      <c r="GSS2" s="5"/>
      <c r="GST2" s="5"/>
      <c r="GSU2" s="5"/>
      <c r="GSV2" s="5"/>
      <c r="GSW2" s="5"/>
      <c r="GSX2" s="5"/>
      <c r="GSY2" s="5"/>
      <c r="GSZ2" s="5"/>
      <c r="GTA2" s="5"/>
      <c r="GTB2" s="5"/>
      <c r="GTC2" s="5"/>
      <c r="GTD2" s="5"/>
      <c r="GTE2" s="5"/>
      <c r="GTF2" s="5"/>
      <c r="GTG2" s="5"/>
      <c r="GTH2" s="5"/>
      <c r="GTI2" s="5"/>
      <c r="GTJ2" s="5"/>
      <c r="GTK2" s="5"/>
      <c r="GTL2" s="5"/>
      <c r="GTM2" s="5"/>
      <c r="GTN2" s="5"/>
      <c r="GTO2" s="5"/>
      <c r="GTP2" s="5"/>
      <c r="GTQ2" s="5"/>
      <c r="GTR2" s="5"/>
      <c r="GTS2" s="5"/>
      <c r="GTT2" s="5"/>
      <c r="GTU2" s="5"/>
      <c r="GTV2" s="5"/>
      <c r="GTW2" s="5"/>
      <c r="GTX2" s="5"/>
      <c r="GTY2" s="5"/>
      <c r="GTZ2" s="5"/>
      <c r="GUA2" s="5"/>
      <c r="GUB2" s="5"/>
      <c r="GUC2" s="5"/>
      <c r="GUD2" s="5"/>
      <c r="GUE2" s="5"/>
      <c r="GUF2" s="5"/>
      <c r="GUG2" s="5"/>
      <c r="GUH2" s="5"/>
      <c r="GUI2" s="5"/>
      <c r="GUJ2" s="5"/>
      <c r="GUK2" s="5"/>
      <c r="GUL2" s="5"/>
      <c r="GUM2" s="5"/>
      <c r="GUN2" s="5"/>
      <c r="GUO2" s="5"/>
      <c r="GUP2" s="5"/>
      <c r="GUQ2" s="5"/>
      <c r="GUR2" s="5"/>
      <c r="GUS2" s="5"/>
      <c r="GUT2" s="5"/>
      <c r="GUU2" s="5"/>
      <c r="GUV2" s="5"/>
      <c r="GUW2" s="5"/>
      <c r="GUX2" s="5"/>
      <c r="GUY2" s="5"/>
      <c r="GUZ2" s="5"/>
      <c r="GVA2" s="5"/>
      <c r="GVB2" s="5"/>
      <c r="GVC2" s="5"/>
      <c r="GVD2" s="5"/>
      <c r="GVE2" s="5"/>
      <c r="GVF2" s="5"/>
      <c r="GVG2" s="5"/>
      <c r="GVH2" s="5"/>
      <c r="GVI2" s="5"/>
      <c r="GVJ2" s="5"/>
      <c r="GVK2" s="5"/>
      <c r="GVL2" s="5"/>
      <c r="GVM2" s="5"/>
      <c r="GVN2" s="5"/>
      <c r="GVO2" s="5"/>
      <c r="GVP2" s="5"/>
      <c r="GVQ2" s="5"/>
      <c r="GVR2" s="5"/>
      <c r="GVS2" s="5"/>
      <c r="GVT2" s="5"/>
      <c r="GVU2" s="5"/>
      <c r="GVV2" s="5"/>
      <c r="GVW2" s="5"/>
      <c r="GVX2" s="5"/>
      <c r="GVY2" s="5"/>
      <c r="GVZ2" s="5"/>
      <c r="GWA2" s="5"/>
      <c r="GWB2" s="5"/>
      <c r="GWC2" s="5"/>
      <c r="GWD2" s="5"/>
      <c r="GWE2" s="5"/>
      <c r="GWF2" s="5"/>
      <c r="GWG2" s="5"/>
      <c r="GWH2" s="5"/>
      <c r="GWI2" s="5"/>
      <c r="GWJ2" s="5"/>
      <c r="GWK2" s="5"/>
      <c r="GWL2" s="5"/>
      <c r="GWM2" s="5"/>
      <c r="GWN2" s="5"/>
      <c r="GWO2" s="5"/>
      <c r="GWP2" s="5"/>
      <c r="GWQ2" s="5"/>
      <c r="GWR2" s="5"/>
      <c r="GWS2" s="5"/>
      <c r="GWT2" s="5"/>
      <c r="GWU2" s="5"/>
      <c r="GWV2" s="5"/>
      <c r="GWW2" s="5"/>
      <c r="GWX2" s="5"/>
      <c r="GWY2" s="5"/>
      <c r="GWZ2" s="5"/>
      <c r="GXA2" s="5"/>
      <c r="GXB2" s="5"/>
      <c r="GXC2" s="5"/>
      <c r="GXD2" s="5"/>
      <c r="GXE2" s="5"/>
      <c r="GXF2" s="5"/>
      <c r="GXG2" s="5"/>
      <c r="GXH2" s="5"/>
      <c r="GXI2" s="5"/>
      <c r="GXJ2" s="5"/>
      <c r="GXK2" s="5"/>
      <c r="GXL2" s="5"/>
      <c r="GXM2" s="5"/>
      <c r="GXN2" s="5"/>
      <c r="GXO2" s="5"/>
      <c r="GXP2" s="5"/>
      <c r="GXQ2" s="5"/>
      <c r="GXR2" s="5"/>
      <c r="GXS2" s="5"/>
      <c r="GXT2" s="5"/>
      <c r="GXU2" s="5"/>
      <c r="GXV2" s="5"/>
      <c r="GXW2" s="5"/>
      <c r="GXX2" s="5"/>
      <c r="GXY2" s="5"/>
      <c r="GXZ2" s="5"/>
      <c r="GYA2" s="5"/>
      <c r="GYB2" s="5"/>
      <c r="GYC2" s="5"/>
      <c r="GYD2" s="5"/>
      <c r="GYE2" s="5"/>
      <c r="GYF2" s="5"/>
      <c r="GYG2" s="5"/>
      <c r="GYH2" s="5"/>
      <c r="GYI2" s="5"/>
      <c r="GYJ2" s="5"/>
      <c r="GYK2" s="5"/>
      <c r="GYL2" s="5"/>
      <c r="GYM2" s="5"/>
      <c r="GYN2" s="5"/>
      <c r="GYO2" s="5"/>
      <c r="GYP2" s="5"/>
      <c r="GYQ2" s="5"/>
      <c r="GYR2" s="5"/>
      <c r="GYS2" s="5"/>
      <c r="GYT2" s="5"/>
      <c r="GYU2" s="5"/>
      <c r="GYV2" s="5"/>
      <c r="GYW2" s="5"/>
      <c r="GYX2" s="5"/>
      <c r="GYY2" s="5"/>
      <c r="GYZ2" s="5"/>
      <c r="GZA2" s="5"/>
      <c r="GZB2" s="5"/>
      <c r="GZC2" s="5"/>
      <c r="GZD2" s="5"/>
      <c r="GZE2" s="5"/>
      <c r="GZF2" s="5"/>
      <c r="GZG2" s="5"/>
      <c r="GZH2" s="5"/>
      <c r="GZI2" s="5"/>
      <c r="GZJ2" s="5"/>
      <c r="GZK2" s="5"/>
      <c r="GZL2" s="5"/>
      <c r="GZM2" s="5"/>
      <c r="GZN2" s="5"/>
      <c r="GZO2" s="5"/>
      <c r="GZP2" s="5"/>
      <c r="GZQ2" s="5"/>
      <c r="GZR2" s="5"/>
      <c r="GZS2" s="5"/>
      <c r="GZT2" s="5"/>
      <c r="GZU2" s="5"/>
      <c r="GZV2" s="5"/>
      <c r="GZW2" s="5"/>
      <c r="GZX2" s="5"/>
      <c r="GZY2" s="5"/>
      <c r="GZZ2" s="5"/>
      <c r="HAA2" s="5"/>
      <c r="HAB2" s="5"/>
      <c r="HAC2" s="5"/>
      <c r="HAD2" s="5"/>
      <c r="HAE2" s="5"/>
      <c r="HAF2" s="5"/>
      <c r="HAG2" s="5"/>
      <c r="HAH2" s="5"/>
      <c r="HAI2" s="5"/>
      <c r="HAJ2" s="5"/>
      <c r="HAK2" s="5"/>
      <c r="HAL2" s="5"/>
      <c r="HAM2" s="5"/>
      <c r="HAN2" s="5"/>
      <c r="HAO2" s="5"/>
      <c r="HAP2" s="5"/>
      <c r="HAQ2" s="5"/>
      <c r="HAR2" s="5"/>
      <c r="HAS2" s="5"/>
      <c r="HAT2" s="5"/>
      <c r="HAU2" s="5"/>
      <c r="HAV2" s="5"/>
      <c r="HAW2" s="5"/>
      <c r="HAX2" s="5"/>
      <c r="HAY2" s="5"/>
      <c r="HAZ2" s="5"/>
      <c r="HBA2" s="5"/>
      <c r="HBB2" s="5"/>
      <c r="HBC2" s="5"/>
      <c r="HBD2" s="5"/>
      <c r="HBE2" s="5"/>
      <c r="HBF2" s="5"/>
      <c r="HBG2" s="5"/>
      <c r="HBH2" s="5"/>
      <c r="HBI2" s="5"/>
      <c r="HBJ2" s="5"/>
      <c r="HBK2" s="5"/>
      <c r="HBL2" s="5"/>
      <c r="HBM2" s="5"/>
      <c r="HBN2" s="5"/>
      <c r="HBO2" s="5"/>
      <c r="HBP2" s="5"/>
      <c r="HBQ2" s="5"/>
      <c r="HBR2" s="5"/>
      <c r="HBS2" s="5"/>
      <c r="HBT2" s="5"/>
      <c r="HBU2" s="5"/>
      <c r="HBV2" s="5"/>
      <c r="HBW2" s="5"/>
      <c r="HBX2" s="5"/>
      <c r="HBY2" s="5"/>
      <c r="HBZ2" s="5"/>
      <c r="HCA2" s="5"/>
      <c r="HCB2" s="5"/>
      <c r="HCC2" s="5"/>
      <c r="HCD2" s="5"/>
      <c r="HCE2" s="5"/>
      <c r="HCF2" s="5"/>
      <c r="HCG2" s="5"/>
      <c r="HCH2" s="5"/>
      <c r="HCI2" s="5"/>
      <c r="HCJ2" s="5"/>
      <c r="HCK2" s="5"/>
      <c r="HCL2" s="5"/>
      <c r="HCM2" s="5"/>
      <c r="HCN2" s="5"/>
      <c r="HCO2" s="5"/>
      <c r="HCP2" s="5"/>
      <c r="HCQ2" s="5"/>
      <c r="HCR2" s="5"/>
      <c r="HCS2" s="5"/>
      <c r="HCT2" s="5"/>
      <c r="HCU2" s="5"/>
      <c r="HCV2" s="5"/>
      <c r="HCW2" s="5"/>
      <c r="HCX2" s="5"/>
      <c r="HCY2" s="5"/>
      <c r="HCZ2" s="5"/>
      <c r="HDA2" s="5"/>
      <c r="HDB2" s="5"/>
      <c r="HDC2" s="5"/>
      <c r="HDD2" s="5"/>
      <c r="HDE2" s="5"/>
      <c r="HDF2" s="5"/>
      <c r="HDG2" s="5"/>
      <c r="HDH2" s="5"/>
      <c r="HDI2" s="5"/>
      <c r="HDJ2" s="5"/>
      <c r="HDK2" s="5"/>
      <c r="HDL2" s="5"/>
      <c r="HDM2" s="5"/>
      <c r="HDN2" s="5"/>
      <c r="HDO2" s="5"/>
      <c r="HDP2" s="5"/>
      <c r="HDQ2" s="5"/>
      <c r="HDR2" s="5"/>
      <c r="HDS2" s="5"/>
      <c r="HDT2" s="5"/>
      <c r="HDU2" s="5"/>
      <c r="HDV2" s="5"/>
      <c r="HDW2" s="5"/>
      <c r="HDX2" s="5"/>
      <c r="HDY2" s="5"/>
      <c r="HDZ2" s="5"/>
      <c r="HEA2" s="5"/>
      <c r="HEB2" s="5"/>
      <c r="HEC2" s="5"/>
      <c r="HED2" s="5"/>
      <c r="HEE2" s="5"/>
      <c r="HEF2" s="5"/>
      <c r="HEG2" s="5"/>
      <c r="HEH2" s="5"/>
      <c r="HEI2" s="5"/>
      <c r="HEJ2" s="5"/>
      <c r="HEK2" s="5"/>
      <c r="HEL2" s="5"/>
      <c r="HEM2" s="5"/>
      <c r="HEN2" s="5"/>
      <c r="HEO2" s="5"/>
      <c r="HEP2" s="5"/>
      <c r="HEQ2" s="5"/>
      <c r="HER2" s="5"/>
      <c r="HES2" s="5"/>
      <c r="HET2" s="5"/>
      <c r="HEU2" s="5"/>
      <c r="HEV2" s="5"/>
      <c r="HEW2" s="5"/>
      <c r="HEX2" s="5"/>
      <c r="HEY2" s="5"/>
      <c r="HEZ2" s="5"/>
      <c r="HFA2" s="5"/>
      <c r="HFB2" s="5"/>
      <c r="HFC2" s="5"/>
      <c r="HFD2" s="5"/>
      <c r="HFE2" s="5"/>
      <c r="HFF2" s="5"/>
      <c r="HFG2" s="5"/>
      <c r="HFH2" s="5"/>
      <c r="HFI2" s="5"/>
      <c r="HFJ2" s="5"/>
      <c r="HFK2" s="5"/>
      <c r="HFL2" s="5"/>
      <c r="HFM2" s="5"/>
      <c r="HFN2" s="5"/>
      <c r="HFO2" s="5"/>
      <c r="HFP2" s="5"/>
      <c r="HFQ2" s="5"/>
      <c r="HFR2" s="5"/>
      <c r="HFS2" s="5"/>
      <c r="HFT2" s="5"/>
      <c r="HFU2" s="5"/>
      <c r="HFV2" s="5"/>
      <c r="HFW2" s="5"/>
      <c r="HFX2" s="5"/>
      <c r="HFY2" s="5"/>
      <c r="HFZ2" s="5"/>
      <c r="HGA2" s="5"/>
      <c r="HGB2" s="5"/>
      <c r="HGC2" s="5"/>
      <c r="HGD2" s="5"/>
      <c r="HGE2" s="5"/>
      <c r="HGF2" s="5"/>
      <c r="HGG2" s="5"/>
      <c r="HGH2" s="5"/>
      <c r="HGI2" s="5"/>
      <c r="HGJ2" s="5"/>
      <c r="HGK2" s="5"/>
      <c r="HGL2" s="5"/>
      <c r="HGM2" s="5"/>
      <c r="HGN2" s="5"/>
      <c r="HGO2" s="5"/>
      <c r="HGP2" s="5"/>
      <c r="HGQ2" s="5"/>
      <c r="HGR2" s="5"/>
      <c r="HGS2" s="5"/>
      <c r="HGT2" s="5"/>
      <c r="HGU2" s="5"/>
      <c r="HGV2" s="5"/>
      <c r="HGW2" s="5"/>
      <c r="HGX2" s="5"/>
      <c r="HGY2" s="5"/>
      <c r="HGZ2" s="5"/>
      <c r="HHA2" s="5"/>
      <c r="HHB2" s="5"/>
      <c r="HHC2" s="5"/>
      <c r="HHD2" s="5"/>
      <c r="HHE2" s="5"/>
      <c r="HHF2" s="5"/>
      <c r="HHG2" s="5"/>
      <c r="HHH2" s="5"/>
      <c r="HHI2" s="5"/>
      <c r="HHJ2" s="5"/>
      <c r="HHK2" s="5"/>
      <c r="HHL2" s="5"/>
      <c r="HHM2" s="5"/>
      <c r="HHN2" s="5"/>
      <c r="HHO2" s="5"/>
      <c r="HHP2" s="5"/>
      <c r="HHQ2" s="5"/>
      <c r="HHR2" s="5"/>
      <c r="HHS2" s="5"/>
      <c r="HHT2" s="5"/>
      <c r="HHU2" s="5"/>
      <c r="HHV2" s="5"/>
      <c r="HHW2" s="5"/>
      <c r="HHX2" s="5"/>
      <c r="HHY2" s="5"/>
      <c r="HHZ2" s="5"/>
      <c r="HIA2" s="5"/>
      <c r="HIB2" s="5"/>
      <c r="HIC2" s="5"/>
      <c r="HID2" s="5"/>
      <c r="HIE2" s="5"/>
      <c r="HIF2" s="5"/>
      <c r="HIG2" s="5"/>
      <c r="HIH2" s="5"/>
      <c r="HII2" s="5"/>
      <c r="HIJ2" s="5"/>
      <c r="HIK2" s="5"/>
      <c r="HIL2" s="5"/>
      <c r="HIM2" s="5"/>
      <c r="HIN2" s="5"/>
      <c r="HIO2" s="5"/>
      <c r="HIP2" s="5"/>
      <c r="HIQ2" s="5"/>
      <c r="HIR2" s="5"/>
      <c r="HIS2" s="5"/>
      <c r="HIT2" s="5"/>
      <c r="HIU2" s="5"/>
      <c r="HIV2" s="5"/>
      <c r="HIW2" s="5"/>
      <c r="HIX2" s="5"/>
      <c r="HIY2" s="5"/>
      <c r="HIZ2" s="5"/>
      <c r="HJA2" s="5"/>
      <c r="HJB2" s="5"/>
      <c r="HJC2" s="5"/>
      <c r="HJD2" s="5"/>
      <c r="HJE2" s="5"/>
      <c r="HJF2" s="5"/>
      <c r="HJG2" s="5"/>
      <c r="HJH2" s="5"/>
      <c r="HJI2" s="5"/>
      <c r="HJJ2" s="5"/>
      <c r="HJK2" s="5"/>
      <c r="HJL2" s="5"/>
      <c r="HJM2" s="5"/>
      <c r="HJN2" s="5"/>
      <c r="HJO2" s="5"/>
      <c r="HJP2" s="5"/>
      <c r="HJQ2" s="5"/>
      <c r="HJR2" s="5"/>
      <c r="HJS2" s="5"/>
      <c r="HJT2" s="5"/>
      <c r="HJU2" s="5"/>
      <c r="HJV2" s="5"/>
      <c r="HJW2" s="5"/>
      <c r="HJX2" s="5"/>
      <c r="HJY2" s="5"/>
      <c r="HJZ2" s="5"/>
      <c r="HKA2" s="5"/>
      <c r="HKB2" s="5"/>
      <c r="HKC2" s="5"/>
      <c r="HKD2" s="5"/>
      <c r="HKE2" s="5"/>
      <c r="HKF2" s="5"/>
      <c r="HKG2" s="5"/>
      <c r="HKH2" s="5"/>
      <c r="HKI2" s="5"/>
      <c r="HKJ2" s="5"/>
      <c r="HKK2" s="5"/>
      <c r="HKL2" s="5"/>
      <c r="HKM2" s="5"/>
      <c r="HKN2" s="5"/>
      <c r="HKO2" s="5"/>
      <c r="HKP2" s="5"/>
      <c r="HKQ2" s="5"/>
      <c r="HKR2" s="5"/>
      <c r="HKS2" s="5"/>
      <c r="HKT2" s="5"/>
      <c r="HKU2" s="5"/>
      <c r="HKV2" s="5"/>
      <c r="HKW2" s="5"/>
      <c r="HKX2" s="5"/>
      <c r="HKY2" s="5"/>
      <c r="HKZ2" s="5"/>
      <c r="HLA2" s="5"/>
      <c r="HLB2" s="5"/>
      <c r="HLC2" s="5"/>
      <c r="HLD2" s="5"/>
      <c r="HLE2" s="5"/>
      <c r="HLF2" s="5"/>
      <c r="HLG2" s="5"/>
      <c r="HLH2" s="5"/>
      <c r="HLI2" s="5"/>
      <c r="HLJ2" s="5"/>
      <c r="HLK2" s="5"/>
      <c r="HLL2" s="5"/>
      <c r="HLM2" s="5"/>
      <c r="HLN2" s="5"/>
      <c r="HLO2" s="5"/>
      <c r="HLP2" s="5"/>
      <c r="HLQ2" s="5"/>
      <c r="HLR2" s="5"/>
      <c r="HLS2" s="5"/>
      <c r="HLT2" s="5"/>
      <c r="HLU2" s="5"/>
      <c r="HLV2" s="5"/>
      <c r="HLW2" s="5"/>
      <c r="HLX2" s="5"/>
      <c r="HLY2" s="5"/>
      <c r="HLZ2" s="5"/>
      <c r="HMA2" s="5"/>
      <c r="HMB2" s="5"/>
      <c r="HMC2" s="5"/>
      <c r="HMD2" s="5"/>
      <c r="HME2" s="5"/>
      <c r="HMF2" s="5"/>
      <c r="HMG2" s="5"/>
      <c r="HMH2" s="5"/>
      <c r="HMI2" s="5"/>
      <c r="HMJ2" s="5"/>
      <c r="HMK2" s="5"/>
      <c r="HML2" s="5"/>
      <c r="HMM2" s="5"/>
      <c r="HMN2" s="5"/>
      <c r="HMO2" s="5"/>
      <c r="HMP2" s="5"/>
      <c r="HMQ2" s="5"/>
      <c r="HMR2" s="5"/>
      <c r="HMS2" s="5"/>
      <c r="HMT2" s="5"/>
      <c r="HMU2" s="5"/>
      <c r="HMV2" s="5"/>
      <c r="HMW2" s="5"/>
      <c r="HMX2" s="5"/>
      <c r="HMY2" s="5"/>
      <c r="HMZ2" s="5"/>
      <c r="HNA2" s="5"/>
      <c r="HNB2" s="5"/>
      <c r="HNC2" s="5"/>
      <c r="HND2" s="5"/>
      <c r="HNE2" s="5"/>
      <c r="HNF2" s="5"/>
      <c r="HNG2" s="5"/>
      <c r="HNH2" s="5"/>
      <c r="HNI2" s="5"/>
      <c r="HNJ2" s="5"/>
      <c r="HNK2" s="5"/>
      <c r="HNL2" s="5"/>
      <c r="HNM2" s="5"/>
      <c r="HNN2" s="5"/>
      <c r="HNO2" s="5"/>
      <c r="HNP2" s="5"/>
      <c r="HNQ2" s="5"/>
      <c r="HNR2" s="5"/>
      <c r="HNS2" s="5"/>
      <c r="HNT2" s="5"/>
      <c r="HNU2" s="5"/>
      <c r="HNV2" s="5"/>
      <c r="HNW2" s="5"/>
      <c r="HNX2" s="5"/>
      <c r="HNY2" s="5"/>
      <c r="HNZ2" s="5"/>
      <c r="HOA2" s="5"/>
      <c r="HOB2" s="5"/>
      <c r="HOC2" s="5"/>
      <c r="HOD2" s="5"/>
      <c r="HOE2" s="5"/>
      <c r="HOF2" s="5"/>
      <c r="HOG2" s="5"/>
      <c r="HOH2" s="5"/>
      <c r="HOI2" s="5"/>
      <c r="HOJ2" s="5"/>
      <c r="HOK2" s="5"/>
      <c r="HOL2" s="5"/>
      <c r="HOM2" s="5"/>
      <c r="HON2" s="5"/>
      <c r="HOO2" s="5"/>
      <c r="HOP2" s="5"/>
      <c r="HOQ2" s="5"/>
      <c r="HOR2" s="5"/>
      <c r="HOS2" s="5"/>
      <c r="HOT2" s="5"/>
      <c r="HOU2" s="5"/>
      <c r="HOV2" s="5"/>
      <c r="HOW2" s="5"/>
      <c r="HOX2" s="5"/>
      <c r="HOY2" s="5"/>
      <c r="HOZ2" s="5"/>
      <c r="HPA2" s="5"/>
      <c r="HPB2" s="5"/>
      <c r="HPC2" s="5"/>
      <c r="HPD2" s="5"/>
      <c r="HPE2" s="5"/>
      <c r="HPF2" s="5"/>
      <c r="HPG2" s="5"/>
      <c r="HPH2" s="5"/>
      <c r="HPI2" s="5"/>
      <c r="HPJ2" s="5"/>
      <c r="HPK2" s="5"/>
      <c r="HPL2" s="5"/>
      <c r="HPM2" s="5"/>
      <c r="HPN2" s="5"/>
      <c r="HPO2" s="5"/>
      <c r="HPP2" s="5"/>
      <c r="HPQ2" s="5"/>
      <c r="HPR2" s="5"/>
      <c r="HPS2" s="5"/>
      <c r="HPT2" s="5"/>
      <c r="HPU2" s="5"/>
      <c r="HPV2" s="5"/>
      <c r="HPW2" s="5"/>
      <c r="HPX2" s="5"/>
      <c r="HPY2" s="5"/>
      <c r="HPZ2" s="5"/>
      <c r="HQA2" s="5"/>
      <c r="HQB2" s="5"/>
      <c r="HQC2" s="5"/>
      <c r="HQD2" s="5"/>
      <c r="HQE2" s="5"/>
      <c r="HQF2" s="5"/>
      <c r="HQG2" s="5"/>
      <c r="HQH2" s="5"/>
      <c r="HQI2" s="5"/>
      <c r="HQJ2" s="5"/>
      <c r="HQK2" s="5"/>
      <c r="HQL2" s="5"/>
      <c r="HQM2" s="5"/>
      <c r="HQN2" s="5"/>
      <c r="HQO2" s="5"/>
      <c r="HQP2" s="5"/>
      <c r="HQQ2" s="5"/>
      <c r="HQR2" s="5"/>
      <c r="HQS2" s="5"/>
      <c r="HQT2" s="5"/>
      <c r="HQU2" s="5"/>
      <c r="HQV2" s="5"/>
      <c r="HQW2" s="5"/>
      <c r="HQX2" s="5"/>
      <c r="HQY2" s="5"/>
      <c r="HQZ2" s="5"/>
      <c r="HRA2" s="5"/>
      <c r="HRB2" s="5"/>
      <c r="HRC2" s="5"/>
      <c r="HRD2" s="5"/>
      <c r="HRE2" s="5"/>
      <c r="HRF2" s="5"/>
      <c r="HRG2" s="5"/>
      <c r="HRH2" s="5"/>
      <c r="HRI2" s="5"/>
      <c r="HRJ2" s="5"/>
      <c r="HRK2" s="5"/>
      <c r="HRL2" s="5"/>
      <c r="HRM2" s="5"/>
      <c r="HRN2" s="5"/>
      <c r="HRO2" s="5"/>
      <c r="HRP2" s="5"/>
      <c r="HRQ2" s="5"/>
      <c r="HRR2" s="5"/>
      <c r="HRS2" s="5"/>
      <c r="HRT2" s="5"/>
      <c r="HRU2" s="5"/>
      <c r="HRV2" s="5"/>
      <c r="HRW2" s="5"/>
      <c r="HRX2" s="5"/>
      <c r="HRY2" s="5"/>
      <c r="HRZ2" s="5"/>
      <c r="HSA2" s="5"/>
      <c r="HSB2" s="5"/>
      <c r="HSC2" s="5"/>
      <c r="HSD2" s="5"/>
      <c r="HSE2" s="5"/>
      <c r="HSF2" s="5"/>
      <c r="HSG2" s="5"/>
      <c r="HSH2" s="5"/>
      <c r="HSI2" s="5"/>
      <c r="HSJ2" s="5"/>
      <c r="HSK2" s="5"/>
      <c r="HSL2" s="5"/>
      <c r="HSM2" s="5"/>
      <c r="HSN2" s="5"/>
      <c r="HSO2" s="5"/>
      <c r="HSP2" s="5"/>
      <c r="HSQ2" s="5"/>
      <c r="HSR2" s="5"/>
      <c r="HSS2" s="5"/>
      <c r="HST2" s="5"/>
      <c r="HSU2" s="5"/>
      <c r="HSV2" s="5"/>
      <c r="HSW2" s="5"/>
      <c r="HSX2" s="5"/>
      <c r="HSY2" s="5"/>
      <c r="HSZ2" s="5"/>
      <c r="HTA2" s="5"/>
      <c r="HTB2" s="5"/>
      <c r="HTC2" s="5"/>
      <c r="HTD2" s="5"/>
      <c r="HTE2" s="5"/>
      <c r="HTF2" s="5"/>
      <c r="HTG2" s="5"/>
      <c r="HTH2" s="5"/>
      <c r="HTI2" s="5"/>
      <c r="HTJ2" s="5"/>
      <c r="HTK2" s="5"/>
      <c r="HTL2" s="5"/>
      <c r="HTM2" s="5"/>
      <c r="HTN2" s="5"/>
      <c r="HTO2" s="5"/>
      <c r="HTP2" s="5"/>
      <c r="HTQ2" s="5"/>
      <c r="HTR2" s="5"/>
      <c r="HTS2" s="5"/>
      <c r="HTT2" s="5"/>
      <c r="HTU2" s="5"/>
      <c r="HTV2" s="5"/>
      <c r="HTW2" s="5"/>
      <c r="HTX2" s="5"/>
      <c r="HTY2" s="5"/>
      <c r="HTZ2" s="5"/>
      <c r="HUA2" s="5"/>
      <c r="HUB2" s="5"/>
      <c r="HUC2" s="5"/>
      <c r="HUD2" s="5"/>
      <c r="HUE2" s="5"/>
      <c r="HUF2" s="5"/>
      <c r="HUG2" s="5"/>
      <c r="HUH2" s="5"/>
      <c r="HUI2" s="5"/>
      <c r="HUJ2" s="5"/>
      <c r="HUK2" s="5"/>
      <c r="HUL2" s="5"/>
      <c r="HUM2" s="5"/>
      <c r="HUN2" s="5"/>
      <c r="HUO2" s="5"/>
      <c r="HUP2" s="5"/>
      <c r="HUQ2" s="5"/>
      <c r="HUR2" s="5"/>
      <c r="HUS2" s="5"/>
      <c r="HUT2" s="5"/>
      <c r="HUU2" s="5"/>
      <c r="HUV2" s="5"/>
      <c r="HUW2" s="5"/>
      <c r="HUX2" s="5"/>
      <c r="HUY2" s="5"/>
      <c r="HUZ2" s="5"/>
      <c r="HVA2" s="5"/>
      <c r="HVB2" s="5"/>
      <c r="HVC2" s="5"/>
      <c r="HVD2" s="5"/>
      <c r="HVE2" s="5"/>
      <c r="HVF2" s="5"/>
      <c r="HVG2" s="5"/>
      <c r="HVH2" s="5"/>
      <c r="HVI2" s="5"/>
      <c r="HVJ2" s="5"/>
      <c r="HVK2" s="5"/>
      <c r="HVL2" s="5"/>
      <c r="HVM2" s="5"/>
      <c r="HVN2" s="5"/>
      <c r="HVO2" s="5"/>
      <c r="HVP2" s="5"/>
      <c r="HVQ2" s="5"/>
      <c r="HVR2" s="5"/>
      <c r="HVS2" s="5"/>
      <c r="HVT2" s="5"/>
      <c r="HVU2" s="5"/>
      <c r="HVV2" s="5"/>
      <c r="HVW2" s="5"/>
      <c r="HVX2" s="5"/>
      <c r="HVY2" s="5"/>
      <c r="HVZ2" s="5"/>
      <c r="HWA2" s="5"/>
      <c r="HWB2" s="5"/>
      <c r="HWC2" s="5"/>
      <c r="HWD2" s="5"/>
      <c r="HWE2" s="5"/>
      <c r="HWF2" s="5"/>
      <c r="HWG2" s="5"/>
      <c r="HWH2" s="5"/>
      <c r="HWI2" s="5"/>
      <c r="HWJ2" s="5"/>
      <c r="HWK2" s="5"/>
      <c r="HWL2" s="5"/>
      <c r="HWM2" s="5"/>
      <c r="HWN2" s="5"/>
      <c r="HWO2" s="5"/>
      <c r="HWP2" s="5"/>
      <c r="HWQ2" s="5"/>
      <c r="HWR2" s="5"/>
      <c r="HWS2" s="5"/>
      <c r="HWT2" s="5"/>
      <c r="HWU2" s="5"/>
      <c r="HWV2" s="5"/>
      <c r="HWW2" s="5"/>
      <c r="HWX2" s="5"/>
      <c r="HWY2" s="5"/>
      <c r="HWZ2" s="5"/>
      <c r="HXA2" s="5"/>
      <c r="HXB2" s="5"/>
      <c r="HXC2" s="5"/>
      <c r="HXD2" s="5"/>
      <c r="HXE2" s="5"/>
      <c r="HXF2" s="5"/>
      <c r="HXG2" s="5"/>
      <c r="HXH2" s="5"/>
      <c r="HXI2" s="5"/>
      <c r="HXJ2" s="5"/>
      <c r="HXK2" s="5"/>
      <c r="HXL2" s="5"/>
      <c r="HXM2" s="5"/>
      <c r="HXN2" s="5"/>
      <c r="HXO2" s="5"/>
      <c r="HXP2" s="5"/>
      <c r="HXQ2" s="5"/>
      <c r="HXR2" s="5"/>
      <c r="HXS2" s="5"/>
      <c r="HXT2" s="5"/>
      <c r="HXU2" s="5"/>
      <c r="HXV2" s="5"/>
      <c r="HXW2" s="5"/>
      <c r="HXX2" s="5"/>
      <c r="HXY2" s="5"/>
      <c r="HXZ2" s="5"/>
      <c r="HYA2" s="5"/>
      <c r="HYB2" s="5"/>
      <c r="HYC2" s="5"/>
      <c r="HYD2" s="5"/>
      <c r="HYE2" s="5"/>
      <c r="HYF2" s="5"/>
      <c r="HYG2" s="5"/>
      <c r="HYH2" s="5"/>
      <c r="HYI2" s="5"/>
      <c r="HYJ2" s="5"/>
      <c r="HYK2" s="5"/>
      <c r="HYL2" s="5"/>
      <c r="HYM2" s="5"/>
      <c r="HYN2" s="5"/>
      <c r="HYO2" s="5"/>
      <c r="HYP2" s="5"/>
      <c r="HYQ2" s="5"/>
      <c r="HYR2" s="5"/>
      <c r="HYS2" s="5"/>
      <c r="HYT2" s="5"/>
      <c r="HYU2" s="5"/>
      <c r="HYV2" s="5"/>
      <c r="HYW2" s="5"/>
      <c r="HYX2" s="5"/>
      <c r="HYY2" s="5"/>
      <c r="HYZ2" s="5"/>
      <c r="HZA2" s="5"/>
      <c r="HZB2" s="5"/>
      <c r="HZC2" s="5"/>
      <c r="HZD2" s="5"/>
      <c r="HZE2" s="5"/>
      <c r="HZF2" s="5"/>
      <c r="HZG2" s="5"/>
      <c r="HZH2" s="5"/>
      <c r="HZI2" s="5"/>
      <c r="HZJ2" s="5"/>
      <c r="HZK2" s="5"/>
      <c r="HZL2" s="5"/>
      <c r="HZM2" s="5"/>
      <c r="HZN2" s="5"/>
      <c r="HZO2" s="5"/>
      <c r="HZP2" s="5"/>
      <c r="HZQ2" s="5"/>
      <c r="HZR2" s="5"/>
      <c r="HZS2" s="5"/>
      <c r="HZT2" s="5"/>
      <c r="HZU2" s="5"/>
      <c r="HZV2" s="5"/>
      <c r="HZW2" s="5"/>
      <c r="HZX2" s="5"/>
      <c r="HZY2" s="5"/>
      <c r="HZZ2" s="5"/>
      <c r="IAA2" s="5"/>
      <c r="IAB2" s="5"/>
      <c r="IAC2" s="5"/>
      <c r="IAD2" s="5"/>
      <c r="IAE2" s="5"/>
      <c r="IAF2" s="5"/>
      <c r="IAG2" s="5"/>
      <c r="IAH2" s="5"/>
      <c r="IAI2" s="5"/>
      <c r="IAJ2" s="5"/>
      <c r="IAK2" s="5"/>
      <c r="IAL2" s="5"/>
      <c r="IAM2" s="5"/>
      <c r="IAN2" s="5"/>
      <c r="IAO2" s="5"/>
      <c r="IAP2" s="5"/>
      <c r="IAQ2" s="5"/>
      <c r="IAR2" s="5"/>
      <c r="IAS2" s="5"/>
      <c r="IAT2" s="5"/>
      <c r="IAU2" s="5"/>
      <c r="IAV2" s="5"/>
      <c r="IAW2" s="5"/>
      <c r="IAX2" s="5"/>
      <c r="IAY2" s="5"/>
      <c r="IAZ2" s="5"/>
      <c r="IBA2" s="5"/>
      <c r="IBB2" s="5"/>
      <c r="IBC2" s="5"/>
      <c r="IBD2" s="5"/>
      <c r="IBE2" s="5"/>
      <c r="IBF2" s="5"/>
      <c r="IBG2" s="5"/>
      <c r="IBH2" s="5"/>
      <c r="IBI2" s="5"/>
      <c r="IBJ2" s="5"/>
      <c r="IBK2" s="5"/>
      <c r="IBL2" s="5"/>
      <c r="IBM2" s="5"/>
      <c r="IBN2" s="5"/>
      <c r="IBO2" s="5"/>
      <c r="IBP2" s="5"/>
      <c r="IBQ2" s="5"/>
      <c r="IBR2" s="5"/>
      <c r="IBS2" s="5"/>
      <c r="IBT2" s="5"/>
      <c r="IBU2" s="5"/>
      <c r="IBV2" s="5"/>
      <c r="IBW2" s="5"/>
      <c r="IBX2" s="5"/>
      <c r="IBY2" s="5"/>
      <c r="IBZ2" s="5"/>
      <c r="ICA2" s="5"/>
      <c r="ICB2" s="5"/>
      <c r="ICC2" s="5"/>
      <c r="ICD2" s="5"/>
      <c r="ICE2" s="5"/>
      <c r="ICF2" s="5"/>
      <c r="ICG2" s="5"/>
      <c r="ICH2" s="5"/>
      <c r="ICI2" s="5"/>
      <c r="ICJ2" s="5"/>
      <c r="ICK2" s="5"/>
      <c r="ICL2" s="5"/>
      <c r="ICM2" s="5"/>
      <c r="ICN2" s="5"/>
      <c r="ICO2" s="5"/>
      <c r="ICP2" s="5"/>
      <c r="ICQ2" s="5"/>
      <c r="ICR2" s="5"/>
      <c r="ICS2" s="5"/>
      <c r="ICT2" s="5"/>
      <c r="ICU2" s="5"/>
      <c r="ICV2" s="5"/>
      <c r="ICW2" s="5"/>
      <c r="ICX2" s="5"/>
      <c r="ICY2" s="5"/>
      <c r="ICZ2" s="5"/>
      <c r="IDA2" s="5"/>
      <c r="IDB2" s="5"/>
      <c r="IDC2" s="5"/>
      <c r="IDD2" s="5"/>
      <c r="IDE2" s="5"/>
      <c r="IDF2" s="5"/>
      <c r="IDG2" s="5"/>
      <c r="IDH2" s="5"/>
      <c r="IDI2" s="5"/>
      <c r="IDJ2" s="5"/>
      <c r="IDK2" s="5"/>
      <c r="IDL2" s="5"/>
      <c r="IDM2" s="5"/>
      <c r="IDN2" s="5"/>
      <c r="IDO2" s="5"/>
      <c r="IDP2" s="5"/>
      <c r="IDQ2" s="5"/>
      <c r="IDR2" s="5"/>
      <c r="IDS2" s="5"/>
      <c r="IDT2" s="5"/>
      <c r="IDU2" s="5"/>
      <c r="IDV2" s="5"/>
      <c r="IDW2" s="5"/>
      <c r="IDX2" s="5"/>
      <c r="IDY2" s="5"/>
      <c r="IDZ2" s="5"/>
      <c r="IEA2" s="5"/>
      <c r="IEB2" s="5"/>
      <c r="IEC2" s="5"/>
      <c r="IED2" s="5"/>
      <c r="IEE2" s="5"/>
      <c r="IEF2" s="5"/>
      <c r="IEG2" s="5"/>
      <c r="IEH2" s="5"/>
      <c r="IEI2" s="5"/>
      <c r="IEJ2" s="5"/>
      <c r="IEK2" s="5"/>
      <c r="IEL2" s="5"/>
      <c r="IEM2" s="5"/>
      <c r="IEN2" s="5"/>
      <c r="IEO2" s="5"/>
      <c r="IEP2" s="5"/>
      <c r="IEQ2" s="5"/>
      <c r="IER2" s="5"/>
      <c r="IES2" s="5"/>
      <c r="IET2" s="5"/>
      <c r="IEU2" s="5"/>
      <c r="IEV2" s="5"/>
      <c r="IEW2" s="5"/>
      <c r="IEX2" s="5"/>
      <c r="IEY2" s="5"/>
      <c r="IEZ2" s="5"/>
      <c r="IFA2" s="5"/>
      <c r="IFB2" s="5"/>
      <c r="IFC2" s="5"/>
      <c r="IFD2" s="5"/>
      <c r="IFE2" s="5"/>
      <c r="IFF2" s="5"/>
      <c r="IFG2" s="5"/>
      <c r="IFH2" s="5"/>
      <c r="IFI2" s="5"/>
      <c r="IFJ2" s="5"/>
      <c r="IFK2" s="5"/>
      <c r="IFL2" s="5"/>
      <c r="IFM2" s="5"/>
      <c r="IFN2" s="5"/>
      <c r="IFO2" s="5"/>
      <c r="IFP2" s="5"/>
      <c r="IFQ2" s="5"/>
      <c r="IFR2" s="5"/>
      <c r="IFS2" s="5"/>
      <c r="IFT2" s="5"/>
      <c r="IFU2" s="5"/>
      <c r="IFV2" s="5"/>
      <c r="IFW2" s="5"/>
      <c r="IFX2" s="5"/>
      <c r="IFY2" s="5"/>
      <c r="IFZ2" s="5"/>
      <c r="IGA2" s="5"/>
      <c r="IGB2" s="5"/>
      <c r="IGC2" s="5"/>
      <c r="IGD2" s="5"/>
      <c r="IGE2" s="5"/>
      <c r="IGF2" s="5"/>
      <c r="IGG2" s="5"/>
      <c r="IGH2" s="5"/>
      <c r="IGI2" s="5"/>
      <c r="IGJ2" s="5"/>
      <c r="IGK2" s="5"/>
      <c r="IGL2" s="5"/>
      <c r="IGM2" s="5"/>
      <c r="IGN2" s="5"/>
      <c r="IGO2" s="5"/>
      <c r="IGP2" s="5"/>
      <c r="IGQ2" s="5"/>
      <c r="IGR2" s="5"/>
      <c r="IGS2" s="5"/>
      <c r="IGT2" s="5"/>
      <c r="IGU2" s="5"/>
      <c r="IGV2" s="5"/>
      <c r="IGW2" s="5"/>
      <c r="IGX2" s="5"/>
      <c r="IGY2" s="5"/>
      <c r="IGZ2" s="5"/>
      <c r="IHA2" s="5"/>
      <c r="IHB2" s="5"/>
      <c r="IHC2" s="5"/>
      <c r="IHD2" s="5"/>
      <c r="IHE2" s="5"/>
      <c r="IHF2" s="5"/>
      <c r="IHG2" s="5"/>
      <c r="IHH2" s="5"/>
      <c r="IHI2" s="5"/>
      <c r="IHJ2" s="5"/>
      <c r="IHK2" s="5"/>
      <c r="IHL2" s="5"/>
      <c r="IHM2" s="5"/>
      <c r="IHN2" s="5"/>
      <c r="IHO2" s="5"/>
      <c r="IHP2" s="5"/>
      <c r="IHQ2" s="5"/>
      <c r="IHR2" s="5"/>
      <c r="IHS2" s="5"/>
      <c r="IHT2" s="5"/>
      <c r="IHU2" s="5"/>
      <c r="IHV2" s="5"/>
      <c r="IHW2" s="5"/>
      <c r="IHX2" s="5"/>
      <c r="IHY2" s="5"/>
      <c r="IHZ2" s="5"/>
      <c r="IIA2" s="5"/>
      <c r="IIB2" s="5"/>
      <c r="IIC2" s="5"/>
      <c r="IID2" s="5"/>
      <c r="IIE2" s="5"/>
      <c r="IIF2" s="5"/>
      <c r="IIG2" s="5"/>
      <c r="IIH2" s="5"/>
      <c r="III2" s="5"/>
      <c r="IIJ2" s="5"/>
      <c r="IIK2" s="5"/>
      <c r="IIL2" s="5"/>
      <c r="IIM2" s="5"/>
      <c r="IIN2" s="5"/>
      <c r="IIO2" s="5"/>
      <c r="IIP2" s="5"/>
      <c r="IIQ2" s="5"/>
      <c r="IIR2" s="5"/>
      <c r="IIS2" s="5"/>
      <c r="IIT2" s="5"/>
      <c r="IIU2" s="5"/>
      <c r="IIV2" s="5"/>
      <c r="IIW2" s="5"/>
      <c r="IIX2" s="5"/>
      <c r="IIY2" s="5"/>
      <c r="IIZ2" s="5"/>
      <c r="IJA2" s="5"/>
      <c r="IJB2" s="5"/>
      <c r="IJC2" s="5"/>
      <c r="IJD2" s="5"/>
      <c r="IJE2" s="5"/>
      <c r="IJF2" s="5"/>
      <c r="IJG2" s="5"/>
      <c r="IJH2" s="5"/>
      <c r="IJI2" s="5"/>
      <c r="IJJ2" s="5"/>
      <c r="IJK2" s="5"/>
      <c r="IJL2" s="5"/>
      <c r="IJM2" s="5"/>
      <c r="IJN2" s="5"/>
      <c r="IJO2" s="5"/>
      <c r="IJP2" s="5"/>
      <c r="IJQ2" s="5"/>
      <c r="IJR2" s="5"/>
      <c r="IJS2" s="5"/>
      <c r="IJT2" s="5"/>
      <c r="IJU2" s="5"/>
      <c r="IJV2" s="5"/>
      <c r="IJW2" s="5"/>
      <c r="IJX2" s="5"/>
      <c r="IJY2" s="5"/>
      <c r="IJZ2" s="5"/>
      <c r="IKA2" s="5"/>
      <c r="IKB2" s="5"/>
      <c r="IKC2" s="5"/>
      <c r="IKD2" s="5"/>
      <c r="IKE2" s="5"/>
      <c r="IKF2" s="5"/>
      <c r="IKG2" s="5"/>
      <c r="IKH2" s="5"/>
      <c r="IKI2" s="5"/>
      <c r="IKJ2" s="5"/>
      <c r="IKK2" s="5"/>
      <c r="IKL2" s="5"/>
      <c r="IKM2" s="5"/>
      <c r="IKN2" s="5"/>
      <c r="IKO2" s="5"/>
      <c r="IKP2" s="5"/>
      <c r="IKQ2" s="5"/>
      <c r="IKR2" s="5"/>
      <c r="IKS2" s="5"/>
      <c r="IKT2" s="5"/>
      <c r="IKU2" s="5"/>
      <c r="IKV2" s="5"/>
      <c r="IKW2" s="5"/>
      <c r="IKX2" s="5"/>
      <c r="IKY2" s="5"/>
      <c r="IKZ2" s="5"/>
      <c r="ILA2" s="5"/>
      <c r="ILB2" s="5"/>
      <c r="ILC2" s="5"/>
      <c r="ILD2" s="5"/>
      <c r="ILE2" s="5"/>
      <c r="ILF2" s="5"/>
      <c r="ILG2" s="5"/>
      <c r="ILH2" s="5"/>
      <c r="ILI2" s="5"/>
      <c r="ILJ2" s="5"/>
      <c r="ILK2" s="5"/>
      <c r="ILL2" s="5"/>
      <c r="ILM2" s="5"/>
      <c r="ILN2" s="5"/>
      <c r="ILO2" s="5"/>
      <c r="ILP2" s="5"/>
      <c r="ILQ2" s="5"/>
      <c r="ILR2" s="5"/>
      <c r="ILS2" s="5"/>
      <c r="ILT2" s="5"/>
      <c r="ILU2" s="5"/>
      <c r="ILV2" s="5"/>
      <c r="ILW2" s="5"/>
      <c r="ILX2" s="5"/>
      <c r="ILY2" s="5"/>
      <c r="ILZ2" s="5"/>
      <c r="IMA2" s="5"/>
      <c r="IMB2" s="5"/>
      <c r="IMC2" s="5"/>
      <c r="IMD2" s="5"/>
      <c r="IME2" s="5"/>
      <c r="IMF2" s="5"/>
      <c r="IMG2" s="5"/>
      <c r="IMH2" s="5"/>
      <c r="IMI2" s="5"/>
      <c r="IMJ2" s="5"/>
      <c r="IMK2" s="5"/>
      <c r="IML2" s="5"/>
      <c r="IMM2" s="5"/>
      <c r="IMN2" s="5"/>
      <c r="IMO2" s="5"/>
      <c r="IMP2" s="5"/>
      <c r="IMQ2" s="5"/>
      <c r="IMR2" s="5"/>
      <c r="IMS2" s="5"/>
      <c r="IMT2" s="5"/>
      <c r="IMU2" s="5"/>
      <c r="IMV2" s="5"/>
      <c r="IMW2" s="5"/>
      <c r="IMX2" s="5"/>
      <c r="IMY2" s="5"/>
      <c r="IMZ2" s="5"/>
      <c r="INA2" s="5"/>
      <c r="INB2" s="5"/>
      <c r="INC2" s="5"/>
      <c r="IND2" s="5"/>
      <c r="INE2" s="5"/>
      <c r="INF2" s="5"/>
      <c r="ING2" s="5"/>
      <c r="INH2" s="5"/>
      <c r="INI2" s="5"/>
      <c r="INJ2" s="5"/>
      <c r="INK2" s="5"/>
      <c r="INL2" s="5"/>
      <c r="INM2" s="5"/>
      <c r="INN2" s="5"/>
      <c r="INO2" s="5"/>
      <c r="INP2" s="5"/>
      <c r="INQ2" s="5"/>
      <c r="INR2" s="5"/>
      <c r="INS2" s="5"/>
      <c r="INT2" s="5"/>
      <c r="INU2" s="5"/>
      <c r="INV2" s="5"/>
      <c r="INW2" s="5"/>
      <c r="INX2" s="5"/>
      <c r="INY2" s="5"/>
      <c r="INZ2" s="5"/>
      <c r="IOA2" s="5"/>
      <c r="IOB2" s="5"/>
      <c r="IOC2" s="5"/>
      <c r="IOD2" s="5"/>
      <c r="IOE2" s="5"/>
      <c r="IOF2" s="5"/>
      <c r="IOG2" s="5"/>
      <c r="IOH2" s="5"/>
      <c r="IOI2" s="5"/>
      <c r="IOJ2" s="5"/>
      <c r="IOK2" s="5"/>
      <c r="IOL2" s="5"/>
      <c r="IOM2" s="5"/>
      <c r="ION2" s="5"/>
      <c r="IOO2" s="5"/>
      <c r="IOP2" s="5"/>
      <c r="IOQ2" s="5"/>
      <c r="IOR2" s="5"/>
      <c r="IOS2" s="5"/>
      <c r="IOT2" s="5"/>
      <c r="IOU2" s="5"/>
      <c r="IOV2" s="5"/>
      <c r="IOW2" s="5"/>
      <c r="IOX2" s="5"/>
      <c r="IOY2" s="5"/>
      <c r="IOZ2" s="5"/>
      <c r="IPA2" s="5"/>
      <c r="IPB2" s="5"/>
      <c r="IPC2" s="5"/>
      <c r="IPD2" s="5"/>
      <c r="IPE2" s="5"/>
      <c r="IPF2" s="5"/>
      <c r="IPG2" s="5"/>
      <c r="IPH2" s="5"/>
      <c r="IPI2" s="5"/>
      <c r="IPJ2" s="5"/>
      <c r="IPK2" s="5"/>
      <c r="IPL2" s="5"/>
      <c r="IPM2" s="5"/>
      <c r="IPN2" s="5"/>
      <c r="IPO2" s="5"/>
      <c r="IPP2" s="5"/>
      <c r="IPQ2" s="5"/>
      <c r="IPR2" s="5"/>
      <c r="IPS2" s="5"/>
      <c r="IPT2" s="5"/>
      <c r="IPU2" s="5"/>
      <c r="IPV2" s="5"/>
      <c r="IPW2" s="5"/>
      <c r="IPX2" s="5"/>
      <c r="IPY2" s="5"/>
      <c r="IPZ2" s="5"/>
      <c r="IQA2" s="5"/>
      <c r="IQB2" s="5"/>
      <c r="IQC2" s="5"/>
      <c r="IQD2" s="5"/>
      <c r="IQE2" s="5"/>
      <c r="IQF2" s="5"/>
      <c r="IQG2" s="5"/>
      <c r="IQH2" s="5"/>
      <c r="IQI2" s="5"/>
      <c r="IQJ2" s="5"/>
      <c r="IQK2" s="5"/>
      <c r="IQL2" s="5"/>
      <c r="IQM2" s="5"/>
      <c r="IQN2" s="5"/>
      <c r="IQO2" s="5"/>
      <c r="IQP2" s="5"/>
      <c r="IQQ2" s="5"/>
      <c r="IQR2" s="5"/>
      <c r="IQS2" s="5"/>
      <c r="IQT2" s="5"/>
      <c r="IQU2" s="5"/>
      <c r="IQV2" s="5"/>
      <c r="IQW2" s="5"/>
      <c r="IQX2" s="5"/>
      <c r="IQY2" s="5"/>
      <c r="IQZ2" s="5"/>
      <c r="IRA2" s="5"/>
      <c r="IRB2" s="5"/>
      <c r="IRC2" s="5"/>
      <c r="IRD2" s="5"/>
      <c r="IRE2" s="5"/>
      <c r="IRF2" s="5"/>
      <c r="IRG2" s="5"/>
      <c r="IRH2" s="5"/>
      <c r="IRI2" s="5"/>
      <c r="IRJ2" s="5"/>
      <c r="IRK2" s="5"/>
      <c r="IRL2" s="5"/>
      <c r="IRM2" s="5"/>
      <c r="IRN2" s="5"/>
      <c r="IRO2" s="5"/>
      <c r="IRP2" s="5"/>
      <c r="IRQ2" s="5"/>
      <c r="IRR2" s="5"/>
      <c r="IRS2" s="5"/>
      <c r="IRT2" s="5"/>
      <c r="IRU2" s="5"/>
      <c r="IRV2" s="5"/>
      <c r="IRW2" s="5"/>
      <c r="IRX2" s="5"/>
      <c r="IRY2" s="5"/>
      <c r="IRZ2" s="5"/>
      <c r="ISA2" s="5"/>
      <c r="ISB2" s="5"/>
      <c r="ISC2" s="5"/>
      <c r="ISD2" s="5"/>
      <c r="ISE2" s="5"/>
      <c r="ISF2" s="5"/>
      <c r="ISG2" s="5"/>
      <c r="ISH2" s="5"/>
      <c r="ISI2" s="5"/>
      <c r="ISJ2" s="5"/>
      <c r="ISK2" s="5"/>
      <c r="ISL2" s="5"/>
      <c r="ISM2" s="5"/>
      <c r="ISN2" s="5"/>
      <c r="ISO2" s="5"/>
      <c r="ISP2" s="5"/>
      <c r="ISQ2" s="5"/>
      <c r="ISR2" s="5"/>
      <c r="ISS2" s="5"/>
      <c r="IST2" s="5"/>
      <c r="ISU2" s="5"/>
      <c r="ISV2" s="5"/>
      <c r="ISW2" s="5"/>
      <c r="ISX2" s="5"/>
      <c r="ISY2" s="5"/>
      <c r="ISZ2" s="5"/>
      <c r="ITA2" s="5"/>
      <c r="ITB2" s="5"/>
      <c r="ITC2" s="5"/>
      <c r="ITD2" s="5"/>
      <c r="ITE2" s="5"/>
      <c r="ITF2" s="5"/>
      <c r="ITG2" s="5"/>
      <c r="ITH2" s="5"/>
      <c r="ITI2" s="5"/>
      <c r="ITJ2" s="5"/>
      <c r="ITK2" s="5"/>
      <c r="ITL2" s="5"/>
      <c r="ITM2" s="5"/>
      <c r="ITN2" s="5"/>
      <c r="ITO2" s="5"/>
      <c r="ITP2" s="5"/>
      <c r="ITQ2" s="5"/>
      <c r="ITR2" s="5"/>
      <c r="ITS2" s="5"/>
      <c r="ITT2" s="5"/>
      <c r="ITU2" s="5"/>
      <c r="ITV2" s="5"/>
      <c r="ITW2" s="5"/>
      <c r="ITX2" s="5"/>
      <c r="ITY2" s="5"/>
      <c r="ITZ2" s="5"/>
      <c r="IUA2" s="5"/>
      <c r="IUB2" s="5"/>
      <c r="IUC2" s="5"/>
      <c r="IUD2" s="5"/>
      <c r="IUE2" s="5"/>
      <c r="IUF2" s="5"/>
      <c r="IUG2" s="5"/>
      <c r="IUH2" s="5"/>
      <c r="IUI2" s="5"/>
      <c r="IUJ2" s="5"/>
      <c r="IUK2" s="5"/>
      <c r="IUL2" s="5"/>
      <c r="IUM2" s="5"/>
      <c r="IUN2" s="5"/>
      <c r="IUO2" s="5"/>
      <c r="IUP2" s="5"/>
      <c r="IUQ2" s="5"/>
      <c r="IUR2" s="5"/>
      <c r="IUS2" s="5"/>
      <c r="IUT2" s="5"/>
      <c r="IUU2" s="5"/>
      <c r="IUV2" s="5"/>
      <c r="IUW2" s="5"/>
      <c r="IUX2" s="5"/>
      <c r="IUY2" s="5"/>
      <c r="IUZ2" s="5"/>
      <c r="IVA2" s="5"/>
      <c r="IVB2" s="5"/>
      <c r="IVC2" s="5"/>
      <c r="IVD2" s="5"/>
      <c r="IVE2" s="5"/>
      <c r="IVF2" s="5"/>
      <c r="IVG2" s="5"/>
      <c r="IVH2" s="5"/>
      <c r="IVI2" s="5"/>
      <c r="IVJ2" s="5"/>
      <c r="IVK2" s="5"/>
      <c r="IVL2" s="5"/>
      <c r="IVM2" s="5"/>
      <c r="IVN2" s="5"/>
      <c r="IVO2" s="5"/>
      <c r="IVP2" s="5"/>
      <c r="IVQ2" s="5"/>
      <c r="IVR2" s="5"/>
      <c r="IVS2" s="5"/>
      <c r="IVT2" s="5"/>
      <c r="IVU2" s="5"/>
      <c r="IVV2" s="5"/>
      <c r="IVW2" s="5"/>
      <c r="IVX2" s="5"/>
      <c r="IVY2" s="5"/>
      <c r="IVZ2" s="5"/>
      <c r="IWA2" s="5"/>
      <c r="IWB2" s="5"/>
      <c r="IWC2" s="5"/>
      <c r="IWD2" s="5"/>
      <c r="IWE2" s="5"/>
      <c r="IWF2" s="5"/>
      <c r="IWG2" s="5"/>
      <c r="IWH2" s="5"/>
      <c r="IWI2" s="5"/>
      <c r="IWJ2" s="5"/>
      <c r="IWK2" s="5"/>
      <c r="IWL2" s="5"/>
      <c r="IWM2" s="5"/>
      <c r="IWN2" s="5"/>
      <c r="IWO2" s="5"/>
      <c r="IWP2" s="5"/>
      <c r="IWQ2" s="5"/>
      <c r="IWR2" s="5"/>
      <c r="IWS2" s="5"/>
      <c r="IWT2" s="5"/>
      <c r="IWU2" s="5"/>
      <c r="IWV2" s="5"/>
      <c r="IWW2" s="5"/>
      <c r="IWX2" s="5"/>
      <c r="IWY2" s="5"/>
      <c r="IWZ2" s="5"/>
      <c r="IXA2" s="5"/>
      <c r="IXB2" s="5"/>
      <c r="IXC2" s="5"/>
      <c r="IXD2" s="5"/>
      <c r="IXE2" s="5"/>
      <c r="IXF2" s="5"/>
      <c r="IXG2" s="5"/>
      <c r="IXH2" s="5"/>
      <c r="IXI2" s="5"/>
      <c r="IXJ2" s="5"/>
      <c r="IXK2" s="5"/>
      <c r="IXL2" s="5"/>
      <c r="IXM2" s="5"/>
      <c r="IXN2" s="5"/>
      <c r="IXO2" s="5"/>
      <c r="IXP2" s="5"/>
      <c r="IXQ2" s="5"/>
      <c r="IXR2" s="5"/>
      <c r="IXS2" s="5"/>
      <c r="IXT2" s="5"/>
      <c r="IXU2" s="5"/>
      <c r="IXV2" s="5"/>
      <c r="IXW2" s="5"/>
      <c r="IXX2" s="5"/>
      <c r="IXY2" s="5"/>
      <c r="IXZ2" s="5"/>
      <c r="IYA2" s="5"/>
      <c r="IYB2" s="5"/>
      <c r="IYC2" s="5"/>
      <c r="IYD2" s="5"/>
      <c r="IYE2" s="5"/>
      <c r="IYF2" s="5"/>
      <c r="IYG2" s="5"/>
      <c r="IYH2" s="5"/>
      <c r="IYI2" s="5"/>
      <c r="IYJ2" s="5"/>
      <c r="IYK2" s="5"/>
      <c r="IYL2" s="5"/>
      <c r="IYM2" s="5"/>
      <c r="IYN2" s="5"/>
      <c r="IYO2" s="5"/>
      <c r="IYP2" s="5"/>
      <c r="IYQ2" s="5"/>
      <c r="IYR2" s="5"/>
      <c r="IYS2" s="5"/>
      <c r="IYT2" s="5"/>
      <c r="IYU2" s="5"/>
      <c r="IYV2" s="5"/>
      <c r="IYW2" s="5"/>
      <c r="IYX2" s="5"/>
      <c r="IYY2" s="5"/>
      <c r="IYZ2" s="5"/>
      <c r="IZA2" s="5"/>
      <c r="IZB2" s="5"/>
      <c r="IZC2" s="5"/>
      <c r="IZD2" s="5"/>
      <c r="IZE2" s="5"/>
      <c r="IZF2" s="5"/>
      <c r="IZG2" s="5"/>
      <c r="IZH2" s="5"/>
      <c r="IZI2" s="5"/>
      <c r="IZJ2" s="5"/>
      <c r="IZK2" s="5"/>
      <c r="IZL2" s="5"/>
      <c r="IZM2" s="5"/>
      <c r="IZN2" s="5"/>
      <c r="IZO2" s="5"/>
      <c r="IZP2" s="5"/>
      <c r="IZQ2" s="5"/>
      <c r="IZR2" s="5"/>
      <c r="IZS2" s="5"/>
      <c r="IZT2" s="5"/>
      <c r="IZU2" s="5"/>
      <c r="IZV2" s="5"/>
      <c r="IZW2" s="5"/>
      <c r="IZX2" s="5"/>
      <c r="IZY2" s="5"/>
      <c r="IZZ2" s="5"/>
      <c r="JAA2" s="5"/>
      <c r="JAB2" s="5"/>
      <c r="JAC2" s="5"/>
      <c r="JAD2" s="5"/>
      <c r="JAE2" s="5"/>
      <c r="JAF2" s="5"/>
      <c r="JAG2" s="5"/>
      <c r="JAH2" s="5"/>
      <c r="JAI2" s="5"/>
      <c r="JAJ2" s="5"/>
      <c r="JAK2" s="5"/>
      <c r="JAL2" s="5"/>
      <c r="JAM2" s="5"/>
      <c r="JAN2" s="5"/>
      <c r="JAO2" s="5"/>
      <c r="JAP2" s="5"/>
      <c r="JAQ2" s="5"/>
      <c r="JAR2" s="5"/>
      <c r="JAS2" s="5"/>
      <c r="JAT2" s="5"/>
      <c r="JAU2" s="5"/>
      <c r="JAV2" s="5"/>
      <c r="JAW2" s="5"/>
      <c r="JAX2" s="5"/>
      <c r="JAY2" s="5"/>
      <c r="JAZ2" s="5"/>
      <c r="JBA2" s="5"/>
      <c r="JBB2" s="5"/>
      <c r="JBC2" s="5"/>
      <c r="JBD2" s="5"/>
      <c r="JBE2" s="5"/>
      <c r="JBF2" s="5"/>
      <c r="JBG2" s="5"/>
      <c r="JBH2" s="5"/>
      <c r="JBI2" s="5"/>
      <c r="JBJ2" s="5"/>
      <c r="JBK2" s="5"/>
      <c r="JBL2" s="5"/>
      <c r="JBM2" s="5"/>
      <c r="JBN2" s="5"/>
      <c r="JBO2" s="5"/>
      <c r="JBP2" s="5"/>
      <c r="JBQ2" s="5"/>
      <c r="JBR2" s="5"/>
      <c r="JBS2" s="5"/>
      <c r="JBT2" s="5"/>
      <c r="JBU2" s="5"/>
      <c r="JBV2" s="5"/>
      <c r="JBW2" s="5"/>
      <c r="JBX2" s="5"/>
      <c r="JBY2" s="5"/>
      <c r="JBZ2" s="5"/>
      <c r="JCA2" s="5"/>
      <c r="JCB2" s="5"/>
      <c r="JCC2" s="5"/>
      <c r="JCD2" s="5"/>
      <c r="JCE2" s="5"/>
      <c r="JCF2" s="5"/>
      <c r="JCG2" s="5"/>
      <c r="JCH2" s="5"/>
      <c r="JCI2" s="5"/>
      <c r="JCJ2" s="5"/>
      <c r="JCK2" s="5"/>
      <c r="JCL2" s="5"/>
      <c r="JCM2" s="5"/>
      <c r="JCN2" s="5"/>
      <c r="JCO2" s="5"/>
      <c r="JCP2" s="5"/>
      <c r="JCQ2" s="5"/>
      <c r="JCR2" s="5"/>
      <c r="JCS2" s="5"/>
      <c r="JCT2" s="5"/>
      <c r="JCU2" s="5"/>
      <c r="JCV2" s="5"/>
      <c r="JCW2" s="5"/>
      <c r="JCX2" s="5"/>
      <c r="JCY2" s="5"/>
      <c r="JCZ2" s="5"/>
      <c r="JDA2" s="5"/>
      <c r="JDB2" s="5"/>
      <c r="JDC2" s="5"/>
      <c r="JDD2" s="5"/>
      <c r="JDE2" s="5"/>
      <c r="JDF2" s="5"/>
      <c r="JDG2" s="5"/>
      <c r="JDH2" s="5"/>
      <c r="JDI2" s="5"/>
      <c r="JDJ2" s="5"/>
      <c r="JDK2" s="5"/>
      <c r="JDL2" s="5"/>
      <c r="JDM2" s="5"/>
      <c r="JDN2" s="5"/>
      <c r="JDO2" s="5"/>
      <c r="JDP2" s="5"/>
      <c r="JDQ2" s="5"/>
      <c r="JDR2" s="5"/>
      <c r="JDS2" s="5"/>
      <c r="JDT2" s="5"/>
      <c r="JDU2" s="5"/>
      <c r="JDV2" s="5"/>
      <c r="JDW2" s="5"/>
      <c r="JDX2" s="5"/>
      <c r="JDY2" s="5"/>
      <c r="JDZ2" s="5"/>
      <c r="JEA2" s="5"/>
      <c r="JEB2" s="5"/>
      <c r="JEC2" s="5"/>
      <c r="JED2" s="5"/>
      <c r="JEE2" s="5"/>
      <c r="JEF2" s="5"/>
      <c r="JEG2" s="5"/>
      <c r="JEH2" s="5"/>
      <c r="JEI2" s="5"/>
      <c r="JEJ2" s="5"/>
      <c r="JEK2" s="5"/>
      <c r="JEL2" s="5"/>
      <c r="JEM2" s="5"/>
      <c r="JEN2" s="5"/>
      <c r="JEO2" s="5"/>
      <c r="JEP2" s="5"/>
      <c r="JEQ2" s="5"/>
      <c r="JER2" s="5"/>
      <c r="JES2" s="5"/>
      <c r="JET2" s="5"/>
      <c r="JEU2" s="5"/>
      <c r="JEV2" s="5"/>
      <c r="JEW2" s="5"/>
      <c r="JEX2" s="5"/>
      <c r="JEY2" s="5"/>
      <c r="JEZ2" s="5"/>
      <c r="JFA2" s="5"/>
      <c r="JFB2" s="5"/>
      <c r="JFC2" s="5"/>
      <c r="JFD2" s="5"/>
      <c r="JFE2" s="5"/>
      <c r="JFF2" s="5"/>
      <c r="JFG2" s="5"/>
      <c r="JFH2" s="5"/>
      <c r="JFI2" s="5"/>
      <c r="JFJ2" s="5"/>
      <c r="JFK2" s="5"/>
      <c r="JFL2" s="5"/>
      <c r="JFM2" s="5"/>
      <c r="JFN2" s="5"/>
      <c r="JFO2" s="5"/>
      <c r="JFP2" s="5"/>
      <c r="JFQ2" s="5"/>
      <c r="JFR2" s="5"/>
      <c r="JFS2" s="5"/>
      <c r="JFT2" s="5"/>
      <c r="JFU2" s="5"/>
      <c r="JFV2" s="5"/>
      <c r="JFW2" s="5"/>
      <c r="JFX2" s="5"/>
      <c r="JFY2" s="5"/>
      <c r="JFZ2" s="5"/>
      <c r="JGA2" s="5"/>
      <c r="JGB2" s="5"/>
      <c r="JGC2" s="5"/>
      <c r="JGD2" s="5"/>
      <c r="JGE2" s="5"/>
      <c r="JGF2" s="5"/>
      <c r="JGG2" s="5"/>
      <c r="JGH2" s="5"/>
      <c r="JGI2" s="5"/>
      <c r="JGJ2" s="5"/>
      <c r="JGK2" s="5"/>
      <c r="JGL2" s="5"/>
      <c r="JGM2" s="5"/>
      <c r="JGN2" s="5"/>
      <c r="JGO2" s="5"/>
      <c r="JGP2" s="5"/>
      <c r="JGQ2" s="5"/>
      <c r="JGR2" s="5"/>
      <c r="JGS2" s="5"/>
      <c r="JGT2" s="5"/>
      <c r="JGU2" s="5"/>
      <c r="JGV2" s="5"/>
      <c r="JGW2" s="5"/>
      <c r="JGX2" s="5"/>
      <c r="JGY2" s="5"/>
      <c r="JGZ2" s="5"/>
      <c r="JHA2" s="5"/>
      <c r="JHB2" s="5"/>
      <c r="JHC2" s="5"/>
      <c r="JHD2" s="5"/>
      <c r="JHE2" s="5"/>
      <c r="JHF2" s="5"/>
      <c r="JHG2" s="5"/>
      <c r="JHH2" s="5"/>
      <c r="JHI2" s="5"/>
      <c r="JHJ2" s="5"/>
      <c r="JHK2" s="5"/>
      <c r="JHL2" s="5"/>
      <c r="JHM2" s="5"/>
      <c r="JHN2" s="5"/>
      <c r="JHO2" s="5"/>
      <c r="JHP2" s="5"/>
      <c r="JHQ2" s="5"/>
      <c r="JHR2" s="5"/>
      <c r="JHS2" s="5"/>
      <c r="JHT2" s="5"/>
      <c r="JHU2" s="5"/>
      <c r="JHV2" s="5"/>
      <c r="JHW2" s="5"/>
      <c r="JHX2" s="5"/>
      <c r="JHY2" s="5"/>
      <c r="JHZ2" s="5"/>
      <c r="JIA2" s="5"/>
      <c r="JIB2" s="5"/>
      <c r="JIC2" s="5"/>
      <c r="JID2" s="5"/>
      <c r="JIE2" s="5"/>
      <c r="JIF2" s="5"/>
      <c r="JIG2" s="5"/>
      <c r="JIH2" s="5"/>
      <c r="JII2" s="5"/>
      <c r="JIJ2" s="5"/>
      <c r="JIK2" s="5"/>
      <c r="JIL2" s="5"/>
      <c r="JIM2" s="5"/>
      <c r="JIN2" s="5"/>
      <c r="JIO2" s="5"/>
      <c r="JIP2" s="5"/>
      <c r="JIQ2" s="5"/>
      <c r="JIR2" s="5"/>
      <c r="JIS2" s="5"/>
      <c r="JIT2" s="5"/>
      <c r="JIU2" s="5"/>
      <c r="JIV2" s="5"/>
      <c r="JIW2" s="5"/>
      <c r="JIX2" s="5"/>
      <c r="JIY2" s="5"/>
      <c r="JIZ2" s="5"/>
      <c r="JJA2" s="5"/>
      <c r="JJB2" s="5"/>
      <c r="JJC2" s="5"/>
      <c r="JJD2" s="5"/>
      <c r="JJE2" s="5"/>
      <c r="JJF2" s="5"/>
      <c r="JJG2" s="5"/>
      <c r="JJH2" s="5"/>
      <c r="JJI2" s="5"/>
      <c r="JJJ2" s="5"/>
      <c r="JJK2" s="5"/>
      <c r="JJL2" s="5"/>
      <c r="JJM2" s="5"/>
      <c r="JJN2" s="5"/>
      <c r="JJO2" s="5"/>
      <c r="JJP2" s="5"/>
      <c r="JJQ2" s="5"/>
      <c r="JJR2" s="5"/>
      <c r="JJS2" s="5"/>
      <c r="JJT2" s="5"/>
      <c r="JJU2" s="5"/>
      <c r="JJV2" s="5"/>
      <c r="JJW2" s="5"/>
      <c r="JJX2" s="5"/>
      <c r="JJY2" s="5"/>
      <c r="JJZ2" s="5"/>
      <c r="JKA2" s="5"/>
      <c r="JKB2" s="5"/>
      <c r="JKC2" s="5"/>
      <c r="JKD2" s="5"/>
      <c r="JKE2" s="5"/>
      <c r="JKF2" s="5"/>
      <c r="JKG2" s="5"/>
      <c r="JKH2" s="5"/>
      <c r="JKI2" s="5"/>
      <c r="JKJ2" s="5"/>
      <c r="JKK2" s="5"/>
      <c r="JKL2" s="5"/>
      <c r="JKM2" s="5"/>
      <c r="JKN2" s="5"/>
      <c r="JKO2" s="5"/>
      <c r="JKP2" s="5"/>
      <c r="JKQ2" s="5"/>
      <c r="JKR2" s="5"/>
      <c r="JKS2" s="5"/>
      <c r="JKT2" s="5"/>
      <c r="JKU2" s="5"/>
      <c r="JKV2" s="5"/>
      <c r="JKW2" s="5"/>
      <c r="JKX2" s="5"/>
      <c r="JKY2" s="5"/>
      <c r="JKZ2" s="5"/>
      <c r="JLA2" s="5"/>
      <c r="JLB2" s="5"/>
      <c r="JLC2" s="5"/>
      <c r="JLD2" s="5"/>
      <c r="JLE2" s="5"/>
      <c r="JLF2" s="5"/>
      <c r="JLG2" s="5"/>
      <c r="JLH2" s="5"/>
      <c r="JLI2" s="5"/>
      <c r="JLJ2" s="5"/>
      <c r="JLK2" s="5"/>
      <c r="JLL2" s="5"/>
      <c r="JLM2" s="5"/>
      <c r="JLN2" s="5"/>
      <c r="JLO2" s="5"/>
      <c r="JLP2" s="5"/>
      <c r="JLQ2" s="5"/>
      <c r="JLR2" s="5"/>
      <c r="JLS2" s="5"/>
      <c r="JLT2" s="5"/>
      <c r="JLU2" s="5"/>
      <c r="JLV2" s="5"/>
      <c r="JLW2" s="5"/>
      <c r="JLX2" s="5"/>
      <c r="JLY2" s="5"/>
      <c r="JLZ2" s="5"/>
      <c r="JMA2" s="5"/>
      <c r="JMB2" s="5"/>
      <c r="JMC2" s="5"/>
      <c r="JMD2" s="5"/>
      <c r="JME2" s="5"/>
      <c r="JMF2" s="5"/>
      <c r="JMG2" s="5"/>
      <c r="JMH2" s="5"/>
      <c r="JMI2" s="5"/>
      <c r="JMJ2" s="5"/>
      <c r="JMK2" s="5"/>
      <c r="JML2" s="5"/>
      <c r="JMM2" s="5"/>
      <c r="JMN2" s="5"/>
      <c r="JMO2" s="5"/>
      <c r="JMP2" s="5"/>
      <c r="JMQ2" s="5"/>
      <c r="JMR2" s="5"/>
      <c r="JMS2" s="5"/>
      <c r="JMT2" s="5"/>
      <c r="JMU2" s="5"/>
      <c r="JMV2" s="5"/>
      <c r="JMW2" s="5"/>
      <c r="JMX2" s="5"/>
      <c r="JMY2" s="5"/>
      <c r="JMZ2" s="5"/>
      <c r="JNA2" s="5"/>
      <c r="JNB2" s="5"/>
      <c r="JNC2" s="5"/>
      <c r="JND2" s="5"/>
      <c r="JNE2" s="5"/>
      <c r="JNF2" s="5"/>
      <c r="JNG2" s="5"/>
      <c r="JNH2" s="5"/>
      <c r="JNI2" s="5"/>
      <c r="JNJ2" s="5"/>
      <c r="JNK2" s="5"/>
      <c r="JNL2" s="5"/>
      <c r="JNM2" s="5"/>
      <c r="JNN2" s="5"/>
      <c r="JNO2" s="5"/>
      <c r="JNP2" s="5"/>
      <c r="JNQ2" s="5"/>
      <c r="JNR2" s="5"/>
      <c r="JNS2" s="5"/>
      <c r="JNT2" s="5"/>
      <c r="JNU2" s="5"/>
      <c r="JNV2" s="5"/>
      <c r="JNW2" s="5"/>
      <c r="JNX2" s="5"/>
      <c r="JNY2" s="5"/>
      <c r="JNZ2" s="5"/>
      <c r="JOA2" s="5"/>
      <c r="JOB2" s="5"/>
      <c r="JOC2" s="5"/>
      <c r="JOD2" s="5"/>
      <c r="JOE2" s="5"/>
      <c r="JOF2" s="5"/>
      <c r="JOG2" s="5"/>
      <c r="JOH2" s="5"/>
      <c r="JOI2" s="5"/>
      <c r="JOJ2" s="5"/>
      <c r="JOK2" s="5"/>
      <c r="JOL2" s="5"/>
      <c r="JOM2" s="5"/>
      <c r="JON2" s="5"/>
      <c r="JOO2" s="5"/>
      <c r="JOP2" s="5"/>
      <c r="JOQ2" s="5"/>
      <c r="JOR2" s="5"/>
      <c r="JOS2" s="5"/>
      <c r="JOT2" s="5"/>
      <c r="JOU2" s="5"/>
      <c r="JOV2" s="5"/>
      <c r="JOW2" s="5"/>
      <c r="JOX2" s="5"/>
      <c r="JOY2" s="5"/>
      <c r="JOZ2" s="5"/>
      <c r="JPA2" s="5"/>
      <c r="JPB2" s="5"/>
      <c r="JPC2" s="5"/>
      <c r="JPD2" s="5"/>
      <c r="JPE2" s="5"/>
      <c r="JPF2" s="5"/>
      <c r="JPG2" s="5"/>
      <c r="JPH2" s="5"/>
      <c r="JPI2" s="5"/>
      <c r="JPJ2" s="5"/>
      <c r="JPK2" s="5"/>
      <c r="JPL2" s="5"/>
      <c r="JPM2" s="5"/>
      <c r="JPN2" s="5"/>
      <c r="JPO2" s="5"/>
      <c r="JPP2" s="5"/>
      <c r="JPQ2" s="5"/>
      <c r="JPR2" s="5"/>
      <c r="JPS2" s="5"/>
      <c r="JPT2" s="5"/>
      <c r="JPU2" s="5"/>
      <c r="JPV2" s="5"/>
      <c r="JPW2" s="5"/>
      <c r="JPX2" s="5"/>
      <c r="JPY2" s="5"/>
      <c r="JPZ2" s="5"/>
      <c r="JQA2" s="5"/>
      <c r="JQB2" s="5"/>
      <c r="JQC2" s="5"/>
      <c r="JQD2" s="5"/>
      <c r="JQE2" s="5"/>
      <c r="JQF2" s="5"/>
      <c r="JQG2" s="5"/>
      <c r="JQH2" s="5"/>
      <c r="JQI2" s="5"/>
      <c r="JQJ2" s="5"/>
      <c r="JQK2" s="5"/>
      <c r="JQL2" s="5"/>
      <c r="JQM2" s="5"/>
      <c r="JQN2" s="5"/>
      <c r="JQO2" s="5"/>
      <c r="JQP2" s="5"/>
      <c r="JQQ2" s="5"/>
      <c r="JQR2" s="5"/>
      <c r="JQS2" s="5"/>
      <c r="JQT2" s="5"/>
      <c r="JQU2" s="5"/>
      <c r="JQV2" s="5"/>
      <c r="JQW2" s="5"/>
      <c r="JQX2" s="5"/>
      <c r="JQY2" s="5"/>
      <c r="JQZ2" s="5"/>
      <c r="JRA2" s="5"/>
      <c r="JRB2" s="5"/>
      <c r="JRC2" s="5"/>
      <c r="JRD2" s="5"/>
      <c r="JRE2" s="5"/>
      <c r="JRF2" s="5"/>
      <c r="JRG2" s="5"/>
      <c r="JRH2" s="5"/>
      <c r="JRI2" s="5"/>
      <c r="JRJ2" s="5"/>
      <c r="JRK2" s="5"/>
      <c r="JRL2" s="5"/>
      <c r="JRM2" s="5"/>
      <c r="JRN2" s="5"/>
      <c r="JRO2" s="5"/>
      <c r="JRP2" s="5"/>
      <c r="JRQ2" s="5"/>
      <c r="JRR2" s="5"/>
      <c r="JRS2" s="5"/>
      <c r="JRT2" s="5"/>
      <c r="JRU2" s="5"/>
      <c r="JRV2" s="5"/>
      <c r="JRW2" s="5"/>
      <c r="JRX2" s="5"/>
      <c r="JRY2" s="5"/>
      <c r="JRZ2" s="5"/>
      <c r="JSA2" s="5"/>
      <c r="JSB2" s="5"/>
      <c r="JSC2" s="5"/>
      <c r="JSD2" s="5"/>
      <c r="JSE2" s="5"/>
      <c r="JSF2" s="5"/>
      <c r="JSG2" s="5"/>
      <c r="JSH2" s="5"/>
      <c r="JSI2" s="5"/>
      <c r="JSJ2" s="5"/>
      <c r="JSK2" s="5"/>
      <c r="JSL2" s="5"/>
      <c r="JSM2" s="5"/>
      <c r="JSN2" s="5"/>
      <c r="JSO2" s="5"/>
      <c r="JSP2" s="5"/>
      <c r="JSQ2" s="5"/>
      <c r="JSR2" s="5"/>
      <c r="JSS2" s="5"/>
      <c r="JST2" s="5"/>
      <c r="JSU2" s="5"/>
      <c r="JSV2" s="5"/>
      <c r="JSW2" s="5"/>
      <c r="JSX2" s="5"/>
      <c r="JSY2" s="5"/>
      <c r="JSZ2" s="5"/>
      <c r="JTA2" s="5"/>
      <c r="JTB2" s="5"/>
      <c r="JTC2" s="5"/>
      <c r="JTD2" s="5"/>
      <c r="JTE2" s="5"/>
      <c r="JTF2" s="5"/>
      <c r="JTG2" s="5"/>
      <c r="JTH2" s="5"/>
      <c r="JTI2" s="5"/>
      <c r="JTJ2" s="5"/>
      <c r="JTK2" s="5"/>
      <c r="JTL2" s="5"/>
      <c r="JTM2" s="5"/>
      <c r="JTN2" s="5"/>
      <c r="JTO2" s="5"/>
      <c r="JTP2" s="5"/>
      <c r="JTQ2" s="5"/>
      <c r="JTR2" s="5"/>
      <c r="JTS2" s="5"/>
      <c r="JTT2" s="5"/>
      <c r="JTU2" s="5"/>
      <c r="JTV2" s="5"/>
      <c r="JTW2" s="5"/>
      <c r="JTX2" s="5"/>
      <c r="JTY2" s="5"/>
      <c r="JTZ2" s="5"/>
      <c r="JUA2" s="5"/>
      <c r="JUB2" s="5"/>
      <c r="JUC2" s="5"/>
      <c r="JUD2" s="5"/>
      <c r="JUE2" s="5"/>
      <c r="JUF2" s="5"/>
      <c r="JUG2" s="5"/>
      <c r="JUH2" s="5"/>
      <c r="JUI2" s="5"/>
      <c r="JUJ2" s="5"/>
      <c r="JUK2" s="5"/>
      <c r="JUL2" s="5"/>
      <c r="JUM2" s="5"/>
      <c r="JUN2" s="5"/>
      <c r="JUO2" s="5"/>
      <c r="JUP2" s="5"/>
      <c r="JUQ2" s="5"/>
      <c r="JUR2" s="5"/>
      <c r="JUS2" s="5"/>
      <c r="JUT2" s="5"/>
      <c r="JUU2" s="5"/>
      <c r="JUV2" s="5"/>
      <c r="JUW2" s="5"/>
      <c r="JUX2" s="5"/>
      <c r="JUY2" s="5"/>
      <c r="JUZ2" s="5"/>
      <c r="JVA2" s="5"/>
      <c r="JVB2" s="5"/>
      <c r="JVC2" s="5"/>
      <c r="JVD2" s="5"/>
      <c r="JVE2" s="5"/>
      <c r="JVF2" s="5"/>
      <c r="JVG2" s="5"/>
      <c r="JVH2" s="5"/>
      <c r="JVI2" s="5"/>
      <c r="JVJ2" s="5"/>
      <c r="JVK2" s="5"/>
      <c r="JVL2" s="5"/>
      <c r="JVM2" s="5"/>
      <c r="JVN2" s="5"/>
      <c r="JVO2" s="5"/>
      <c r="JVP2" s="5"/>
      <c r="JVQ2" s="5"/>
      <c r="JVR2" s="5"/>
      <c r="JVS2" s="5"/>
      <c r="JVT2" s="5"/>
      <c r="JVU2" s="5"/>
      <c r="JVV2" s="5"/>
      <c r="JVW2" s="5"/>
      <c r="JVX2" s="5"/>
      <c r="JVY2" s="5"/>
      <c r="JVZ2" s="5"/>
      <c r="JWA2" s="5"/>
      <c r="JWB2" s="5"/>
      <c r="JWC2" s="5"/>
      <c r="JWD2" s="5"/>
      <c r="JWE2" s="5"/>
      <c r="JWF2" s="5"/>
      <c r="JWG2" s="5"/>
      <c r="JWH2" s="5"/>
      <c r="JWI2" s="5"/>
      <c r="JWJ2" s="5"/>
      <c r="JWK2" s="5"/>
      <c r="JWL2" s="5"/>
      <c r="JWM2" s="5"/>
      <c r="JWN2" s="5"/>
      <c r="JWO2" s="5"/>
      <c r="JWP2" s="5"/>
      <c r="JWQ2" s="5"/>
      <c r="JWR2" s="5"/>
      <c r="JWS2" s="5"/>
      <c r="JWT2" s="5"/>
      <c r="JWU2" s="5"/>
      <c r="JWV2" s="5"/>
      <c r="JWW2" s="5"/>
      <c r="JWX2" s="5"/>
      <c r="JWY2" s="5"/>
      <c r="JWZ2" s="5"/>
      <c r="JXA2" s="5"/>
      <c r="JXB2" s="5"/>
      <c r="JXC2" s="5"/>
      <c r="JXD2" s="5"/>
      <c r="JXE2" s="5"/>
      <c r="JXF2" s="5"/>
      <c r="JXG2" s="5"/>
      <c r="JXH2" s="5"/>
      <c r="JXI2" s="5"/>
      <c r="JXJ2" s="5"/>
      <c r="JXK2" s="5"/>
      <c r="JXL2" s="5"/>
      <c r="JXM2" s="5"/>
      <c r="JXN2" s="5"/>
      <c r="JXO2" s="5"/>
      <c r="JXP2" s="5"/>
      <c r="JXQ2" s="5"/>
      <c r="JXR2" s="5"/>
      <c r="JXS2" s="5"/>
      <c r="JXT2" s="5"/>
      <c r="JXU2" s="5"/>
      <c r="JXV2" s="5"/>
      <c r="JXW2" s="5"/>
      <c r="JXX2" s="5"/>
      <c r="JXY2" s="5"/>
      <c r="JXZ2" s="5"/>
      <c r="JYA2" s="5"/>
      <c r="JYB2" s="5"/>
      <c r="JYC2" s="5"/>
      <c r="JYD2" s="5"/>
      <c r="JYE2" s="5"/>
      <c r="JYF2" s="5"/>
      <c r="JYG2" s="5"/>
      <c r="JYH2" s="5"/>
      <c r="JYI2" s="5"/>
      <c r="JYJ2" s="5"/>
      <c r="JYK2" s="5"/>
      <c r="JYL2" s="5"/>
      <c r="JYM2" s="5"/>
      <c r="JYN2" s="5"/>
      <c r="JYO2" s="5"/>
      <c r="JYP2" s="5"/>
      <c r="JYQ2" s="5"/>
      <c r="JYR2" s="5"/>
      <c r="JYS2" s="5"/>
      <c r="JYT2" s="5"/>
      <c r="JYU2" s="5"/>
      <c r="JYV2" s="5"/>
      <c r="JYW2" s="5"/>
      <c r="JYX2" s="5"/>
      <c r="JYY2" s="5"/>
      <c r="JYZ2" s="5"/>
      <c r="JZA2" s="5"/>
      <c r="JZB2" s="5"/>
      <c r="JZC2" s="5"/>
      <c r="JZD2" s="5"/>
      <c r="JZE2" s="5"/>
      <c r="JZF2" s="5"/>
      <c r="JZG2" s="5"/>
      <c r="JZH2" s="5"/>
      <c r="JZI2" s="5"/>
      <c r="JZJ2" s="5"/>
      <c r="JZK2" s="5"/>
      <c r="JZL2" s="5"/>
      <c r="JZM2" s="5"/>
      <c r="JZN2" s="5"/>
      <c r="JZO2" s="5"/>
      <c r="JZP2" s="5"/>
      <c r="JZQ2" s="5"/>
      <c r="JZR2" s="5"/>
      <c r="JZS2" s="5"/>
      <c r="JZT2" s="5"/>
      <c r="JZU2" s="5"/>
      <c r="JZV2" s="5"/>
      <c r="JZW2" s="5"/>
      <c r="JZX2" s="5"/>
      <c r="JZY2" s="5"/>
      <c r="JZZ2" s="5"/>
      <c r="KAA2" s="5"/>
      <c r="KAB2" s="5"/>
      <c r="KAC2" s="5"/>
      <c r="KAD2" s="5"/>
      <c r="KAE2" s="5"/>
      <c r="KAF2" s="5"/>
      <c r="KAG2" s="5"/>
      <c r="KAH2" s="5"/>
      <c r="KAI2" s="5"/>
      <c r="KAJ2" s="5"/>
      <c r="KAK2" s="5"/>
      <c r="KAL2" s="5"/>
      <c r="KAM2" s="5"/>
      <c r="KAN2" s="5"/>
      <c r="KAO2" s="5"/>
      <c r="KAP2" s="5"/>
      <c r="KAQ2" s="5"/>
      <c r="KAR2" s="5"/>
      <c r="KAS2" s="5"/>
      <c r="KAT2" s="5"/>
      <c r="KAU2" s="5"/>
      <c r="KAV2" s="5"/>
      <c r="KAW2" s="5"/>
      <c r="KAX2" s="5"/>
      <c r="KAY2" s="5"/>
      <c r="KAZ2" s="5"/>
      <c r="KBA2" s="5"/>
      <c r="KBB2" s="5"/>
      <c r="KBC2" s="5"/>
      <c r="KBD2" s="5"/>
      <c r="KBE2" s="5"/>
      <c r="KBF2" s="5"/>
      <c r="KBG2" s="5"/>
      <c r="KBH2" s="5"/>
      <c r="KBI2" s="5"/>
      <c r="KBJ2" s="5"/>
      <c r="KBK2" s="5"/>
      <c r="KBL2" s="5"/>
      <c r="KBM2" s="5"/>
      <c r="KBN2" s="5"/>
      <c r="KBO2" s="5"/>
      <c r="KBP2" s="5"/>
      <c r="KBQ2" s="5"/>
      <c r="KBR2" s="5"/>
      <c r="KBS2" s="5"/>
      <c r="KBT2" s="5"/>
      <c r="KBU2" s="5"/>
      <c r="KBV2" s="5"/>
      <c r="KBW2" s="5"/>
      <c r="KBX2" s="5"/>
      <c r="KBY2" s="5"/>
      <c r="KBZ2" s="5"/>
      <c r="KCA2" s="5"/>
      <c r="KCB2" s="5"/>
      <c r="KCC2" s="5"/>
      <c r="KCD2" s="5"/>
      <c r="KCE2" s="5"/>
      <c r="KCF2" s="5"/>
      <c r="KCG2" s="5"/>
      <c r="KCH2" s="5"/>
      <c r="KCI2" s="5"/>
      <c r="KCJ2" s="5"/>
      <c r="KCK2" s="5"/>
      <c r="KCL2" s="5"/>
      <c r="KCM2" s="5"/>
      <c r="KCN2" s="5"/>
      <c r="KCO2" s="5"/>
      <c r="KCP2" s="5"/>
      <c r="KCQ2" s="5"/>
      <c r="KCR2" s="5"/>
      <c r="KCS2" s="5"/>
      <c r="KCT2" s="5"/>
      <c r="KCU2" s="5"/>
      <c r="KCV2" s="5"/>
      <c r="KCW2" s="5"/>
      <c r="KCX2" s="5"/>
      <c r="KCY2" s="5"/>
      <c r="KCZ2" s="5"/>
      <c r="KDA2" s="5"/>
      <c r="KDB2" s="5"/>
      <c r="KDC2" s="5"/>
      <c r="KDD2" s="5"/>
      <c r="KDE2" s="5"/>
      <c r="KDF2" s="5"/>
      <c r="KDG2" s="5"/>
      <c r="KDH2" s="5"/>
      <c r="KDI2" s="5"/>
      <c r="KDJ2" s="5"/>
      <c r="KDK2" s="5"/>
      <c r="KDL2" s="5"/>
      <c r="KDM2" s="5"/>
      <c r="KDN2" s="5"/>
      <c r="KDO2" s="5"/>
      <c r="KDP2" s="5"/>
      <c r="KDQ2" s="5"/>
      <c r="KDR2" s="5"/>
      <c r="KDS2" s="5"/>
      <c r="KDT2" s="5"/>
      <c r="KDU2" s="5"/>
      <c r="KDV2" s="5"/>
      <c r="KDW2" s="5"/>
      <c r="KDX2" s="5"/>
      <c r="KDY2" s="5"/>
      <c r="KDZ2" s="5"/>
      <c r="KEA2" s="5"/>
      <c r="KEB2" s="5"/>
      <c r="KEC2" s="5"/>
      <c r="KED2" s="5"/>
      <c r="KEE2" s="5"/>
      <c r="KEF2" s="5"/>
      <c r="KEG2" s="5"/>
      <c r="KEH2" s="5"/>
      <c r="KEI2" s="5"/>
      <c r="KEJ2" s="5"/>
      <c r="KEK2" s="5"/>
      <c r="KEL2" s="5"/>
      <c r="KEM2" s="5"/>
      <c r="KEN2" s="5"/>
      <c r="KEO2" s="5"/>
      <c r="KEP2" s="5"/>
      <c r="KEQ2" s="5"/>
      <c r="KER2" s="5"/>
      <c r="KES2" s="5"/>
      <c r="KET2" s="5"/>
      <c r="KEU2" s="5"/>
      <c r="KEV2" s="5"/>
      <c r="KEW2" s="5"/>
      <c r="KEX2" s="5"/>
      <c r="KEY2" s="5"/>
      <c r="KEZ2" s="5"/>
      <c r="KFA2" s="5"/>
      <c r="KFB2" s="5"/>
      <c r="KFC2" s="5"/>
      <c r="KFD2" s="5"/>
      <c r="KFE2" s="5"/>
      <c r="KFF2" s="5"/>
      <c r="KFG2" s="5"/>
      <c r="KFH2" s="5"/>
      <c r="KFI2" s="5"/>
      <c r="KFJ2" s="5"/>
      <c r="KFK2" s="5"/>
      <c r="KFL2" s="5"/>
      <c r="KFM2" s="5"/>
      <c r="KFN2" s="5"/>
      <c r="KFO2" s="5"/>
      <c r="KFP2" s="5"/>
      <c r="KFQ2" s="5"/>
      <c r="KFR2" s="5"/>
      <c r="KFS2" s="5"/>
      <c r="KFT2" s="5"/>
      <c r="KFU2" s="5"/>
      <c r="KFV2" s="5"/>
      <c r="KFW2" s="5"/>
      <c r="KFX2" s="5"/>
      <c r="KFY2" s="5"/>
      <c r="KFZ2" s="5"/>
      <c r="KGA2" s="5"/>
      <c r="KGB2" s="5"/>
      <c r="KGC2" s="5"/>
      <c r="KGD2" s="5"/>
      <c r="KGE2" s="5"/>
      <c r="KGF2" s="5"/>
      <c r="KGG2" s="5"/>
      <c r="KGH2" s="5"/>
      <c r="KGI2" s="5"/>
      <c r="KGJ2" s="5"/>
      <c r="KGK2" s="5"/>
      <c r="KGL2" s="5"/>
      <c r="KGM2" s="5"/>
      <c r="KGN2" s="5"/>
      <c r="KGO2" s="5"/>
      <c r="KGP2" s="5"/>
      <c r="KGQ2" s="5"/>
      <c r="KGR2" s="5"/>
      <c r="KGS2" s="5"/>
      <c r="KGT2" s="5"/>
      <c r="KGU2" s="5"/>
      <c r="KGV2" s="5"/>
      <c r="KGW2" s="5"/>
      <c r="KGX2" s="5"/>
      <c r="KGY2" s="5"/>
      <c r="KGZ2" s="5"/>
      <c r="KHA2" s="5"/>
      <c r="KHB2" s="5"/>
      <c r="KHC2" s="5"/>
      <c r="KHD2" s="5"/>
      <c r="KHE2" s="5"/>
      <c r="KHF2" s="5"/>
      <c r="KHG2" s="5"/>
      <c r="KHH2" s="5"/>
      <c r="KHI2" s="5"/>
      <c r="KHJ2" s="5"/>
      <c r="KHK2" s="5"/>
      <c r="KHL2" s="5"/>
      <c r="KHM2" s="5"/>
      <c r="KHN2" s="5"/>
      <c r="KHO2" s="5"/>
      <c r="KHP2" s="5"/>
      <c r="KHQ2" s="5"/>
      <c r="KHR2" s="5"/>
      <c r="KHS2" s="5"/>
      <c r="KHT2" s="5"/>
      <c r="KHU2" s="5"/>
      <c r="KHV2" s="5"/>
      <c r="KHW2" s="5"/>
      <c r="KHX2" s="5"/>
      <c r="KHY2" s="5"/>
      <c r="KHZ2" s="5"/>
      <c r="KIA2" s="5"/>
      <c r="KIB2" s="5"/>
      <c r="KIC2" s="5"/>
      <c r="KID2" s="5"/>
      <c r="KIE2" s="5"/>
      <c r="KIF2" s="5"/>
      <c r="KIG2" s="5"/>
      <c r="KIH2" s="5"/>
      <c r="KII2" s="5"/>
      <c r="KIJ2" s="5"/>
      <c r="KIK2" s="5"/>
      <c r="KIL2" s="5"/>
      <c r="KIM2" s="5"/>
      <c r="KIN2" s="5"/>
      <c r="KIO2" s="5"/>
      <c r="KIP2" s="5"/>
      <c r="KIQ2" s="5"/>
      <c r="KIR2" s="5"/>
      <c r="KIS2" s="5"/>
      <c r="KIT2" s="5"/>
      <c r="KIU2" s="5"/>
      <c r="KIV2" s="5"/>
      <c r="KIW2" s="5"/>
      <c r="KIX2" s="5"/>
      <c r="KIY2" s="5"/>
      <c r="KIZ2" s="5"/>
      <c r="KJA2" s="5"/>
      <c r="KJB2" s="5"/>
      <c r="KJC2" s="5"/>
      <c r="KJD2" s="5"/>
      <c r="KJE2" s="5"/>
      <c r="KJF2" s="5"/>
      <c r="KJG2" s="5"/>
      <c r="KJH2" s="5"/>
      <c r="KJI2" s="5"/>
      <c r="KJJ2" s="5"/>
      <c r="KJK2" s="5"/>
      <c r="KJL2" s="5"/>
      <c r="KJM2" s="5"/>
      <c r="KJN2" s="5"/>
      <c r="KJO2" s="5"/>
      <c r="KJP2" s="5"/>
      <c r="KJQ2" s="5"/>
      <c r="KJR2" s="5"/>
      <c r="KJS2" s="5"/>
      <c r="KJT2" s="5"/>
      <c r="KJU2" s="5"/>
      <c r="KJV2" s="5"/>
      <c r="KJW2" s="5"/>
      <c r="KJX2" s="5"/>
      <c r="KJY2" s="5"/>
      <c r="KJZ2" s="5"/>
      <c r="KKA2" s="5"/>
      <c r="KKB2" s="5"/>
      <c r="KKC2" s="5"/>
      <c r="KKD2" s="5"/>
      <c r="KKE2" s="5"/>
      <c r="KKF2" s="5"/>
      <c r="KKG2" s="5"/>
      <c r="KKH2" s="5"/>
      <c r="KKI2" s="5"/>
      <c r="KKJ2" s="5"/>
      <c r="KKK2" s="5"/>
      <c r="KKL2" s="5"/>
      <c r="KKM2" s="5"/>
      <c r="KKN2" s="5"/>
      <c r="KKO2" s="5"/>
      <c r="KKP2" s="5"/>
      <c r="KKQ2" s="5"/>
      <c r="KKR2" s="5"/>
      <c r="KKS2" s="5"/>
      <c r="KKT2" s="5"/>
      <c r="KKU2" s="5"/>
      <c r="KKV2" s="5"/>
      <c r="KKW2" s="5"/>
      <c r="KKX2" s="5"/>
      <c r="KKY2" s="5"/>
      <c r="KKZ2" s="5"/>
      <c r="KLA2" s="5"/>
      <c r="KLB2" s="5"/>
      <c r="KLC2" s="5"/>
      <c r="KLD2" s="5"/>
      <c r="KLE2" s="5"/>
      <c r="KLF2" s="5"/>
      <c r="KLG2" s="5"/>
      <c r="KLH2" s="5"/>
      <c r="KLI2" s="5"/>
      <c r="KLJ2" s="5"/>
      <c r="KLK2" s="5"/>
      <c r="KLL2" s="5"/>
      <c r="KLM2" s="5"/>
      <c r="KLN2" s="5"/>
      <c r="KLO2" s="5"/>
      <c r="KLP2" s="5"/>
      <c r="KLQ2" s="5"/>
      <c r="KLR2" s="5"/>
      <c r="KLS2" s="5"/>
      <c r="KLT2" s="5"/>
      <c r="KLU2" s="5"/>
      <c r="KLV2" s="5"/>
      <c r="KLW2" s="5"/>
      <c r="KLX2" s="5"/>
      <c r="KLY2" s="5"/>
      <c r="KLZ2" s="5"/>
      <c r="KMA2" s="5"/>
      <c r="KMB2" s="5"/>
      <c r="KMC2" s="5"/>
      <c r="KMD2" s="5"/>
      <c r="KME2" s="5"/>
      <c r="KMF2" s="5"/>
      <c r="KMG2" s="5"/>
      <c r="KMH2" s="5"/>
      <c r="KMI2" s="5"/>
      <c r="KMJ2" s="5"/>
      <c r="KMK2" s="5"/>
      <c r="KML2" s="5"/>
      <c r="KMM2" s="5"/>
      <c r="KMN2" s="5"/>
      <c r="KMO2" s="5"/>
      <c r="KMP2" s="5"/>
      <c r="KMQ2" s="5"/>
      <c r="KMR2" s="5"/>
      <c r="KMS2" s="5"/>
      <c r="KMT2" s="5"/>
      <c r="KMU2" s="5"/>
      <c r="KMV2" s="5"/>
      <c r="KMW2" s="5"/>
      <c r="KMX2" s="5"/>
      <c r="KMY2" s="5"/>
      <c r="KMZ2" s="5"/>
      <c r="KNA2" s="5"/>
      <c r="KNB2" s="5"/>
      <c r="KNC2" s="5"/>
      <c r="KND2" s="5"/>
      <c r="KNE2" s="5"/>
      <c r="KNF2" s="5"/>
      <c r="KNG2" s="5"/>
      <c r="KNH2" s="5"/>
      <c r="KNI2" s="5"/>
      <c r="KNJ2" s="5"/>
      <c r="KNK2" s="5"/>
      <c r="KNL2" s="5"/>
      <c r="KNM2" s="5"/>
      <c r="KNN2" s="5"/>
      <c r="KNO2" s="5"/>
      <c r="KNP2" s="5"/>
      <c r="KNQ2" s="5"/>
      <c r="KNR2" s="5"/>
      <c r="KNS2" s="5"/>
      <c r="KNT2" s="5"/>
      <c r="KNU2" s="5"/>
      <c r="KNV2" s="5"/>
      <c r="KNW2" s="5"/>
      <c r="KNX2" s="5"/>
      <c r="KNY2" s="5"/>
      <c r="KNZ2" s="5"/>
      <c r="KOA2" s="5"/>
      <c r="KOB2" s="5"/>
      <c r="KOC2" s="5"/>
      <c r="KOD2" s="5"/>
      <c r="KOE2" s="5"/>
      <c r="KOF2" s="5"/>
      <c r="KOG2" s="5"/>
      <c r="KOH2" s="5"/>
      <c r="KOI2" s="5"/>
      <c r="KOJ2" s="5"/>
      <c r="KOK2" s="5"/>
      <c r="KOL2" s="5"/>
      <c r="KOM2" s="5"/>
      <c r="KON2" s="5"/>
      <c r="KOO2" s="5"/>
      <c r="KOP2" s="5"/>
      <c r="KOQ2" s="5"/>
      <c r="KOR2" s="5"/>
      <c r="KOS2" s="5"/>
      <c r="KOT2" s="5"/>
      <c r="KOU2" s="5"/>
      <c r="KOV2" s="5"/>
      <c r="KOW2" s="5"/>
      <c r="KOX2" s="5"/>
      <c r="KOY2" s="5"/>
      <c r="KOZ2" s="5"/>
      <c r="KPA2" s="5"/>
      <c r="KPB2" s="5"/>
      <c r="KPC2" s="5"/>
      <c r="KPD2" s="5"/>
      <c r="KPE2" s="5"/>
      <c r="KPF2" s="5"/>
      <c r="KPG2" s="5"/>
      <c r="KPH2" s="5"/>
      <c r="KPI2" s="5"/>
      <c r="KPJ2" s="5"/>
      <c r="KPK2" s="5"/>
      <c r="KPL2" s="5"/>
      <c r="KPM2" s="5"/>
      <c r="KPN2" s="5"/>
      <c r="KPO2" s="5"/>
      <c r="KPP2" s="5"/>
      <c r="KPQ2" s="5"/>
      <c r="KPR2" s="5"/>
      <c r="KPS2" s="5"/>
      <c r="KPT2" s="5"/>
      <c r="KPU2" s="5"/>
      <c r="KPV2" s="5"/>
      <c r="KPW2" s="5"/>
      <c r="KPX2" s="5"/>
      <c r="KPY2" s="5"/>
      <c r="KPZ2" s="5"/>
      <c r="KQA2" s="5"/>
      <c r="KQB2" s="5"/>
      <c r="KQC2" s="5"/>
      <c r="KQD2" s="5"/>
      <c r="KQE2" s="5"/>
      <c r="KQF2" s="5"/>
      <c r="KQG2" s="5"/>
      <c r="KQH2" s="5"/>
      <c r="KQI2" s="5"/>
      <c r="KQJ2" s="5"/>
      <c r="KQK2" s="5"/>
      <c r="KQL2" s="5"/>
      <c r="KQM2" s="5"/>
      <c r="KQN2" s="5"/>
      <c r="KQO2" s="5"/>
      <c r="KQP2" s="5"/>
      <c r="KQQ2" s="5"/>
      <c r="KQR2" s="5"/>
      <c r="KQS2" s="5"/>
      <c r="KQT2" s="5"/>
      <c r="KQU2" s="5"/>
      <c r="KQV2" s="5"/>
      <c r="KQW2" s="5"/>
      <c r="KQX2" s="5"/>
      <c r="KQY2" s="5"/>
      <c r="KQZ2" s="5"/>
      <c r="KRA2" s="5"/>
      <c r="KRB2" s="5"/>
      <c r="KRC2" s="5"/>
      <c r="KRD2" s="5"/>
      <c r="KRE2" s="5"/>
      <c r="KRF2" s="5"/>
      <c r="KRG2" s="5"/>
      <c r="KRH2" s="5"/>
      <c r="KRI2" s="5"/>
      <c r="KRJ2" s="5"/>
      <c r="KRK2" s="5"/>
      <c r="KRL2" s="5"/>
      <c r="KRM2" s="5"/>
      <c r="KRN2" s="5"/>
      <c r="KRO2" s="5"/>
      <c r="KRP2" s="5"/>
      <c r="KRQ2" s="5"/>
      <c r="KRR2" s="5"/>
      <c r="KRS2" s="5"/>
      <c r="KRT2" s="5"/>
      <c r="KRU2" s="5"/>
      <c r="KRV2" s="5"/>
      <c r="KRW2" s="5"/>
      <c r="KRX2" s="5"/>
      <c r="KRY2" s="5"/>
      <c r="KRZ2" s="5"/>
      <c r="KSA2" s="5"/>
      <c r="KSB2" s="5"/>
      <c r="KSC2" s="5"/>
      <c r="KSD2" s="5"/>
      <c r="KSE2" s="5"/>
      <c r="KSF2" s="5"/>
      <c r="KSG2" s="5"/>
      <c r="KSH2" s="5"/>
      <c r="KSI2" s="5"/>
      <c r="KSJ2" s="5"/>
      <c r="KSK2" s="5"/>
      <c r="KSL2" s="5"/>
      <c r="KSM2" s="5"/>
      <c r="KSN2" s="5"/>
      <c r="KSO2" s="5"/>
      <c r="KSP2" s="5"/>
      <c r="KSQ2" s="5"/>
      <c r="KSR2" s="5"/>
      <c r="KSS2" s="5"/>
      <c r="KST2" s="5"/>
      <c r="KSU2" s="5"/>
      <c r="KSV2" s="5"/>
      <c r="KSW2" s="5"/>
      <c r="KSX2" s="5"/>
      <c r="KSY2" s="5"/>
      <c r="KSZ2" s="5"/>
      <c r="KTA2" s="5"/>
      <c r="KTB2" s="5"/>
      <c r="KTC2" s="5"/>
      <c r="KTD2" s="5"/>
      <c r="KTE2" s="5"/>
      <c r="KTF2" s="5"/>
      <c r="KTG2" s="5"/>
      <c r="KTH2" s="5"/>
      <c r="KTI2" s="5"/>
      <c r="KTJ2" s="5"/>
      <c r="KTK2" s="5"/>
      <c r="KTL2" s="5"/>
      <c r="KTM2" s="5"/>
      <c r="KTN2" s="5"/>
      <c r="KTO2" s="5"/>
      <c r="KTP2" s="5"/>
      <c r="KTQ2" s="5"/>
      <c r="KTR2" s="5"/>
      <c r="KTS2" s="5"/>
      <c r="KTT2" s="5"/>
      <c r="KTU2" s="5"/>
      <c r="KTV2" s="5"/>
      <c r="KTW2" s="5"/>
      <c r="KTX2" s="5"/>
      <c r="KTY2" s="5"/>
      <c r="KTZ2" s="5"/>
      <c r="KUA2" s="5"/>
      <c r="KUB2" s="5"/>
      <c r="KUC2" s="5"/>
      <c r="KUD2" s="5"/>
      <c r="KUE2" s="5"/>
      <c r="KUF2" s="5"/>
      <c r="KUG2" s="5"/>
      <c r="KUH2" s="5"/>
      <c r="KUI2" s="5"/>
      <c r="KUJ2" s="5"/>
      <c r="KUK2" s="5"/>
      <c r="KUL2" s="5"/>
      <c r="KUM2" s="5"/>
      <c r="KUN2" s="5"/>
      <c r="KUO2" s="5"/>
      <c r="KUP2" s="5"/>
      <c r="KUQ2" s="5"/>
      <c r="KUR2" s="5"/>
      <c r="KUS2" s="5"/>
      <c r="KUT2" s="5"/>
      <c r="KUU2" s="5"/>
      <c r="KUV2" s="5"/>
      <c r="KUW2" s="5"/>
      <c r="KUX2" s="5"/>
      <c r="KUY2" s="5"/>
      <c r="KUZ2" s="5"/>
      <c r="KVA2" s="5"/>
      <c r="KVB2" s="5"/>
      <c r="KVC2" s="5"/>
      <c r="KVD2" s="5"/>
      <c r="KVE2" s="5"/>
      <c r="KVF2" s="5"/>
      <c r="KVG2" s="5"/>
      <c r="KVH2" s="5"/>
      <c r="KVI2" s="5"/>
      <c r="KVJ2" s="5"/>
      <c r="KVK2" s="5"/>
      <c r="KVL2" s="5"/>
      <c r="KVM2" s="5"/>
      <c r="KVN2" s="5"/>
      <c r="KVO2" s="5"/>
      <c r="KVP2" s="5"/>
      <c r="KVQ2" s="5"/>
      <c r="KVR2" s="5"/>
      <c r="KVS2" s="5"/>
      <c r="KVT2" s="5"/>
      <c r="KVU2" s="5"/>
      <c r="KVV2" s="5"/>
      <c r="KVW2" s="5"/>
      <c r="KVX2" s="5"/>
      <c r="KVY2" s="5"/>
      <c r="KVZ2" s="5"/>
      <c r="KWA2" s="5"/>
      <c r="KWB2" s="5"/>
      <c r="KWC2" s="5"/>
      <c r="KWD2" s="5"/>
      <c r="KWE2" s="5"/>
      <c r="KWF2" s="5"/>
      <c r="KWG2" s="5"/>
      <c r="KWH2" s="5"/>
      <c r="KWI2" s="5"/>
      <c r="KWJ2" s="5"/>
      <c r="KWK2" s="5"/>
      <c r="KWL2" s="5"/>
      <c r="KWM2" s="5"/>
      <c r="KWN2" s="5"/>
      <c r="KWO2" s="5"/>
      <c r="KWP2" s="5"/>
      <c r="KWQ2" s="5"/>
      <c r="KWR2" s="5"/>
      <c r="KWS2" s="5"/>
      <c r="KWT2" s="5"/>
      <c r="KWU2" s="5"/>
      <c r="KWV2" s="5"/>
      <c r="KWW2" s="5"/>
      <c r="KWX2" s="5"/>
      <c r="KWY2" s="5"/>
      <c r="KWZ2" s="5"/>
      <c r="KXA2" s="5"/>
      <c r="KXB2" s="5"/>
      <c r="KXC2" s="5"/>
      <c r="KXD2" s="5"/>
      <c r="KXE2" s="5"/>
      <c r="KXF2" s="5"/>
      <c r="KXG2" s="5"/>
      <c r="KXH2" s="5"/>
      <c r="KXI2" s="5"/>
      <c r="KXJ2" s="5"/>
      <c r="KXK2" s="5"/>
      <c r="KXL2" s="5"/>
      <c r="KXM2" s="5"/>
      <c r="KXN2" s="5"/>
      <c r="KXO2" s="5"/>
      <c r="KXP2" s="5"/>
      <c r="KXQ2" s="5"/>
      <c r="KXR2" s="5"/>
      <c r="KXS2" s="5"/>
      <c r="KXT2" s="5"/>
      <c r="KXU2" s="5"/>
      <c r="KXV2" s="5"/>
      <c r="KXW2" s="5"/>
      <c r="KXX2" s="5"/>
      <c r="KXY2" s="5"/>
      <c r="KXZ2" s="5"/>
      <c r="KYA2" s="5"/>
      <c r="KYB2" s="5"/>
      <c r="KYC2" s="5"/>
      <c r="KYD2" s="5"/>
      <c r="KYE2" s="5"/>
      <c r="KYF2" s="5"/>
      <c r="KYG2" s="5"/>
      <c r="KYH2" s="5"/>
      <c r="KYI2" s="5"/>
      <c r="KYJ2" s="5"/>
      <c r="KYK2" s="5"/>
      <c r="KYL2" s="5"/>
      <c r="KYM2" s="5"/>
      <c r="KYN2" s="5"/>
      <c r="KYO2" s="5"/>
      <c r="KYP2" s="5"/>
      <c r="KYQ2" s="5"/>
      <c r="KYR2" s="5"/>
      <c r="KYS2" s="5"/>
      <c r="KYT2" s="5"/>
      <c r="KYU2" s="5"/>
      <c r="KYV2" s="5"/>
      <c r="KYW2" s="5"/>
      <c r="KYX2" s="5"/>
      <c r="KYY2" s="5"/>
      <c r="KYZ2" s="5"/>
      <c r="KZA2" s="5"/>
      <c r="KZB2" s="5"/>
      <c r="KZC2" s="5"/>
      <c r="KZD2" s="5"/>
      <c r="KZE2" s="5"/>
      <c r="KZF2" s="5"/>
      <c r="KZG2" s="5"/>
      <c r="KZH2" s="5"/>
      <c r="KZI2" s="5"/>
      <c r="KZJ2" s="5"/>
      <c r="KZK2" s="5"/>
      <c r="KZL2" s="5"/>
      <c r="KZM2" s="5"/>
      <c r="KZN2" s="5"/>
      <c r="KZO2" s="5"/>
      <c r="KZP2" s="5"/>
      <c r="KZQ2" s="5"/>
      <c r="KZR2" s="5"/>
      <c r="KZS2" s="5"/>
      <c r="KZT2" s="5"/>
      <c r="KZU2" s="5"/>
      <c r="KZV2" s="5"/>
      <c r="KZW2" s="5"/>
      <c r="KZX2" s="5"/>
      <c r="KZY2" s="5"/>
      <c r="KZZ2" s="5"/>
      <c r="LAA2" s="5"/>
      <c r="LAB2" s="5"/>
      <c r="LAC2" s="5"/>
      <c r="LAD2" s="5"/>
      <c r="LAE2" s="5"/>
      <c r="LAF2" s="5"/>
      <c r="LAG2" s="5"/>
      <c r="LAH2" s="5"/>
      <c r="LAI2" s="5"/>
      <c r="LAJ2" s="5"/>
      <c r="LAK2" s="5"/>
      <c r="LAL2" s="5"/>
      <c r="LAM2" s="5"/>
      <c r="LAN2" s="5"/>
      <c r="LAO2" s="5"/>
      <c r="LAP2" s="5"/>
      <c r="LAQ2" s="5"/>
      <c r="LAR2" s="5"/>
      <c r="LAS2" s="5"/>
      <c r="LAT2" s="5"/>
      <c r="LAU2" s="5"/>
      <c r="LAV2" s="5"/>
      <c r="LAW2" s="5"/>
      <c r="LAX2" s="5"/>
      <c r="LAY2" s="5"/>
      <c r="LAZ2" s="5"/>
      <c r="LBA2" s="5"/>
      <c r="LBB2" s="5"/>
      <c r="LBC2" s="5"/>
      <c r="LBD2" s="5"/>
      <c r="LBE2" s="5"/>
      <c r="LBF2" s="5"/>
      <c r="LBG2" s="5"/>
      <c r="LBH2" s="5"/>
      <c r="LBI2" s="5"/>
      <c r="LBJ2" s="5"/>
      <c r="LBK2" s="5"/>
      <c r="LBL2" s="5"/>
      <c r="LBM2" s="5"/>
      <c r="LBN2" s="5"/>
      <c r="LBO2" s="5"/>
      <c r="LBP2" s="5"/>
      <c r="LBQ2" s="5"/>
      <c r="LBR2" s="5"/>
      <c r="LBS2" s="5"/>
      <c r="LBT2" s="5"/>
      <c r="LBU2" s="5"/>
      <c r="LBV2" s="5"/>
      <c r="LBW2" s="5"/>
      <c r="LBX2" s="5"/>
      <c r="LBY2" s="5"/>
      <c r="LBZ2" s="5"/>
      <c r="LCA2" s="5"/>
      <c r="LCB2" s="5"/>
      <c r="LCC2" s="5"/>
      <c r="LCD2" s="5"/>
      <c r="LCE2" s="5"/>
      <c r="LCF2" s="5"/>
      <c r="LCG2" s="5"/>
      <c r="LCH2" s="5"/>
      <c r="LCI2" s="5"/>
      <c r="LCJ2" s="5"/>
      <c r="LCK2" s="5"/>
      <c r="LCL2" s="5"/>
      <c r="LCM2" s="5"/>
      <c r="LCN2" s="5"/>
      <c r="LCO2" s="5"/>
      <c r="LCP2" s="5"/>
      <c r="LCQ2" s="5"/>
      <c r="LCR2" s="5"/>
      <c r="LCS2" s="5"/>
      <c r="LCT2" s="5"/>
      <c r="LCU2" s="5"/>
      <c r="LCV2" s="5"/>
      <c r="LCW2" s="5"/>
      <c r="LCX2" s="5"/>
      <c r="LCY2" s="5"/>
      <c r="LCZ2" s="5"/>
      <c r="LDA2" s="5"/>
      <c r="LDB2" s="5"/>
      <c r="LDC2" s="5"/>
      <c r="LDD2" s="5"/>
      <c r="LDE2" s="5"/>
      <c r="LDF2" s="5"/>
      <c r="LDG2" s="5"/>
      <c r="LDH2" s="5"/>
      <c r="LDI2" s="5"/>
      <c r="LDJ2" s="5"/>
      <c r="LDK2" s="5"/>
      <c r="LDL2" s="5"/>
      <c r="LDM2" s="5"/>
      <c r="LDN2" s="5"/>
      <c r="LDO2" s="5"/>
      <c r="LDP2" s="5"/>
      <c r="LDQ2" s="5"/>
      <c r="LDR2" s="5"/>
      <c r="LDS2" s="5"/>
      <c r="LDT2" s="5"/>
      <c r="LDU2" s="5"/>
      <c r="LDV2" s="5"/>
      <c r="LDW2" s="5"/>
      <c r="LDX2" s="5"/>
      <c r="LDY2" s="5"/>
      <c r="LDZ2" s="5"/>
      <c r="LEA2" s="5"/>
      <c r="LEB2" s="5"/>
      <c r="LEC2" s="5"/>
      <c r="LED2" s="5"/>
      <c r="LEE2" s="5"/>
      <c r="LEF2" s="5"/>
      <c r="LEG2" s="5"/>
      <c r="LEH2" s="5"/>
      <c r="LEI2" s="5"/>
      <c r="LEJ2" s="5"/>
      <c r="LEK2" s="5"/>
      <c r="LEL2" s="5"/>
      <c r="LEM2" s="5"/>
      <c r="LEN2" s="5"/>
      <c r="LEO2" s="5"/>
      <c r="LEP2" s="5"/>
      <c r="LEQ2" s="5"/>
      <c r="LER2" s="5"/>
      <c r="LES2" s="5"/>
      <c r="LET2" s="5"/>
      <c r="LEU2" s="5"/>
      <c r="LEV2" s="5"/>
      <c r="LEW2" s="5"/>
      <c r="LEX2" s="5"/>
      <c r="LEY2" s="5"/>
      <c r="LEZ2" s="5"/>
      <c r="LFA2" s="5"/>
      <c r="LFB2" s="5"/>
      <c r="LFC2" s="5"/>
      <c r="LFD2" s="5"/>
      <c r="LFE2" s="5"/>
      <c r="LFF2" s="5"/>
      <c r="LFG2" s="5"/>
      <c r="LFH2" s="5"/>
      <c r="LFI2" s="5"/>
      <c r="LFJ2" s="5"/>
      <c r="LFK2" s="5"/>
      <c r="LFL2" s="5"/>
      <c r="LFM2" s="5"/>
      <c r="LFN2" s="5"/>
      <c r="LFO2" s="5"/>
      <c r="LFP2" s="5"/>
      <c r="LFQ2" s="5"/>
      <c r="LFR2" s="5"/>
      <c r="LFS2" s="5"/>
      <c r="LFT2" s="5"/>
      <c r="LFU2" s="5"/>
      <c r="LFV2" s="5"/>
      <c r="LFW2" s="5"/>
      <c r="LFX2" s="5"/>
      <c r="LFY2" s="5"/>
      <c r="LFZ2" s="5"/>
      <c r="LGA2" s="5"/>
      <c r="LGB2" s="5"/>
      <c r="LGC2" s="5"/>
      <c r="LGD2" s="5"/>
      <c r="LGE2" s="5"/>
      <c r="LGF2" s="5"/>
      <c r="LGG2" s="5"/>
      <c r="LGH2" s="5"/>
      <c r="LGI2" s="5"/>
      <c r="LGJ2" s="5"/>
      <c r="LGK2" s="5"/>
      <c r="LGL2" s="5"/>
      <c r="LGM2" s="5"/>
      <c r="LGN2" s="5"/>
      <c r="LGO2" s="5"/>
      <c r="LGP2" s="5"/>
      <c r="LGQ2" s="5"/>
      <c r="LGR2" s="5"/>
      <c r="LGS2" s="5"/>
      <c r="LGT2" s="5"/>
      <c r="LGU2" s="5"/>
      <c r="LGV2" s="5"/>
      <c r="LGW2" s="5"/>
      <c r="LGX2" s="5"/>
      <c r="LGY2" s="5"/>
      <c r="LGZ2" s="5"/>
      <c r="LHA2" s="5"/>
      <c r="LHB2" s="5"/>
      <c r="LHC2" s="5"/>
      <c r="LHD2" s="5"/>
      <c r="LHE2" s="5"/>
      <c r="LHF2" s="5"/>
      <c r="LHG2" s="5"/>
      <c r="LHH2" s="5"/>
      <c r="LHI2" s="5"/>
      <c r="LHJ2" s="5"/>
      <c r="LHK2" s="5"/>
      <c r="LHL2" s="5"/>
      <c r="LHM2" s="5"/>
      <c r="LHN2" s="5"/>
      <c r="LHO2" s="5"/>
      <c r="LHP2" s="5"/>
      <c r="LHQ2" s="5"/>
      <c r="LHR2" s="5"/>
      <c r="LHS2" s="5"/>
      <c r="LHT2" s="5"/>
      <c r="LHU2" s="5"/>
      <c r="LHV2" s="5"/>
      <c r="LHW2" s="5"/>
      <c r="LHX2" s="5"/>
      <c r="LHY2" s="5"/>
      <c r="LHZ2" s="5"/>
      <c r="LIA2" s="5"/>
      <c r="LIB2" s="5"/>
      <c r="LIC2" s="5"/>
      <c r="LID2" s="5"/>
      <c r="LIE2" s="5"/>
      <c r="LIF2" s="5"/>
      <c r="LIG2" s="5"/>
      <c r="LIH2" s="5"/>
      <c r="LII2" s="5"/>
      <c r="LIJ2" s="5"/>
      <c r="LIK2" s="5"/>
      <c r="LIL2" s="5"/>
      <c r="LIM2" s="5"/>
      <c r="LIN2" s="5"/>
      <c r="LIO2" s="5"/>
      <c r="LIP2" s="5"/>
      <c r="LIQ2" s="5"/>
      <c r="LIR2" s="5"/>
      <c r="LIS2" s="5"/>
      <c r="LIT2" s="5"/>
      <c r="LIU2" s="5"/>
      <c r="LIV2" s="5"/>
      <c r="LIW2" s="5"/>
      <c r="LIX2" s="5"/>
      <c r="LIY2" s="5"/>
      <c r="LIZ2" s="5"/>
      <c r="LJA2" s="5"/>
      <c r="LJB2" s="5"/>
      <c r="LJC2" s="5"/>
      <c r="LJD2" s="5"/>
      <c r="LJE2" s="5"/>
      <c r="LJF2" s="5"/>
      <c r="LJG2" s="5"/>
      <c r="LJH2" s="5"/>
      <c r="LJI2" s="5"/>
      <c r="LJJ2" s="5"/>
      <c r="LJK2" s="5"/>
      <c r="LJL2" s="5"/>
      <c r="LJM2" s="5"/>
      <c r="LJN2" s="5"/>
      <c r="LJO2" s="5"/>
      <c r="LJP2" s="5"/>
      <c r="LJQ2" s="5"/>
      <c r="LJR2" s="5"/>
      <c r="LJS2" s="5"/>
      <c r="LJT2" s="5"/>
      <c r="LJU2" s="5"/>
      <c r="LJV2" s="5"/>
      <c r="LJW2" s="5"/>
      <c r="LJX2" s="5"/>
      <c r="LJY2" s="5"/>
      <c r="LJZ2" s="5"/>
      <c r="LKA2" s="5"/>
      <c r="LKB2" s="5"/>
      <c r="LKC2" s="5"/>
      <c r="LKD2" s="5"/>
      <c r="LKE2" s="5"/>
      <c r="LKF2" s="5"/>
      <c r="LKG2" s="5"/>
      <c r="LKH2" s="5"/>
      <c r="LKI2" s="5"/>
      <c r="LKJ2" s="5"/>
      <c r="LKK2" s="5"/>
      <c r="LKL2" s="5"/>
      <c r="LKM2" s="5"/>
      <c r="LKN2" s="5"/>
      <c r="LKO2" s="5"/>
      <c r="LKP2" s="5"/>
      <c r="LKQ2" s="5"/>
      <c r="LKR2" s="5"/>
      <c r="LKS2" s="5"/>
      <c r="LKT2" s="5"/>
      <c r="LKU2" s="5"/>
      <c r="LKV2" s="5"/>
      <c r="LKW2" s="5"/>
      <c r="LKX2" s="5"/>
      <c r="LKY2" s="5"/>
      <c r="LKZ2" s="5"/>
      <c r="LLA2" s="5"/>
      <c r="LLB2" s="5"/>
      <c r="LLC2" s="5"/>
      <c r="LLD2" s="5"/>
      <c r="LLE2" s="5"/>
      <c r="LLF2" s="5"/>
      <c r="LLG2" s="5"/>
      <c r="LLH2" s="5"/>
      <c r="LLI2" s="5"/>
      <c r="LLJ2" s="5"/>
      <c r="LLK2" s="5"/>
      <c r="LLL2" s="5"/>
      <c r="LLM2" s="5"/>
      <c r="LLN2" s="5"/>
      <c r="LLO2" s="5"/>
      <c r="LLP2" s="5"/>
      <c r="LLQ2" s="5"/>
      <c r="LLR2" s="5"/>
      <c r="LLS2" s="5"/>
      <c r="LLT2" s="5"/>
      <c r="LLU2" s="5"/>
      <c r="LLV2" s="5"/>
      <c r="LLW2" s="5"/>
      <c r="LLX2" s="5"/>
      <c r="LLY2" s="5"/>
      <c r="LLZ2" s="5"/>
      <c r="LMA2" s="5"/>
      <c r="LMB2" s="5"/>
      <c r="LMC2" s="5"/>
      <c r="LMD2" s="5"/>
      <c r="LME2" s="5"/>
      <c r="LMF2" s="5"/>
      <c r="LMG2" s="5"/>
      <c r="LMH2" s="5"/>
      <c r="LMI2" s="5"/>
      <c r="LMJ2" s="5"/>
      <c r="LMK2" s="5"/>
      <c r="LML2" s="5"/>
      <c r="LMM2" s="5"/>
      <c r="LMN2" s="5"/>
      <c r="LMO2" s="5"/>
      <c r="LMP2" s="5"/>
      <c r="LMQ2" s="5"/>
      <c r="LMR2" s="5"/>
      <c r="LMS2" s="5"/>
      <c r="LMT2" s="5"/>
      <c r="LMU2" s="5"/>
      <c r="LMV2" s="5"/>
      <c r="LMW2" s="5"/>
      <c r="LMX2" s="5"/>
      <c r="LMY2" s="5"/>
      <c r="LMZ2" s="5"/>
      <c r="LNA2" s="5"/>
      <c r="LNB2" s="5"/>
      <c r="LNC2" s="5"/>
      <c r="LND2" s="5"/>
      <c r="LNE2" s="5"/>
      <c r="LNF2" s="5"/>
      <c r="LNG2" s="5"/>
      <c r="LNH2" s="5"/>
      <c r="LNI2" s="5"/>
      <c r="LNJ2" s="5"/>
      <c r="LNK2" s="5"/>
      <c r="LNL2" s="5"/>
      <c r="LNM2" s="5"/>
      <c r="LNN2" s="5"/>
      <c r="LNO2" s="5"/>
      <c r="LNP2" s="5"/>
      <c r="LNQ2" s="5"/>
      <c r="LNR2" s="5"/>
      <c r="LNS2" s="5"/>
      <c r="LNT2" s="5"/>
      <c r="LNU2" s="5"/>
      <c r="LNV2" s="5"/>
      <c r="LNW2" s="5"/>
      <c r="LNX2" s="5"/>
      <c r="LNY2" s="5"/>
      <c r="LNZ2" s="5"/>
      <c r="LOA2" s="5"/>
      <c r="LOB2" s="5"/>
      <c r="LOC2" s="5"/>
      <c r="LOD2" s="5"/>
      <c r="LOE2" s="5"/>
      <c r="LOF2" s="5"/>
      <c r="LOG2" s="5"/>
      <c r="LOH2" s="5"/>
      <c r="LOI2" s="5"/>
      <c r="LOJ2" s="5"/>
      <c r="LOK2" s="5"/>
      <c r="LOL2" s="5"/>
      <c r="LOM2" s="5"/>
      <c r="LON2" s="5"/>
      <c r="LOO2" s="5"/>
      <c r="LOP2" s="5"/>
      <c r="LOQ2" s="5"/>
      <c r="LOR2" s="5"/>
      <c r="LOS2" s="5"/>
      <c r="LOT2" s="5"/>
      <c r="LOU2" s="5"/>
      <c r="LOV2" s="5"/>
      <c r="LOW2" s="5"/>
      <c r="LOX2" s="5"/>
      <c r="LOY2" s="5"/>
      <c r="LOZ2" s="5"/>
      <c r="LPA2" s="5"/>
      <c r="LPB2" s="5"/>
      <c r="LPC2" s="5"/>
      <c r="LPD2" s="5"/>
      <c r="LPE2" s="5"/>
      <c r="LPF2" s="5"/>
      <c r="LPG2" s="5"/>
      <c r="LPH2" s="5"/>
      <c r="LPI2" s="5"/>
      <c r="LPJ2" s="5"/>
      <c r="LPK2" s="5"/>
      <c r="LPL2" s="5"/>
      <c r="LPM2" s="5"/>
      <c r="LPN2" s="5"/>
      <c r="LPO2" s="5"/>
      <c r="LPP2" s="5"/>
      <c r="LPQ2" s="5"/>
      <c r="LPR2" s="5"/>
      <c r="LPS2" s="5"/>
      <c r="LPT2" s="5"/>
      <c r="LPU2" s="5"/>
      <c r="LPV2" s="5"/>
      <c r="LPW2" s="5"/>
      <c r="LPX2" s="5"/>
      <c r="LPY2" s="5"/>
      <c r="LPZ2" s="5"/>
      <c r="LQA2" s="5"/>
      <c r="LQB2" s="5"/>
      <c r="LQC2" s="5"/>
      <c r="LQD2" s="5"/>
      <c r="LQE2" s="5"/>
      <c r="LQF2" s="5"/>
      <c r="LQG2" s="5"/>
      <c r="LQH2" s="5"/>
      <c r="LQI2" s="5"/>
      <c r="LQJ2" s="5"/>
      <c r="LQK2" s="5"/>
      <c r="LQL2" s="5"/>
      <c r="LQM2" s="5"/>
      <c r="LQN2" s="5"/>
      <c r="LQO2" s="5"/>
      <c r="LQP2" s="5"/>
      <c r="LQQ2" s="5"/>
      <c r="LQR2" s="5"/>
      <c r="LQS2" s="5"/>
      <c r="LQT2" s="5"/>
      <c r="LQU2" s="5"/>
      <c r="LQV2" s="5"/>
      <c r="LQW2" s="5"/>
      <c r="LQX2" s="5"/>
      <c r="LQY2" s="5"/>
      <c r="LQZ2" s="5"/>
      <c r="LRA2" s="5"/>
      <c r="LRB2" s="5"/>
      <c r="LRC2" s="5"/>
      <c r="LRD2" s="5"/>
      <c r="LRE2" s="5"/>
      <c r="LRF2" s="5"/>
      <c r="LRG2" s="5"/>
      <c r="LRH2" s="5"/>
      <c r="LRI2" s="5"/>
      <c r="LRJ2" s="5"/>
      <c r="LRK2" s="5"/>
      <c r="LRL2" s="5"/>
      <c r="LRM2" s="5"/>
      <c r="LRN2" s="5"/>
      <c r="LRO2" s="5"/>
      <c r="LRP2" s="5"/>
      <c r="LRQ2" s="5"/>
      <c r="LRR2" s="5"/>
      <c r="LRS2" s="5"/>
      <c r="LRT2" s="5"/>
      <c r="LRU2" s="5"/>
      <c r="LRV2" s="5"/>
      <c r="LRW2" s="5"/>
      <c r="LRX2" s="5"/>
      <c r="LRY2" s="5"/>
      <c r="LRZ2" s="5"/>
      <c r="LSA2" s="5"/>
      <c r="LSB2" s="5"/>
      <c r="LSC2" s="5"/>
      <c r="LSD2" s="5"/>
      <c r="LSE2" s="5"/>
      <c r="LSF2" s="5"/>
      <c r="LSG2" s="5"/>
      <c r="LSH2" s="5"/>
      <c r="LSI2" s="5"/>
      <c r="LSJ2" s="5"/>
      <c r="LSK2" s="5"/>
      <c r="LSL2" s="5"/>
      <c r="LSM2" s="5"/>
      <c r="LSN2" s="5"/>
      <c r="LSO2" s="5"/>
      <c r="LSP2" s="5"/>
      <c r="LSQ2" s="5"/>
      <c r="LSR2" s="5"/>
      <c r="LSS2" s="5"/>
      <c r="LST2" s="5"/>
      <c r="LSU2" s="5"/>
      <c r="LSV2" s="5"/>
      <c r="LSW2" s="5"/>
      <c r="LSX2" s="5"/>
      <c r="LSY2" s="5"/>
      <c r="LSZ2" s="5"/>
      <c r="LTA2" s="5"/>
      <c r="LTB2" s="5"/>
      <c r="LTC2" s="5"/>
      <c r="LTD2" s="5"/>
      <c r="LTE2" s="5"/>
      <c r="LTF2" s="5"/>
      <c r="LTG2" s="5"/>
      <c r="LTH2" s="5"/>
      <c r="LTI2" s="5"/>
      <c r="LTJ2" s="5"/>
      <c r="LTK2" s="5"/>
      <c r="LTL2" s="5"/>
      <c r="LTM2" s="5"/>
      <c r="LTN2" s="5"/>
      <c r="LTO2" s="5"/>
      <c r="LTP2" s="5"/>
      <c r="LTQ2" s="5"/>
      <c r="LTR2" s="5"/>
      <c r="LTS2" s="5"/>
      <c r="LTT2" s="5"/>
      <c r="LTU2" s="5"/>
      <c r="LTV2" s="5"/>
      <c r="LTW2" s="5"/>
      <c r="LTX2" s="5"/>
      <c r="LTY2" s="5"/>
      <c r="LTZ2" s="5"/>
      <c r="LUA2" s="5"/>
      <c r="LUB2" s="5"/>
      <c r="LUC2" s="5"/>
      <c r="LUD2" s="5"/>
      <c r="LUE2" s="5"/>
      <c r="LUF2" s="5"/>
      <c r="LUG2" s="5"/>
      <c r="LUH2" s="5"/>
      <c r="LUI2" s="5"/>
      <c r="LUJ2" s="5"/>
      <c r="LUK2" s="5"/>
      <c r="LUL2" s="5"/>
      <c r="LUM2" s="5"/>
      <c r="LUN2" s="5"/>
      <c r="LUO2" s="5"/>
      <c r="LUP2" s="5"/>
      <c r="LUQ2" s="5"/>
      <c r="LUR2" s="5"/>
      <c r="LUS2" s="5"/>
      <c r="LUT2" s="5"/>
      <c r="LUU2" s="5"/>
      <c r="LUV2" s="5"/>
      <c r="LUW2" s="5"/>
      <c r="LUX2" s="5"/>
      <c r="LUY2" s="5"/>
      <c r="LUZ2" s="5"/>
      <c r="LVA2" s="5"/>
      <c r="LVB2" s="5"/>
      <c r="LVC2" s="5"/>
      <c r="LVD2" s="5"/>
      <c r="LVE2" s="5"/>
      <c r="LVF2" s="5"/>
      <c r="LVG2" s="5"/>
      <c r="LVH2" s="5"/>
      <c r="LVI2" s="5"/>
      <c r="LVJ2" s="5"/>
      <c r="LVK2" s="5"/>
      <c r="LVL2" s="5"/>
      <c r="LVM2" s="5"/>
      <c r="LVN2" s="5"/>
      <c r="LVO2" s="5"/>
      <c r="LVP2" s="5"/>
      <c r="LVQ2" s="5"/>
      <c r="LVR2" s="5"/>
      <c r="LVS2" s="5"/>
      <c r="LVT2" s="5"/>
      <c r="LVU2" s="5"/>
      <c r="LVV2" s="5"/>
      <c r="LVW2" s="5"/>
      <c r="LVX2" s="5"/>
      <c r="LVY2" s="5"/>
      <c r="LVZ2" s="5"/>
      <c r="LWA2" s="5"/>
      <c r="LWB2" s="5"/>
      <c r="LWC2" s="5"/>
      <c r="LWD2" s="5"/>
      <c r="LWE2" s="5"/>
      <c r="LWF2" s="5"/>
      <c r="LWG2" s="5"/>
      <c r="LWH2" s="5"/>
      <c r="LWI2" s="5"/>
      <c r="LWJ2" s="5"/>
      <c r="LWK2" s="5"/>
      <c r="LWL2" s="5"/>
      <c r="LWM2" s="5"/>
      <c r="LWN2" s="5"/>
      <c r="LWO2" s="5"/>
      <c r="LWP2" s="5"/>
      <c r="LWQ2" s="5"/>
      <c r="LWR2" s="5"/>
      <c r="LWS2" s="5"/>
      <c r="LWT2" s="5"/>
      <c r="LWU2" s="5"/>
      <c r="LWV2" s="5"/>
      <c r="LWW2" s="5"/>
      <c r="LWX2" s="5"/>
      <c r="LWY2" s="5"/>
      <c r="LWZ2" s="5"/>
      <c r="LXA2" s="5"/>
      <c r="LXB2" s="5"/>
      <c r="LXC2" s="5"/>
      <c r="LXD2" s="5"/>
      <c r="LXE2" s="5"/>
      <c r="LXF2" s="5"/>
      <c r="LXG2" s="5"/>
      <c r="LXH2" s="5"/>
      <c r="LXI2" s="5"/>
      <c r="LXJ2" s="5"/>
      <c r="LXK2" s="5"/>
      <c r="LXL2" s="5"/>
      <c r="LXM2" s="5"/>
      <c r="LXN2" s="5"/>
      <c r="LXO2" s="5"/>
      <c r="LXP2" s="5"/>
      <c r="LXQ2" s="5"/>
      <c r="LXR2" s="5"/>
      <c r="LXS2" s="5"/>
      <c r="LXT2" s="5"/>
      <c r="LXU2" s="5"/>
      <c r="LXV2" s="5"/>
      <c r="LXW2" s="5"/>
      <c r="LXX2" s="5"/>
      <c r="LXY2" s="5"/>
      <c r="LXZ2" s="5"/>
      <c r="LYA2" s="5"/>
      <c r="LYB2" s="5"/>
      <c r="LYC2" s="5"/>
      <c r="LYD2" s="5"/>
      <c r="LYE2" s="5"/>
      <c r="LYF2" s="5"/>
      <c r="LYG2" s="5"/>
      <c r="LYH2" s="5"/>
      <c r="LYI2" s="5"/>
      <c r="LYJ2" s="5"/>
      <c r="LYK2" s="5"/>
      <c r="LYL2" s="5"/>
      <c r="LYM2" s="5"/>
      <c r="LYN2" s="5"/>
      <c r="LYO2" s="5"/>
      <c r="LYP2" s="5"/>
      <c r="LYQ2" s="5"/>
      <c r="LYR2" s="5"/>
      <c r="LYS2" s="5"/>
      <c r="LYT2" s="5"/>
      <c r="LYU2" s="5"/>
      <c r="LYV2" s="5"/>
      <c r="LYW2" s="5"/>
      <c r="LYX2" s="5"/>
      <c r="LYY2" s="5"/>
      <c r="LYZ2" s="5"/>
      <c r="LZA2" s="5"/>
      <c r="LZB2" s="5"/>
      <c r="LZC2" s="5"/>
      <c r="LZD2" s="5"/>
      <c r="LZE2" s="5"/>
      <c r="LZF2" s="5"/>
      <c r="LZG2" s="5"/>
      <c r="LZH2" s="5"/>
      <c r="LZI2" s="5"/>
      <c r="LZJ2" s="5"/>
      <c r="LZK2" s="5"/>
      <c r="LZL2" s="5"/>
      <c r="LZM2" s="5"/>
      <c r="LZN2" s="5"/>
      <c r="LZO2" s="5"/>
      <c r="LZP2" s="5"/>
      <c r="LZQ2" s="5"/>
      <c r="LZR2" s="5"/>
      <c r="LZS2" s="5"/>
      <c r="LZT2" s="5"/>
      <c r="LZU2" s="5"/>
      <c r="LZV2" s="5"/>
      <c r="LZW2" s="5"/>
      <c r="LZX2" s="5"/>
      <c r="LZY2" s="5"/>
      <c r="LZZ2" s="5"/>
      <c r="MAA2" s="5"/>
      <c r="MAB2" s="5"/>
      <c r="MAC2" s="5"/>
      <c r="MAD2" s="5"/>
      <c r="MAE2" s="5"/>
      <c r="MAF2" s="5"/>
      <c r="MAG2" s="5"/>
      <c r="MAH2" s="5"/>
      <c r="MAI2" s="5"/>
      <c r="MAJ2" s="5"/>
      <c r="MAK2" s="5"/>
      <c r="MAL2" s="5"/>
      <c r="MAM2" s="5"/>
      <c r="MAN2" s="5"/>
      <c r="MAO2" s="5"/>
      <c r="MAP2" s="5"/>
      <c r="MAQ2" s="5"/>
      <c r="MAR2" s="5"/>
      <c r="MAS2" s="5"/>
      <c r="MAT2" s="5"/>
      <c r="MAU2" s="5"/>
      <c r="MAV2" s="5"/>
      <c r="MAW2" s="5"/>
      <c r="MAX2" s="5"/>
      <c r="MAY2" s="5"/>
      <c r="MAZ2" s="5"/>
      <c r="MBA2" s="5"/>
      <c r="MBB2" s="5"/>
      <c r="MBC2" s="5"/>
      <c r="MBD2" s="5"/>
      <c r="MBE2" s="5"/>
      <c r="MBF2" s="5"/>
      <c r="MBG2" s="5"/>
      <c r="MBH2" s="5"/>
      <c r="MBI2" s="5"/>
      <c r="MBJ2" s="5"/>
      <c r="MBK2" s="5"/>
      <c r="MBL2" s="5"/>
      <c r="MBM2" s="5"/>
      <c r="MBN2" s="5"/>
      <c r="MBO2" s="5"/>
      <c r="MBP2" s="5"/>
      <c r="MBQ2" s="5"/>
      <c r="MBR2" s="5"/>
      <c r="MBS2" s="5"/>
      <c r="MBT2" s="5"/>
      <c r="MBU2" s="5"/>
      <c r="MBV2" s="5"/>
      <c r="MBW2" s="5"/>
      <c r="MBX2" s="5"/>
      <c r="MBY2" s="5"/>
      <c r="MBZ2" s="5"/>
      <c r="MCA2" s="5"/>
      <c r="MCB2" s="5"/>
      <c r="MCC2" s="5"/>
      <c r="MCD2" s="5"/>
      <c r="MCE2" s="5"/>
      <c r="MCF2" s="5"/>
      <c r="MCG2" s="5"/>
      <c r="MCH2" s="5"/>
      <c r="MCI2" s="5"/>
      <c r="MCJ2" s="5"/>
      <c r="MCK2" s="5"/>
      <c r="MCL2" s="5"/>
      <c r="MCM2" s="5"/>
      <c r="MCN2" s="5"/>
      <c r="MCO2" s="5"/>
      <c r="MCP2" s="5"/>
      <c r="MCQ2" s="5"/>
      <c r="MCR2" s="5"/>
      <c r="MCS2" s="5"/>
      <c r="MCT2" s="5"/>
      <c r="MCU2" s="5"/>
      <c r="MCV2" s="5"/>
      <c r="MCW2" s="5"/>
      <c r="MCX2" s="5"/>
      <c r="MCY2" s="5"/>
      <c r="MCZ2" s="5"/>
      <c r="MDA2" s="5"/>
      <c r="MDB2" s="5"/>
      <c r="MDC2" s="5"/>
      <c r="MDD2" s="5"/>
      <c r="MDE2" s="5"/>
      <c r="MDF2" s="5"/>
      <c r="MDG2" s="5"/>
      <c r="MDH2" s="5"/>
      <c r="MDI2" s="5"/>
      <c r="MDJ2" s="5"/>
      <c r="MDK2" s="5"/>
      <c r="MDL2" s="5"/>
      <c r="MDM2" s="5"/>
      <c r="MDN2" s="5"/>
      <c r="MDO2" s="5"/>
      <c r="MDP2" s="5"/>
      <c r="MDQ2" s="5"/>
      <c r="MDR2" s="5"/>
      <c r="MDS2" s="5"/>
      <c r="MDT2" s="5"/>
      <c r="MDU2" s="5"/>
      <c r="MDV2" s="5"/>
      <c r="MDW2" s="5"/>
      <c r="MDX2" s="5"/>
      <c r="MDY2" s="5"/>
      <c r="MDZ2" s="5"/>
      <c r="MEA2" s="5"/>
      <c r="MEB2" s="5"/>
      <c r="MEC2" s="5"/>
      <c r="MED2" s="5"/>
      <c r="MEE2" s="5"/>
      <c r="MEF2" s="5"/>
      <c r="MEG2" s="5"/>
      <c r="MEH2" s="5"/>
      <c r="MEI2" s="5"/>
      <c r="MEJ2" s="5"/>
      <c r="MEK2" s="5"/>
      <c r="MEL2" s="5"/>
      <c r="MEM2" s="5"/>
      <c r="MEN2" s="5"/>
      <c r="MEO2" s="5"/>
      <c r="MEP2" s="5"/>
      <c r="MEQ2" s="5"/>
      <c r="MER2" s="5"/>
      <c r="MES2" s="5"/>
      <c r="MET2" s="5"/>
      <c r="MEU2" s="5"/>
      <c r="MEV2" s="5"/>
      <c r="MEW2" s="5"/>
      <c r="MEX2" s="5"/>
      <c r="MEY2" s="5"/>
      <c r="MEZ2" s="5"/>
      <c r="MFA2" s="5"/>
      <c r="MFB2" s="5"/>
      <c r="MFC2" s="5"/>
      <c r="MFD2" s="5"/>
      <c r="MFE2" s="5"/>
      <c r="MFF2" s="5"/>
      <c r="MFG2" s="5"/>
      <c r="MFH2" s="5"/>
      <c r="MFI2" s="5"/>
      <c r="MFJ2" s="5"/>
      <c r="MFK2" s="5"/>
      <c r="MFL2" s="5"/>
      <c r="MFM2" s="5"/>
      <c r="MFN2" s="5"/>
      <c r="MFO2" s="5"/>
      <c r="MFP2" s="5"/>
      <c r="MFQ2" s="5"/>
      <c r="MFR2" s="5"/>
      <c r="MFS2" s="5"/>
      <c r="MFT2" s="5"/>
      <c r="MFU2" s="5"/>
      <c r="MFV2" s="5"/>
      <c r="MFW2" s="5"/>
      <c r="MFX2" s="5"/>
      <c r="MFY2" s="5"/>
      <c r="MFZ2" s="5"/>
      <c r="MGA2" s="5"/>
      <c r="MGB2" s="5"/>
      <c r="MGC2" s="5"/>
      <c r="MGD2" s="5"/>
      <c r="MGE2" s="5"/>
      <c r="MGF2" s="5"/>
      <c r="MGG2" s="5"/>
      <c r="MGH2" s="5"/>
      <c r="MGI2" s="5"/>
      <c r="MGJ2" s="5"/>
      <c r="MGK2" s="5"/>
      <c r="MGL2" s="5"/>
      <c r="MGM2" s="5"/>
      <c r="MGN2" s="5"/>
      <c r="MGO2" s="5"/>
      <c r="MGP2" s="5"/>
      <c r="MGQ2" s="5"/>
      <c r="MGR2" s="5"/>
      <c r="MGS2" s="5"/>
      <c r="MGT2" s="5"/>
      <c r="MGU2" s="5"/>
      <c r="MGV2" s="5"/>
      <c r="MGW2" s="5"/>
      <c r="MGX2" s="5"/>
      <c r="MGY2" s="5"/>
      <c r="MGZ2" s="5"/>
      <c r="MHA2" s="5"/>
      <c r="MHB2" s="5"/>
      <c r="MHC2" s="5"/>
      <c r="MHD2" s="5"/>
      <c r="MHE2" s="5"/>
      <c r="MHF2" s="5"/>
      <c r="MHG2" s="5"/>
      <c r="MHH2" s="5"/>
      <c r="MHI2" s="5"/>
      <c r="MHJ2" s="5"/>
      <c r="MHK2" s="5"/>
      <c r="MHL2" s="5"/>
      <c r="MHM2" s="5"/>
      <c r="MHN2" s="5"/>
      <c r="MHO2" s="5"/>
      <c r="MHP2" s="5"/>
      <c r="MHQ2" s="5"/>
      <c r="MHR2" s="5"/>
      <c r="MHS2" s="5"/>
      <c r="MHT2" s="5"/>
      <c r="MHU2" s="5"/>
      <c r="MHV2" s="5"/>
      <c r="MHW2" s="5"/>
      <c r="MHX2" s="5"/>
      <c r="MHY2" s="5"/>
      <c r="MHZ2" s="5"/>
      <c r="MIA2" s="5"/>
      <c r="MIB2" s="5"/>
      <c r="MIC2" s="5"/>
      <c r="MID2" s="5"/>
      <c r="MIE2" s="5"/>
      <c r="MIF2" s="5"/>
      <c r="MIG2" s="5"/>
      <c r="MIH2" s="5"/>
      <c r="MII2" s="5"/>
      <c r="MIJ2" s="5"/>
      <c r="MIK2" s="5"/>
      <c r="MIL2" s="5"/>
      <c r="MIM2" s="5"/>
      <c r="MIN2" s="5"/>
      <c r="MIO2" s="5"/>
      <c r="MIP2" s="5"/>
      <c r="MIQ2" s="5"/>
      <c r="MIR2" s="5"/>
      <c r="MIS2" s="5"/>
      <c r="MIT2" s="5"/>
      <c r="MIU2" s="5"/>
      <c r="MIV2" s="5"/>
      <c r="MIW2" s="5"/>
      <c r="MIX2" s="5"/>
      <c r="MIY2" s="5"/>
      <c r="MIZ2" s="5"/>
      <c r="MJA2" s="5"/>
      <c r="MJB2" s="5"/>
      <c r="MJC2" s="5"/>
      <c r="MJD2" s="5"/>
      <c r="MJE2" s="5"/>
      <c r="MJF2" s="5"/>
      <c r="MJG2" s="5"/>
      <c r="MJH2" s="5"/>
      <c r="MJI2" s="5"/>
      <c r="MJJ2" s="5"/>
      <c r="MJK2" s="5"/>
      <c r="MJL2" s="5"/>
      <c r="MJM2" s="5"/>
      <c r="MJN2" s="5"/>
      <c r="MJO2" s="5"/>
      <c r="MJP2" s="5"/>
      <c r="MJQ2" s="5"/>
      <c r="MJR2" s="5"/>
      <c r="MJS2" s="5"/>
      <c r="MJT2" s="5"/>
      <c r="MJU2" s="5"/>
      <c r="MJV2" s="5"/>
      <c r="MJW2" s="5"/>
      <c r="MJX2" s="5"/>
      <c r="MJY2" s="5"/>
      <c r="MJZ2" s="5"/>
      <c r="MKA2" s="5"/>
      <c r="MKB2" s="5"/>
      <c r="MKC2" s="5"/>
      <c r="MKD2" s="5"/>
      <c r="MKE2" s="5"/>
      <c r="MKF2" s="5"/>
      <c r="MKG2" s="5"/>
      <c r="MKH2" s="5"/>
      <c r="MKI2" s="5"/>
      <c r="MKJ2" s="5"/>
      <c r="MKK2" s="5"/>
      <c r="MKL2" s="5"/>
      <c r="MKM2" s="5"/>
      <c r="MKN2" s="5"/>
      <c r="MKO2" s="5"/>
      <c r="MKP2" s="5"/>
      <c r="MKQ2" s="5"/>
      <c r="MKR2" s="5"/>
      <c r="MKS2" s="5"/>
      <c r="MKT2" s="5"/>
      <c r="MKU2" s="5"/>
      <c r="MKV2" s="5"/>
      <c r="MKW2" s="5"/>
      <c r="MKX2" s="5"/>
      <c r="MKY2" s="5"/>
      <c r="MKZ2" s="5"/>
      <c r="MLA2" s="5"/>
      <c r="MLB2" s="5"/>
      <c r="MLC2" s="5"/>
      <c r="MLD2" s="5"/>
      <c r="MLE2" s="5"/>
      <c r="MLF2" s="5"/>
      <c r="MLG2" s="5"/>
      <c r="MLH2" s="5"/>
      <c r="MLI2" s="5"/>
      <c r="MLJ2" s="5"/>
      <c r="MLK2" s="5"/>
      <c r="MLL2" s="5"/>
      <c r="MLM2" s="5"/>
      <c r="MLN2" s="5"/>
      <c r="MLO2" s="5"/>
      <c r="MLP2" s="5"/>
      <c r="MLQ2" s="5"/>
      <c r="MLR2" s="5"/>
      <c r="MLS2" s="5"/>
      <c r="MLT2" s="5"/>
      <c r="MLU2" s="5"/>
      <c r="MLV2" s="5"/>
      <c r="MLW2" s="5"/>
      <c r="MLX2" s="5"/>
      <c r="MLY2" s="5"/>
      <c r="MLZ2" s="5"/>
      <c r="MMA2" s="5"/>
      <c r="MMB2" s="5"/>
      <c r="MMC2" s="5"/>
      <c r="MMD2" s="5"/>
      <c r="MME2" s="5"/>
      <c r="MMF2" s="5"/>
      <c r="MMG2" s="5"/>
      <c r="MMH2" s="5"/>
      <c r="MMI2" s="5"/>
      <c r="MMJ2" s="5"/>
      <c r="MMK2" s="5"/>
      <c r="MML2" s="5"/>
      <c r="MMM2" s="5"/>
      <c r="MMN2" s="5"/>
      <c r="MMO2" s="5"/>
      <c r="MMP2" s="5"/>
      <c r="MMQ2" s="5"/>
      <c r="MMR2" s="5"/>
      <c r="MMS2" s="5"/>
      <c r="MMT2" s="5"/>
      <c r="MMU2" s="5"/>
      <c r="MMV2" s="5"/>
      <c r="MMW2" s="5"/>
      <c r="MMX2" s="5"/>
      <c r="MMY2" s="5"/>
      <c r="MMZ2" s="5"/>
      <c r="MNA2" s="5"/>
      <c r="MNB2" s="5"/>
      <c r="MNC2" s="5"/>
      <c r="MND2" s="5"/>
      <c r="MNE2" s="5"/>
      <c r="MNF2" s="5"/>
      <c r="MNG2" s="5"/>
      <c r="MNH2" s="5"/>
      <c r="MNI2" s="5"/>
      <c r="MNJ2" s="5"/>
      <c r="MNK2" s="5"/>
      <c r="MNL2" s="5"/>
      <c r="MNM2" s="5"/>
      <c r="MNN2" s="5"/>
      <c r="MNO2" s="5"/>
      <c r="MNP2" s="5"/>
      <c r="MNQ2" s="5"/>
      <c r="MNR2" s="5"/>
      <c r="MNS2" s="5"/>
      <c r="MNT2" s="5"/>
      <c r="MNU2" s="5"/>
      <c r="MNV2" s="5"/>
      <c r="MNW2" s="5"/>
      <c r="MNX2" s="5"/>
      <c r="MNY2" s="5"/>
      <c r="MNZ2" s="5"/>
      <c r="MOA2" s="5"/>
      <c r="MOB2" s="5"/>
      <c r="MOC2" s="5"/>
      <c r="MOD2" s="5"/>
      <c r="MOE2" s="5"/>
      <c r="MOF2" s="5"/>
      <c r="MOG2" s="5"/>
      <c r="MOH2" s="5"/>
      <c r="MOI2" s="5"/>
      <c r="MOJ2" s="5"/>
      <c r="MOK2" s="5"/>
      <c r="MOL2" s="5"/>
      <c r="MOM2" s="5"/>
      <c r="MON2" s="5"/>
      <c r="MOO2" s="5"/>
      <c r="MOP2" s="5"/>
      <c r="MOQ2" s="5"/>
      <c r="MOR2" s="5"/>
      <c r="MOS2" s="5"/>
      <c r="MOT2" s="5"/>
      <c r="MOU2" s="5"/>
      <c r="MOV2" s="5"/>
      <c r="MOW2" s="5"/>
      <c r="MOX2" s="5"/>
      <c r="MOY2" s="5"/>
      <c r="MOZ2" s="5"/>
      <c r="MPA2" s="5"/>
      <c r="MPB2" s="5"/>
      <c r="MPC2" s="5"/>
      <c r="MPD2" s="5"/>
      <c r="MPE2" s="5"/>
      <c r="MPF2" s="5"/>
      <c r="MPG2" s="5"/>
      <c r="MPH2" s="5"/>
      <c r="MPI2" s="5"/>
      <c r="MPJ2" s="5"/>
      <c r="MPK2" s="5"/>
      <c r="MPL2" s="5"/>
      <c r="MPM2" s="5"/>
      <c r="MPN2" s="5"/>
      <c r="MPO2" s="5"/>
      <c r="MPP2" s="5"/>
      <c r="MPQ2" s="5"/>
      <c r="MPR2" s="5"/>
      <c r="MPS2" s="5"/>
      <c r="MPT2" s="5"/>
      <c r="MPU2" s="5"/>
      <c r="MPV2" s="5"/>
      <c r="MPW2" s="5"/>
      <c r="MPX2" s="5"/>
      <c r="MPY2" s="5"/>
      <c r="MPZ2" s="5"/>
      <c r="MQA2" s="5"/>
      <c r="MQB2" s="5"/>
      <c r="MQC2" s="5"/>
      <c r="MQD2" s="5"/>
      <c r="MQE2" s="5"/>
      <c r="MQF2" s="5"/>
      <c r="MQG2" s="5"/>
      <c r="MQH2" s="5"/>
      <c r="MQI2" s="5"/>
      <c r="MQJ2" s="5"/>
      <c r="MQK2" s="5"/>
      <c r="MQL2" s="5"/>
      <c r="MQM2" s="5"/>
      <c r="MQN2" s="5"/>
      <c r="MQO2" s="5"/>
      <c r="MQP2" s="5"/>
      <c r="MQQ2" s="5"/>
      <c r="MQR2" s="5"/>
      <c r="MQS2" s="5"/>
      <c r="MQT2" s="5"/>
      <c r="MQU2" s="5"/>
      <c r="MQV2" s="5"/>
      <c r="MQW2" s="5"/>
      <c r="MQX2" s="5"/>
      <c r="MQY2" s="5"/>
      <c r="MQZ2" s="5"/>
      <c r="MRA2" s="5"/>
      <c r="MRB2" s="5"/>
      <c r="MRC2" s="5"/>
      <c r="MRD2" s="5"/>
      <c r="MRE2" s="5"/>
      <c r="MRF2" s="5"/>
      <c r="MRG2" s="5"/>
      <c r="MRH2" s="5"/>
      <c r="MRI2" s="5"/>
      <c r="MRJ2" s="5"/>
      <c r="MRK2" s="5"/>
      <c r="MRL2" s="5"/>
      <c r="MRM2" s="5"/>
      <c r="MRN2" s="5"/>
      <c r="MRO2" s="5"/>
      <c r="MRP2" s="5"/>
      <c r="MRQ2" s="5"/>
      <c r="MRR2" s="5"/>
      <c r="MRS2" s="5"/>
      <c r="MRT2" s="5"/>
      <c r="MRU2" s="5"/>
      <c r="MRV2" s="5"/>
      <c r="MRW2" s="5"/>
      <c r="MRX2" s="5"/>
      <c r="MRY2" s="5"/>
      <c r="MRZ2" s="5"/>
      <c r="MSA2" s="5"/>
      <c r="MSB2" s="5"/>
      <c r="MSC2" s="5"/>
      <c r="MSD2" s="5"/>
      <c r="MSE2" s="5"/>
      <c r="MSF2" s="5"/>
      <c r="MSG2" s="5"/>
      <c r="MSH2" s="5"/>
      <c r="MSI2" s="5"/>
      <c r="MSJ2" s="5"/>
      <c r="MSK2" s="5"/>
      <c r="MSL2" s="5"/>
      <c r="MSM2" s="5"/>
      <c r="MSN2" s="5"/>
      <c r="MSO2" s="5"/>
      <c r="MSP2" s="5"/>
      <c r="MSQ2" s="5"/>
      <c r="MSR2" s="5"/>
      <c r="MSS2" s="5"/>
      <c r="MST2" s="5"/>
      <c r="MSU2" s="5"/>
      <c r="MSV2" s="5"/>
      <c r="MSW2" s="5"/>
      <c r="MSX2" s="5"/>
      <c r="MSY2" s="5"/>
      <c r="MSZ2" s="5"/>
      <c r="MTA2" s="5"/>
      <c r="MTB2" s="5"/>
      <c r="MTC2" s="5"/>
      <c r="MTD2" s="5"/>
      <c r="MTE2" s="5"/>
      <c r="MTF2" s="5"/>
      <c r="MTG2" s="5"/>
      <c r="MTH2" s="5"/>
      <c r="MTI2" s="5"/>
      <c r="MTJ2" s="5"/>
      <c r="MTK2" s="5"/>
      <c r="MTL2" s="5"/>
      <c r="MTM2" s="5"/>
      <c r="MTN2" s="5"/>
      <c r="MTO2" s="5"/>
      <c r="MTP2" s="5"/>
      <c r="MTQ2" s="5"/>
      <c r="MTR2" s="5"/>
      <c r="MTS2" s="5"/>
      <c r="MTT2" s="5"/>
      <c r="MTU2" s="5"/>
      <c r="MTV2" s="5"/>
      <c r="MTW2" s="5"/>
      <c r="MTX2" s="5"/>
      <c r="MTY2" s="5"/>
      <c r="MTZ2" s="5"/>
      <c r="MUA2" s="5"/>
      <c r="MUB2" s="5"/>
      <c r="MUC2" s="5"/>
      <c r="MUD2" s="5"/>
      <c r="MUE2" s="5"/>
      <c r="MUF2" s="5"/>
      <c r="MUG2" s="5"/>
      <c r="MUH2" s="5"/>
      <c r="MUI2" s="5"/>
      <c r="MUJ2" s="5"/>
      <c r="MUK2" s="5"/>
      <c r="MUL2" s="5"/>
      <c r="MUM2" s="5"/>
      <c r="MUN2" s="5"/>
      <c r="MUO2" s="5"/>
      <c r="MUP2" s="5"/>
      <c r="MUQ2" s="5"/>
      <c r="MUR2" s="5"/>
      <c r="MUS2" s="5"/>
      <c r="MUT2" s="5"/>
      <c r="MUU2" s="5"/>
      <c r="MUV2" s="5"/>
      <c r="MUW2" s="5"/>
      <c r="MUX2" s="5"/>
      <c r="MUY2" s="5"/>
      <c r="MUZ2" s="5"/>
      <c r="MVA2" s="5"/>
      <c r="MVB2" s="5"/>
      <c r="MVC2" s="5"/>
      <c r="MVD2" s="5"/>
      <c r="MVE2" s="5"/>
      <c r="MVF2" s="5"/>
      <c r="MVG2" s="5"/>
      <c r="MVH2" s="5"/>
      <c r="MVI2" s="5"/>
      <c r="MVJ2" s="5"/>
      <c r="MVK2" s="5"/>
      <c r="MVL2" s="5"/>
      <c r="MVM2" s="5"/>
      <c r="MVN2" s="5"/>
      <c r="MVO2" s="5"/>
      <c r="MVP2" s="5"/>
      <c r="MVQ2" s="5"/>
      <c r="MVR2" s="5"/>
      <c r="MVS2" s="5"/>
      <c r="MVT2" s="5"/>
      <c r="MVU2" s="5"/>
      <c r="MVV2" s="5"/>
      <c r="MVW2" s="5"/>
      <c r="MVX2" s="5"/>
      <c r="MVY2" s="5"/>
      <c r="MVZ2" s="5"/>
      <c r="MWA2" s="5"/>
      <c r="MWB2" s="5"/>
      <c r="MWC2" s="5"/>
      <c r="MWD2" s="5"/>
      <c r="MWE2" s="5"/>
      <c r="MWF2" s="5"/>
      <c r="MWG2" s="5"/>
      <c r="MWH2" s="5"/>
      <c r="MWI2" s="5"/>
      <c r="MWJ2" s="5"/>
      <c r="MWK2" s="5"/>
      <c r="MWL2" s="5"/>
      <c r="MWM2" s="5"/>
      <c r="MWN2" s="5"/>
      <c r="MWO2" s="5"/>
      <c r="MWP2" s="5"/>
      <c r="MWQ2" s="5"/>
      <c r="MWR2" s="5"/>
      <c r="MWS2" s="5"/>
      <c r="MWT2" s="5"/>
      <c r="MWU2" s="5"/>
      <c r="MWV2" s="5"/>
      <c r="MWW2" s="5"/>
      <c r="MWX2" s="5"/>
      <c r="MWY2" s="5"/>
      <c r="MWZ2" s="5"/>
      <c r="MXA2" s="5"/>
      <c r="MXB2" s="5"/>
      <c r="MXC2" s="5"/>
      <c r="MXD2" s="5"/>
      <c r="MXE2" s="5"/>
      <c r="MXF2" s="5"/>
      <c r="MXG2" s="5"/>
      <c r="MXH2" s="5"/>
      <c r="MXI2" s="5"/>
      <c r="MXJ2" s="5"/>
      <c r="MXK2" s="5"/>
      <c r="MXL2" s="5"/>
      <c r="MXM2" s="5"/>
      <c r="MXN2" s="5"/>
      <c r="MXO2" s="5"/>
      <c r="MXP2" s="5"/>
      <c r="MXQ2" s="5"/>
      <c r="MXR2" s="5"/>
      <c r="MXS2" s="5"/>
      <c r="MXT2" s="5"/>
      <c r="MXU2" s="5"/>
      <c r="MXV2" s="5"/>
      <c r="MXW2" s="5"/>
      <c r="MXX2" s="5"/>
      <c r="MXY2" s="5"/>
      <c r="MXZ2" s="5"/>
      <c r="MYA2" s="5"/>
      <c r="MYB2" s="5"/>
      <c r="MYC2" s="5"/>
      <c r="MYD2" s="5"/>
      <c r="MYE2" s="5"/>
      <c r="MYF2" s="5"/>
      <c r="MYG2" s="5"/>
      <c r="MYH2" s="5"/>
      <c r="MYI2" s="5"/>
      <c r="MYJ2" s="5"/>
      <c r="MYK2" s="5"/>
      <c r="MYL2" s="5"/>
      <c r="MYM2" s="5"/>
      <c r="MYN2" s="5"/>
      <c r="MYO2" s="5"/>
      <c r="MYP2" s="5"/>
      <c r="MYQ2" s="5"/>
      <c r="MYR2" s="5"/>
      <c r="MYS2" s="5"/>
      <c r="MYT2" s="5"/>
      <c r="MYU2" s="5"/>
      <c r="MYV2" s="5"/>
      <c r="MYW2" s="5"/>
      <c r="MYX2" s="5"/>
      <c r="MYY2" s="5"/>
      <c r="MYZ2" s="5"/>
      <c r="MZA2" s="5"/>
      <c r="MZB2" s="5"/>
      <c r="MZC2" s="5"/>
      <c r="MZD2" s="5"/>
      <c r="MZE2" s="5"/>
      <c r="MZF2" s="5"/>
      <c r="MZG2" s="5"/>
      <c r="MZH2" s="5"/>
      <c r="MZI2" s="5"/>
      <c r="MZJ2" s="5"/>
      <c r="MZK2" s="5"/>
      <c r="MZL2" s="5"/>
      <c r="MZM2" s="5"/>
      <c r="MZN2" s="5"/>
      <c r="MZO2" s="5"/>
      <c r="MZP2" s="5"/>
      <c r="MZQ2" s="5"/>
      <c r="MZR2" s="5"/>
      <c r="MZS2" s="5"/>
      <c r="MZT2" s="5"/>
      <c r="MZU2" s="5"/>
      <c r="MZV2" s="5"/>
      <c r="MZW2" s="5"/>
      <c r="MZX2" s="5"/>
      <c r="MZY2" s="5"/>
      <c r="MZZ2" s="5"/>
      <c r="NAA2" s="5"/>
      <c r="NAB2" s="5"/>
      <c r="NAC2" s="5"/>
      <c r="NAD2" s="5"/>
      <c r="NAE2" s="5"/>
      <c r="NAF2" s="5"/>
      <c r="NAG2" s="5"/>
      <c r="NAH2" s="5"/>
      <c r="NAI2" s="5"/>
      <c r="NAJ2" s="5"/>
      <c r="NAK2" s="5"/>
      <c r="NAL2" s="5"/>
      <c r="NAM2" s="5"/>
      <c r="NAN2" s="5"/>
      <c r="NAO2" s="5"/>
      <c r="NAP2" s="5"/>
      <c r="NAQ2" s="5"/>
      <c r="NAR2" s="5"/>
      <c r="NAS2" s="5"/>
      <c r="NAT2" s="5"/>
      <c r="NAU2" s="5"/>
      <c r="NAV2" s="5"/>
      <c r="NAW2" s="5"/>
      <c r="NAX2" s="5"/>
      <c r="NAY2" s="5"/>
      <c r="NAZ2" s="5"/>
      <c r="NBA2" s="5"/>
      <c r="NBB2" s="5"/>
      <c r="NBC2" s="5"/>
      <c r="NBD2" s="5"/>
      <c r="NBE2" s="5"/>
      <c r="NBF2" s="5"/>
      <c r="NBG2" s="5"/>
      <c r="NBH2" s="5"/>
      <c r="NBI2" s="5"/>
      <c r="NBJ2" s="5"/>
      <c r="NBK2" s="5"/>
      <c r="NBL2" s="5"/>
      <c r="NBM2" s="5"/>
      <c r="NBN2" s="5"/>
      <c r="NBO2" s="5"/>
      <c r="NBP2" s="5"/>
      <c r="NBQ2" s="5"/>
      <c r="NBR2" s="5"/>
      <c r="NBS2" s="5"/>
      <c r="NBT2" s="5"/>
      <c r="NBU2" s="5"/>
      <c r="NBV2" s="5"/>
      <c r="NBW2" s="5"/>
      <c r="NBX2" s="5"/>
      <c r="NBY2" s="5"/>
      <c r="NBZ2" s="5"/>
      <c r="NCA2" s="5"/>
      <c r="NCB2" s="5"/>
      <c r="NCC2" s="5"/>
      <c r="NCD2" s="5"/>
      <c r="NCE2" s="5"/>
      <c r="NCF2" s="5"/>
      <c r="NCG2" s="5"/>
      <c r="NCH2" s="5"/>
      <c r="NCI2" s="5"/>
      <c r="NCJ2" s="5"/>
      <c r="NCK2" s="5"/>
      <c r="NCL2" s="5"/>
      <c r="NCM2" s="5"/>
      <c r="NCN2" s="5"/>
      <c r="NCO2" s="5"/>
      <c r="NCP2" s="5"/>
      <c r="NCQ2" s="5"/>
      <c r="NCR2" s="5"/>
      <c r="NCS2" s="5"/>
      <c r="NCT2" s="5"/>
      <c r="NCU2" s="5"/>
      <c r="NCV2" s="5"/>
      <c r="NCW2" s="5"/>
      <c r="NCX2" s="5"/>
      <c r="NCY2" s="5"/>
      <c r="NCZ2" s="5"/>
      <c r="NDA2" s="5"/>
      <c r="NDB2" s="5"/>
      <c r="NDC2" s="5"/>
      <c r="NDD2" s="5"/>
      <c r="NDE2" s="5"/>
      <c r="NDF2" s="5"/>
      <c r="NDG2" s="5"/>
      <c r="NDH2" s="5"/>
      <c r="NDI2" s="5"/>
      <c r="NDJ2" s="5"/>
      <c r="NDK2" s="5"/>
      <c r="NDL2" s="5"/>
      <c r="NDM2" s="5"/>
      <c r="NDN2" s="5"/>
      <c r="NDO2" s="5"/>
      <c r="NDP2" s="5"/>
      <c r="NDQ2" s="5"/>
      <c r="NDR2" s="5"/>
      <c r="NDS2" s="5"/>
      <c r="NDT2" s="5"/>
      <c r="NDU2" s="5"/>
      <c r="NDV2" s="5"/>
      <c r="NDW2" s="5"/>
      <c r="NDX2" s="5"/>
      <c r="NDY2" s="5"/>
      <c r="NDZ2" s="5"/>
      <c r="NEA2" s="5"/>
      <c r="NEB2" s="5"/>
      <c r="NEC2" s="5"/>
      <c r="NED2" s="5"/>
      <c r="NEE2" s="5"/>
      <c r="NEF2" s="5"/>
      <c r="NEG2" s="5"/>
      <c r="NEH2" s="5"/>
      <c r="NEI2" s="5"/>
      <c r="NEJ2" s="5"/>
      <c r="NEK2" s="5"/>
      <c r="NEL2" s="5"/>
      <c r="NEM2" s="5"/>
      <c r="NEN2" s="5"/>
      <c r="NEO2" s="5"/>
      <c r="NEP2" s="5"/>
      <c r="NEQ2" s="5"/>
      <c r="NER2" s="5"/>
      <c r="NES2" s="5"/>
      <c r="NET2" s="5"/>
      <c r="NEU2" s="5"/>
      <c r="NEV2" s="5"/>
      <c r="NEW2" s="5"/>
      <c r="NEX2" s="5"/>
      <c r="NEY2" s="5"/>
      <c r="NEZ2" s="5"/>
      <c r="NFA2" s="5"/>
      <c r="NFB2" s="5"/>
      <c r="NFC2" s="5"/>
      <c r="NFD2" s="5"/>
      <c r="NFE2" s="5"/>
      <c r="NFF2" s="5"/>
      <c r="NFG2" s="5"/>
      <c r="NFH2" s="5"/>
      <c r="NFI2" s="5"/>
      <c r="NFJ2" s="5"/>
      <c r="NFK2" s="5"/>
      <c r="NFL2" s="5"/>
      <c r="NFM2" s="5"/>
      <c r="NFN2" s="5"/>
      <c r="NFO2" s="5"/>
      <c r="NFP2" s="5"/>
      <c r="NFQ2" s="5"/>
      <c r="NFR2" s="5"/>
      <c r="NFS2" s="5"/>
      <c r="NFT2" s="5"/>
      <c r="NFU2" s="5"/>
      <c r="NFV2" s="5"/>
      <c r="NFW2" s="5"/>
      <c r="NFX2" s="5"/>
      <c r="NFY2" s="5"/>
      <c r="NFZ2" s="5"/>
      <c r="NGA2" s="5"/>
      <c r="NGB2" s="5"/>
      <c r="NGC2" s="5"/>
      <c r="NGD2" s="5"/>
      <c r="NGE2" s="5"/>
      <c r="NGF2" s="5"/>
      <c r="NGG2" s="5"/>
      <c r="NGH2" s="5"/>
      <c r="NGI2" s="5"/>
      <c r="NGJ2" s="5"/>
      <c r="NGK2" s="5"/>
      <c r="NGL2" s="5"/>
      <c r="NGM2" s="5"/>
      <c r="NGN2" s="5"/>
      <c r="NGO2" s="5"/>
      <c r="NGP2" s="5"/>
      <c r="NGQ2" s="5"/>
      <c r="NGR2" s="5"/>
      <c r="NGS2" s="5"/>
      <c r="NGT2" s="5"/>
      <c r="NGU2" s="5"/>
      <c r="NGV2" s="5"/>
      <c r="NGW2" s="5"/>
      <c r="NGX2" s="5"/>
      <c r="NGY2" s="5"/>
      <c r="NGZ2" s="5"/>
      <c r="NHA2" s="5"/>
      <c r="NHB2" s="5"/>
      <c r="NHC2" s="5"/>
      <c r="NHD2" s="5"/>
      <c r="NHE2" s="5"/>
      <c r="NHF2" s="5"/>
      <c r="NHG2" s="5"/>
      <c r="NHH2" s="5"/>
      <c r="NHI2" s="5"/>
      <c r="NHJ2" s="5"/>
      <c r="NHK2" s="5"/>
      <c r="NHL2" s="5"/>
      <c r="NHM2" s="5"/>
      <c r="NHN2" s="5"/>
      <c r="NHO2" s="5"/>
      <c r="NHP2" s="5"/>
      <c r="NHQ2" s="5"/>
      <c r="NHR2" s="5"/>
      <c r="NHS2" s="5"/>
      <c r="NHT2" s="5"/>
      <c r="NHU2" s="5"/>
      <c r="NHV2" s="5"/>
      <c r="NHW2" s="5"/>
      <c r="NHX2" s="5"/>
      <c r="NHY2" s="5"/>
      <c r="NHZ2" s="5"/>
      <c r="NIA2" s="5"/>
      <c r="NIB2" s="5"/>
      <c r="NIC2" s="5"/>
      <c r="NID2" s="5"/>
      <c r="NIE2" s="5"/>
      <c r="NIF2" s="5"/>
      <c r="NIG2" s="5"/>
      <c r="NIH2" s="5"/>
      <c r="NII2" s="5"/>
      <c r="NIJ2" s="5"/>
      <c r="NIK2" s="5"/>
      <c r="NIL2" s="5"/>
      <c r="NIM2" s="5"/>
      <c r="NIN2" s="5"/>
      <c r="NIO2" s="5"/>
      <c r="NIP2" s="5"/>
      <c r="NIQ2" s="5"/>
      <c r="NIR2" s="5"/>
      <c r="NIS2" s="5"/>
      <c r="NIT2" s="5"/>
      <c r="NIU2" s="5"/>
      <c r="NIV2" s="5"/>
      <c r="NIW2" s="5"/>
      <c r="NIX2" s="5"/>
      <c r="NIY2" s="5"/>
      <c r="NIZ2" s="5"/>
      <c r="NJA2" s="5"/>
      <c r="NJB2" s="5"/>
      <c r="NJC2" s="5"/>
      <c r="NJD2" s="5"/>
      <c r="NJE2" s="5"/>
      <c r="NJF2" s="5"/>
      <c r="NJG2" s="5"/>
      <c r="NJH2" s="5"/>
      <c r="NJI2" s="5"/>
      <c r="NJJ2" s="5"/>
      <c r="NJK2" s="5"/>
      <c r="NJL2" s="5"/>
      <c r="NJM2" s="5"/>
      <c r="NJN2" s="5"/>
      <c r="NJO2" s="5"/>
      <c r="NJP2" s="5"/>
      <c r="NJQ2" s="5"/>
      <c r="NJR2" s="5"/>
      <c r="NJS2" s="5"/>
      <c r="NJT2" s="5"/>
      <c r="NJU2" s="5"/>
      <c r="NJV2" s="5"/>
      <c r="NJW2" s="5"/>
      <c r="NJX2" s="5"/>
      <c r="NJY2" s="5"/>
      <c r="NJZ2" s="5"/>
      <c r="NKA2" s="5"/>
      <c r="NKB2" s="5"/>
      <c r="NKC2" s="5"/>
      <c r="NKD2" s="5"/>
      <c r="NKE2" s="5"/>
      <c r="NKF2" s="5"/>
      <c r="NKG2" s="5"/>
      <c r="NKH2" s="5"/>
      <c r="NKI2" s="5"/>
      <c r="NKJ2" s="5"/>
      <c r="NKK2" s="5"/>
      <c r="NKL2" s="5"/>
      <c r="NKM2" s="5"/>
      <c r="NKN2" s="5"/>
      <c r="NKO2" s="5"/>
      <c r="NKP2" s="5"/>
      <c r="NKQ2" s="5"/>
      <c r="NKR2" s="5"/>
      <c r="NKS2" s="5"/>
      <c r="NKT2" s="5"/>
      <c r="NKU2" s="5"/>
      <c r="NKV2" s="5"/>
      <c r="NKW2" s="5"/>
      <c r="NKX2" s="5"/>
      <c r="NKY2" s="5"/>
      <c r="NKZ2" s="5"/>
      <c r="NLA2" s="5"/>
      <c r="NLB2" s="5"/>
      <c r="NLC2" s="5"/>
      <c r="NLD2" s="5"/>
      <c r="NLE2" s="5"/>
      <c r="NLF2" s="5"/>
      <c r="NLG2" s="5"/>
      <c r="NLH2" s="5"/>
      <c r="NLI2" s="5"/>
      <c r="NLJ2" s="5"/>
      <c r="NLK2" s="5"/>
      <c r="NLL2" s="5"/>
      <c r="NLM2" s="5"/>
      <c r="NLN2" s="5"/>
      <c r="NLO2" s="5"/>
      <c r="NLP2" s="5"/>
      <c r="NLQ2" s="5"/>
      <c r="NLR2" s="5"/>
      <c r="NLS2" s="5"/>
      <c r="NLT2" s="5"/>
      <c r="NLU2" s="5"/>
      <c r="NLV2" s="5"/>
      <c r="NLW2" s="5"/>
      <c r="NLX2" s="5"/>
      <c r="NLY2" s="5"/>
      <c r="NLZ2" s="5"/>
      <c r="NMA2" s="5"/>
      <c r="NMB2" s="5"/>
      <c r="NMC2" s="5"/>
      <c r="NMD2" s="5"/>
      <c r="NME2" s="5"/>
      <c r="NMF2" s="5"/>
      <c r="NMG2" s="5"/>
      <c r="NMH2" s="5"/>
      <c r="NMI2" s="5"/>
      <c r="NMJ2" s="5"/>
      <c r="NMK2" s="5"/>
      <c r="NML2" s="5"/>
      <c r="NMM2" s="5"/>
      <c r="NMN2" s="5"/>
      <c r="NMO2" s="5"/>
      <c r="NMP2" s="5"/>
      <c r="NMQ2" s="5"/>
      <c r="NMR2" s="5"/>
      <c r="NMS2" s="5"/>
      <c r="NMT2" s="5"/>
      <c r="NMU2" s="5"/>
      <c r="NMV2" s="5"/>
      <c r="NMW2" s="5"/>
      <c r="NMX2" s="5"/>
      <c r="NMY2" s="5"/>
      <c r="NMZ2" s="5"/>
      <c r="NNA2" s="5"/>
      <c r="NNB2" s="5"/>
      <c r="NNC2" s="5"/>
      <c r="NND2" s="5"/>
      <c r="NNE2" s="5"/>
      <c r="NNF2" s="5"/>
      <c r="NNG2" s="5"/>
      <c r="NNH2" s="5"/>
      <c r="NNI2" s="5"/>
      <c r="NNJ2" s="5"/>
      <c r="NNK2" s="5"/>
      <c r="NNL2" s="5"/>
      <c r="NNM2" s="5"/>
      <c r="NNN2" s="5"/>
      <c r="NNO2" s="5"/>
      <c r="NNP2" s="5"/>
      <c r="NNQ2" s="5"/>
      <c r="NNR2" s="5"/>
      <c r="NNS2" s="5"/>
      <c r="NNT2" s="5"/>
      <c r="NNU2" s="5"/>
      <c r="NNV2" s="5"/>
      <c r="NNW2" s="5"/>
      <c r="NNX2" s="5"/>
      <c r="NNY2" s="5"/>
      <c r="NNZ2" s="5"/>
      <c r="NOA2" s="5"/>
      <c r="NOB2" s="5"/>
      <c r="NOC2" s="5"/>
      <c r="NOD2" s="5"/>
      <c r="NOE2" s="5"/>
      <c r="NOF2" s="5"/>
      <c r="NOG2" s="5"/>
      <c r="NOH2" s="5"/>
      <c r="NOI2" s="5"/>
      <c r="NOJ2" s="5"/>
      <c r="NOK2" s="5"/>
      <c r="NOL2" s="5"/>
      <c r="NOM2" s="5"/>
      <c r="NON2" s="5"/>
      <c r="NOO2" s="5"/>
      <c r="NOP2" s="5"/>
      <c r="NOQ2" s="5"/>
      <c r="NOR2" s="5"/>
      <c r="NOS2" s="5"/>
      <c r="NOT2" s="5"/>
      <c r="NOU2" s="5"/>
      <c r="NOV2" s="5"/>
      <c r="NOW2" s="5"/>
      <c r="NOX2" s="5"/>
      <c r="NOY2" s="5"/>
      <c r="NOZ2" s="5"/>
      <c r="NPA2" s="5"/>
      <c r="NPB2" s="5"/>
      <c r="NPC2" s="5"/>
      <c r="NPD2" s="5"/>
      <c r="NPE2" s="5"/>
      <c r="NPF2" s="5"/>
      <c r="NPG2" s="5"/>
      <c r="NPH2" s="5"/>
      <c r="NPI2" s="5"/>
      <c r="NPJ2" s="5"/>
      <c r="NPK2" s="5"/>
      <c r="NPL2" s="5"/>
      <c r="NPM2" s="5"/>
      <c r="NPN2" s="5"/>
      <c r="NPO2" s="5"/>
      <c r="NPP2" s="5"/>
      <c r="NPQ2" s="5"/>
      <c r="NPR2" s="5"/>
      <c r="NPS2" s="5"/>
      <c r="NPT2" s="5"/>
      <c r="NPU2" s="5"/>
      <c r="NPV2" s="5"/>
      <c r="NPW2" s="5"/>
      <c r="NPX2" s="5"/>
      <c r="NPY2" s="5"/>
      <c r="NPZ2" s="5"/>
      <c r="NQA2" s="5"/>
      <c r="NQB2" s="5"/>
      <c r="NQC2" s="5"/>
      <c r="NQD2" s="5"/>
      <c r="NQE2" s="5"/>
      <c r="NQF2" s="5"/>
      <c r="NQG2" s="5"/>
      <c r="NQH2" s="5"/>
      <c r="NQI2" s="5"/>
      <c r="NQJ2" s="5"/>
      <c r="NQK2" s="5"/>
      <c r="NQL2" s="5"/>
      <c r="NQM2" s="5"/>
      <c r="NQN2" s="5"/>
      <c r="NQO2" s="5"/>
      <c r="NQP2" s="5"/>
      <c r="NQQ2" s="5"/>
      <c r="NQR2" s="5"/>
      <c r="NQS2" s="5"/>
      <c r="NQT2" s="5"/>
      <c r="NQU2" s="5"/>
      <c r="NQV2" s="5"/>
      <c r="NQW2" s="5"/>
      <c r="NQX2" s="5"/>
      <c r="NQY2" s="5"/>
      <c r="NQZ2" s="5"/>
      <c r="NRA2" s="5"/>
      <c r="NRB2" s="5"/>
      <c r="NRC2" s="5"/>
      <c r="NRD2" s="5"/>
      <c r="NRE2" s="5"/>
      <c r="NRF2" s="5"/>
      <c r="NRG2" s="5"/>
      <c r="NRH2" s="5"/>
      <c r="NRI2" s="5"/>
      <c r="NRJ2" s="5"/>
      <c r="NRK2" s="5"/>
      <c r="NRL2" s="5"/>
      <c r="NRM2" s="5"/>
      <c r="NRN2" s="5"/>
      <c r="NRO2" s="5"/>
      <c r="NRP2" s="5"/>
      <c r="NRQ2" s="5"/>
      <c r="NRR2" s="5"/>
      <c r="NRS2" s="5"/>
      <c r="NRT2" s="5"/>
      <c r="NRU2" s="5"/>
      <c r="NRV2" s="5"/>
      <c r="NRW2" s="5"/>
      <c r="NRX2" s="5"/>
      <c r="NRY2" s="5"/>
      <c r="NRZ2" s="5"/>
      <c r="NSA2" s="5"/>
      <c r="NSB2" s="5"/>
      <c r="NSC2" s="5"/>
      <c r="NSD2" s="5"/>
      <c r="NSE2" s="5"/>
      <c r="NSF2" s="5"/>
      <c r="NSG2" s="5"/>
      <c r="NSH2" s="5"/>
      <c r="NSI2" s="5"/>
      <c r="NSJ2" s="5"/>
      <c r="NSK2" s="5"/>
      <c r="NSL2" s="5"/>
      <c r="NSM2" s="5"/>
      <c r="NSN2" s="5"/>
      <c r="NSO2" s="5"/>
      <c r="NSP2" s="5"/>
      <c r="NSQ2" s="5"/>
      <c r="NSR2" s="5"/>
      <c r="NSS2" s="5"/>
      <c r="NST2" s="5"/>
      <c r="NSU2" s="5"/>
      <c r="NSV2" s="5"/>
      <c r="NSW2" s="5"/>
      <c r="NSX2" s="5"/>
      <c r="NSY2" s="5"/>
      <c r="NSZ2" s="5"/>
      <c r="NTA2" s="5"/>
      <c r="NTB2" s="5"/>
      <c r="NTC2" s="5"/>
      <c r="NTD2" s="5"/>
      <c r="NTE2" s="5"/>
      <c r="NTF2" s="5"/>
      <c r="NTG2" s="5"/>
      <c r="NTH2" s="5"/>
      <c r="NTI2" s="5"/>
      <c r="NTJ2" s="5"/>
      <c r="NTK2" s="5"/>
      <c r="NTL2" s="5"/>
      <c r="NTM2" s="5"/>
      <c r="NTN2" s="5"/>
      <c r="NTO2" s="5"/>
      <c r="NTP2" s="5"/>
      <c r="NTQ2" s="5"/>
      <c r="NTR2" s="5"/>
      <c r="NTS2" s="5"/>
      <c r="NTT2" s="5"/>
      <c r="NTU2" s="5"/>
      <c r="NTV2" s="5"/>
      <c r="NTW2" s="5"/>
      <c r="NTX2" s="5"/>
      <c r="NTY2" s="5"/>
      <c r="NTZ2" s="5"/>
      <c r="NUA2" s="5"/>
      <c r="NUB2" s="5"/>
      <c r="NUC2" s="5"/>
      <c r="NUD2" s="5"/>
      <c r="NUE2" s="5"/>
      <c r="NUF2" s="5"/>
      <c r="NUG2" s="5"/>
      <c r="NUH2" s="5"/>
      <c r="NUI2" s="5"/>
      <c r="NUJ2" s="5"/>
      <c r="NUK2" s="5"/>
      <c r="NUL2" s="5"/>
      <c r="NUM2" s="5"/>
      <c r="NUN2" s="5"/>
      <c r="NUO2" s="5"/>
      <c r="NUP2" s="5"/>
      <c r="NUQ2" s="5"/>
      <c r="NUR2" s="5"/>
      <c r="NUS2" s="5"/>
      <c r="NUT2" s="5"/>
      <c r="NUU2" s="5"/>
      <c r="NUV2" s="5"/>
      <c r="NUW2" s="5"/>
      <c r="NUX2" s="5"/>
      <c r="NUY2" s="5"/>
      <c r="NUZ2" s="5"/>
      <c r="NVA2" s="5"/>
      <c r="NVB2" s="5"/>
      <c r="NVC2" s="5"/>
      <c r="NVD2" s="5"/>
      <c r="NVE2" s="5"/>
      <c r="NVF2" s="5"/>
      <c r="NVG2" s="5"/>
      <c r="NVH2" s="5"/>
      <c r="NVI2" s="5"/>
      <c r="NVJ2" s="5"/>
      <c r="NVK2" s="5"/>
      <c r="NVL2" s="5"/>
      <c r="NVM2" s="5"/>
      <c r="NVN2" s="5"/>
      <c r="NVO2" s="5"/>
      <c r="NVP2" s="5"/>
      <c r="NVQ2" s="5"/>
      <c r="NVR2" s="5"/>
      <c r="NVS2" s="5"/>
      <c r="NVT2" s="5"/>
      <c r="NVU2" s="5"/>
      <c r="NVV2" s="5"/>
      <c r="NVW2" s="5"/>
      <c r="NVX2" s="5"/>
      <c r="NVY2" s="5"/>
      <c r="NVZ2" s="5"/>
      <c r="NWA2" s="5"/>
      <c r="NWB2" s="5"/>
      <c r="NWC2" s="5"/>
      <c r="NWD2" s="5"/>
      <c r="NWE2" s="5"/>
      <c r="NWF2" s="5"/>
      <c r="NWG2" s="5"/>
      <c r="NWH2" s="5"/>
      <c r="NWI2" s="5"/>
      <c r="NWJ2" s="5"/>
      <c r="NWK2" s="5"/>
      <c r="NWL2" s="5"/>
      <c r="NWM2" s="5"/>
      <c r="NWN2" s="5"/>
      <c r="NWO2" s="5"/>
      <c r="NWP2" s="5"/>
      <c r="NWQ2" s="5"/>
      <c r="NWR2" s="5"/>
      <c r="NWS2" s="5"/>
      <c r="NWT2" s="5"/>
      <c r="NWU2" s="5"/>
      <c r="NWV2" s="5"/>
      <c r="NWW2" s="5"/>
      <c r="NWX2" s="5"/>
      <c r="NWY2" s="5"/>
      <c r="NWZ2" s="5"/>
      <c r="NXA2" s="5"/>
      <c r="NXB2" s="5"/>
      <c r="NXC2" s="5"/>
      <c r="NXD2" s="5"/>
      <c r="NXE2" s="5"/>
      <c r="NXF2" s="5"/>
      <c r="NXG2" s="5"/>
      <c r="NXH2" s="5"/>
      <c r="NXI2" s="5"/>
      <c r="NXJ2" s="5"/>
      <c r="NXK2" s="5"/>
      <c r="NXL2" s="5"/>
      <c r="NXM2" s="5"/>
      <c r="NXN2" s="5"/>
      <c r="NXO2" s="5"/>
      <c r="NXP2" s="5"/>
      <c r="NXQ2" s="5"/>
      <c r="NXR2" s="5"/>
      <c r="NXS2" s="5"/>
      <c r="NXT2" s="5"/>
      <c r="NXU2" s="5"/>
      <c r="NXV2" s="5"/>
      <c r="NXW2" s="5"/>
      <c r="NXX2" s="5"/>
      <c r="NXY2" s="5"/>
      <c r="NXZ2" s="5"/>
      <c r="NYA2" s="5"/>
      <c r="NYB2" s="5"/>
      <c r="NYC2" s="5"/>
      <c r="NYD2" s="5"/>
      <c r="NYE2" s="5"/>
      <c r="NYF2" s="5"/>
      <c r="NYG2" s="5"/>
      <c r="NYH2" s="5"/>
      <c r="NYI2" s="5"/>
      <c r="NYJ2" s="5"/>
      <c r="NYK2" s="5"/>
      <c r="NYL2" s="5"/>
      <c r="NYM2" s="5"/>
      <c r="NYN2" s="5"/>
      <c r="NYO2" s="5"/>
      <c r="NYP2" s="5"/>
      <c r="NYQ2" s="5"/>
      <c r="NYR2" s="5"/>
      <c r="NYS2" s="5"/>
      <c r="NYT2" s="5"/>
      <c r="NYU2" s="5"/>
      <c r="NYV2" s="5"/>
      <c r="NYW2" s="5"/>
      <c r="NYX2" s="5"/>
      <c r="NYY2" s="5"/>
      <c r="NYZ2" s="5"/>
      <c r="NZA2" s="5"/>
      <c r="NZB2" s="5"/>
      <c r="NZC2" s="5"/>
      <c r="NZD2" s="5"/>
      <c r="NZE2" s="5"/>
      <c r="NZF2" s="5"/>
      <c r="NZG2" s="5"/>
      <c r="NZH2" s="5"/>
      <c r="NZI2" s="5"/>
      <c r="NZJ2" s="5"/>
      <c r="NZK2" s="5"/>
      <c r="NZL2" s="5"/>
      <c r="NZM2" s="5"/>
      <c r="NZN2" s="5"/>
      <c r="NZO2" s="5"/>
      <c r="NZP2" s="5"/>
      <c r="NZQ2" s="5"/>
      <c r="NZR2" s="5"/>
      <c r="NZS2" s="5"/>
      <c r="NZT2" s="5"/>
      <c r="NZU2" s="5"/>
      <c r="NZV2" s="5"/>
      <c r="NZW2" s="5"/>
      <c r="NZX2" s="5"/>
      <c r="NZY2" s="5"/>
      <c r="NZZ2" s="5"/>
      <c r="OAA2" s="5"/>
      <c r="OAB2" s="5"/>
      <c r="OAC2" s="5"/>
      <c r="OAD2" s="5"/>
      <c r="OAE2" s="5"/>
      <c r="OAF2" s="5"/>
      <c r="OAG2" s="5"/>
      <c r="OAH2" s="5"/>
      <c r="OAI2" s="5"/>
      <c r="OAJ2" s="5"/>
      <c r="OAK2" s="5"/>
      <c r="OAL2" s="5"/>
      <c r="OAM2" s="5"/>
      <c r="OAN2" s="5"/>
      <c r="OAO2" s="5"/>
      <c r="OAP2" s="5"/>
      <c r="OAQ2" s="5"/>
      <c r="OAR2" s="5"/>
      <c r="OAS2" s="5"/>
      <c r="OAT2" s="5"/>
      <c r="OAU2" s="5"/>
      <c r="OAV2" s="5"/>
      <c r="OAW2" s="5"/>
      <c r="OAX2" s="5"/>
      <c r="OAY2" s="5"/>
      <c r="OAZ2" s="5"/>
      <c r="OBA2" s="5"/>
      <c r="OBB2" s="5"/>
      <c r="OBC2" s="5"/>
      <c r="OBD2" s="5"/>
      <c r="OBE2" s="5"/>
      <c r="OBF2" s="5"/>
      <c r="OBG2" s="5"/>
      <c r="OBH2" s="5"/>
      <c r="OBI2" s="5"/>
      <c r="OBJ2" s="5"/>
      <c r="OBK2" s="5"/>
      <c r="OBL2" s="5"/>
      <c r="OBM2" s="5"/>
      <c r="OBN2" s="5"/>
      <c r="OBO2" s="5"/>
      <c r="OBP2" s="5"/>
      <c r="OBQ2" s="5"/>
      <c r="OBR2" s="5"/>
      <c r="OBS2" s="5"/>
      <c r="OBT2" s="5"/>
      <c r="OBU2" s="5"/>
      <c r="OBV2" s="5"/>
      <c r="OBW2" s="5"/>
      <c r="OBX2" s="5"/>
      <c r="OBY2" s="5"/>
      <c r="OBZ2" s="5"/>
      <c r="OCA2" s="5"/>
      <c r="OCB2" s="5"/>
      <c r="OCC2" s="5"/>
      <c r="OCD2" s="5"/>
      <c r="OCE2" s="5"/>
      <c r="OCF2" s="5"/>
      <c r="OCG2" s="5"/>
      <c r="OCH2" s="5"/>
      <c r="OCI2" s="5"/>
      <c r="OCJ2" s="5"/>
      <c r="OCK2" s="5"/>
      <c r="OCL2" s="5"/>
      <c r="OCM2" s="5"/>
      <c r="OCN2" s="5"/>
      <c r="OCO2" s="5"/>
      <c r="OCP2" s="5"/>
      <c r="OCQ2" s="5"/>
      <c r="OCR2" s="5"/>
      <c r="OCS2" s="5"/>
      <c r="OCT2" s="5"/>
      <c r="OCU2" s="5"/>
      <c r="OCV2" s="5"/>
      <c r="OCW2" s="5"/>
      <c r="OCX2" s="5"/>
      <c r="OCY2" s="5"/>
      <c r="OCZ2" s="5"/>
      <c r="ODA2" s="5"/>
      <c r="ODB2" s="5"/>
      <c r="ODC2" s="5"/>
      <c r="ODD2" s="5"/>
      <c r="ODE2" s="5"/>
      <c r="ODF2" s="5"/>
      <c r="ODG2" s="5"/>
      <c r="ODH2" s="5"/>
      <c r="ODI2" s="5"/>
      <c r="ODJ2" s="5"/>
      <c r="ODK2" s="5"/>
      <c r="ODL2" s="5"/>
      <c r="ODM2" s="5"/>
      <c r="ODN2" s="5"/>
      <c r="ODO2" s="5"/>
      <c r="ODP2" s="5"/>
      <c r="ODQ2" s="5"/>
      <c r="ODR2" s="5"/>
      <c r="ODS2" s="5"/>
      <c r="ODT2" s="5"/>
      <c r="ODU2" s="5"/>
      <c r="ODV2" s="5"/>
      <c r="ODW2" s="5"/>
      <c r="ODX2" s="5"/>
      <c r="ODY2" s="5"/>
      <c r="ODZ2" s="5"/>
      <c r="OEA2" s="5"/>
      <c r="OEB2" s="5"/>
      <c r="OEC2" s="5"/>
      <c r="OED2" s="5"/>
      <c r="OEE2" s="5"/>
      <c r="OEF2" s="5"/>
      <c r="OEG2" s="5"/>
      <c r="OEH2" s="5"/>
      <c r="OEI2" s="5"/>
      <c r="OEJ2" s="5"/>
      <c r="OEK2" s="5"/>
      <c r="OEL2" s="5"/>
      <c r="OEM2" s="5"/>
      <c r="OEN2" s="5"/>
      <c r="OEO2" s="5"/>
      <c r="OEP2" s="5"/>
      <c r="OEQ2" s="5"/>
      <c r="OER2" s="5"/>
      <c r="OES2" s="5"/>
      <c r="OET2" s="5"/>
      <c r="OEU2" s="5"/>
      <c r="OEV2" s="5"/>
      <c r="OEW2" s="5"/>
      <c r="OEX2" s="5"/>
      <c r="OEY2" s="5"/>
      <c r="OEZ2" s="5"/>
      <c r="OFA2" s="5"/>
      <c r="OFB2" s="5"/>
      <c r="OFC2" s="5"/>
      <c r="OFD2" s="5"/>
      <c r="OFE2" s="5"/>
      <c r="OFF2" s="5"/>
      <c r="OFG2" s="5"/>
      <c r="OFH2" s="5"/>
      <c r="OFI2" s="5"/>
      <c r="OFJ2" s="5"/>
      <c r="OFK2" s="5"/>
      <c r="OFL2" s="5"/>
      <c r="OFM2" s="5"/>
      <c r="OFN2" s="5"/>
      <c r="OFO2" s="5"/>
      <c r="OFP2" s="5"/>
      <c r="OFQ2" s="5"/>
      <c r="OFR2" s="5"/>
      <c r="OFS2" s="5"/>
      <c r="OFT2" s="5"/>
      <c r="OFU2" s="5"/>
      <c r="OFV2" s="5"/>
      <c r="OFW2" s="5"/>
      <c r="OFX2" s="5"/>
      <c r="OFY2" s="5"/>
      <c r="OFZ2" s="5"/>
      <c r="OGA2" s="5"/>
      <c r="OGB2" s="5"/>
      <c r="OGC2" s="5"/>
      <c r="OGD2" s="5"/>
      <c r="OGE2" s="5"/>
      <c r="OGF2" s="5"/>
      <c r="OGG2" s="5"/>
      <c r="OGH2" s="5"/>
      <c r="OGI2" s="5"/>
      <c r="OGJ2" s="5"/>
      <c r="OGK2" s="5"/>
      <c r="OGL2" s="5"/>
      <c r="OGM2" s="5"/>
      <c r="OGN2" s="5"/>
      <c r="OGO2" s="5"/>
      <c r="OGP2" s="5"/>
      <c r="OGQ2" s="5"/>
      <c r="OGR2" s="5"/>
      <c r="OGS2" s="5"/>
      <c r="OGT2" s="5"/>
      <c r="OGU2" s="5"/>
      <c r="OGV2" s="5"/>
      <c r="OGW2" s="5"/>
      <c r="OGX2" s="5"/>
      <c r="OGY2" s="5"/>
      <c r="OGZ2" s="5"/>
      <c r="OHA2" s="5"/>
      <c r="OHB2" s="5"/>
      <c r="OHC2" s="5"/>
      <c r="OHD2" s="5"/>
      <c r="OHE2" s="5"/>
      <c r="OHF2" s="5"/>
      <c r="OHG2" s="5"/>
      <c r="OHH2" s="5"/>
      <c r="OHI2" s="5"/>
      <c r="OHJ2" s="5"/>
      <c r="OHK2" s="5"/>
      <c r="OHL2" s="5"/>
      <c r="OHM2" s="5"/>
      <c r="OHN2" s="5"/>
      <c r="OHO2" s="5"/>
      <c r="OHP2" s="5"/>
      <c r="OHQ2" s="5"/>
      <c r="OHR2" s="5"/>
      <c r="OHS2" s="5"/>
      <c r="OHT2" s="5"/>
      <c r="OHU2" s="5"/>
      <c r="OHV2" s="5"/>
      <c r="OHW2" s="5"/>
      <c r="OHX2" s="5"/>
      <c r="OHY2" s="5"/>
      <c r="OHZ2" s="5"/>
      <c r="OIA2" s="5"/>
      <c r="OIB2" s="5"/>
      <c r="OIC2" s="5"/>
      <c r="OID2" s="5"/>
      <c r="OIE2" s="5"/>
      <c r="OIF2" s="5"/>
      <c r="OIG2" s="5"/>
      <c r="OIH2" s="5"/>
      <c r="OII2" s="5"/>
      <c r="OIJ2" s="5"/>
      <c r="OIK2" s="5"/>
      <c r="OIL2" s="5"/>
      <c r="OIM2" s="5"/>
      <c r="OIN2" s="5"/>
      <c r="OIO2" s="5"/>
      <c r="OIP2" s="5"/>
      <c r="OIQ2" s="5"/>
      <c r="OIR2" s="5"/>
      <c r="OIS2" s="5"/>
      <c r="OIT2" s="5"/>
      <c r="OIU2" s="5"/>
      <c r="OIV2" s="5"/>
      <c r="OIW2" s="5"/>
      <c r="OIX2" s="5"/>
      <c r="OIY2" s="5"/>
      <c r="OIZ2" s="5"/>
      <c r="OJA2" s="5"/>
      <c r="OJB2" s="5"/>
      <c r="OJC2" s="5"/>
      <c r="OJD2" s="5"/>
      <c r="OJE2" s="5"/>
      <c r="OJF2" s="5"/>
      <c r="OJG2" s="5"/>
      <c r="OJH2" s="5"/>
      <c r="OJI2" s="5"/>
      <c r="OJJ2" s="5"/>
      <c r="OJK2" s="5"/>
      <c r="OJL2" s="5"/>
      <c r="OJM2" s="5"/>
      <c r="OJN2" s="5"/>
      <c r="OJO2" s="5"/>
      <c r="OJP2" s="5"/>
      <c r="OJQ2" s="5"/>
      <c r="OJR2" s="5"/>
      <c r="OJS2" s="5"/>
      <c r="OJT2" s="5"/>
      <c r="OJU2" s="5"/>
      <c r="OJV2" s="5"/>
      <c r="OJW2" s="5"/>
      <c r="OJX2" s="5"/>
      <c r="OJY2" s="5"/>
      <c r="OJZ2" s="5"/>
      <c r="OKA2" s="5"/>
      <c r="OKB2" s="5"/>
      <c r="OKC2" s="5"/>
      <c r="OKD2" s="5"/>
      <c r="OKE2" s="5"/>
      <c r="OKF2" s="5"/>
      <c r="OKG2" s="5"/>
      <c r="OKH2" s="5"/>
      <c r="OKI2" s="5"/>
      <c r="OKJ2" s="5"/>
      <c r="OKK2" s="5"/>
      <c r="OKL2" s="5"/>
      <c r="OKM2" s="5"/>
      <c r="OKN2" s="5"/>
      <c r="OKO2" s="5"/>
      <c r="OKP2" s="5"/>
      <c r="OKQ2" s="5"/>
      <c r="OKR2" s="5"/>
      <c r="OKS2" s="5"/>
      <c r="OKT2" s="5"/>
      <c r="OKU2" s="5"/>
      <c r="OKV2" s="5"/>
      <c r="OKW2" s="5"/>
      <c r="OKX2" s="5"/>
      <c r="OKY2" s="5"/>
      <c r="OKZ2" s="5"/>
      <c r="OLA2" s="5"/>
      <c r="OLB2" s="5"/>
      <c r="OLC2" s="5"/>
      <c r="OLD2" s="5"/>
      <c r="OLE2" s="5"/>
      <c r="OLF2" s="5"/>
      <c r="OLG2" s="5"/>
      <c r="OLH2" s="5"/>
      <c r="OLI2" s="5"/>
      <c r="OLJ2" s="5"/>
      <c r="OLK2" s="5"/>
      <c r="OLL2" s="5"/>
      <c r="OLM2" s="5"/>
      <c r="OLN2" s="5"/>
      <c r="OLO2" s="5"/>
      <c r="OLP2" s="5"/>
      <c r="OLQ2" s="5"/>
      <c r="OLR2" s="5"/>
      <c r="OLS2" s="5"/>
      <c r="OLT2" s="5"/>
      <c r="OLU2" s="5"/>
      <c r="OLV2" s="5"/>
      <c r="OLW2" s="5"/>
      <c r="OLX2" s="5"/>
      <c r="OLY2" s="5"/>
      <c r="OLZ2" s="5"/>
      <c r="OMA2" s="5"/>
      <c r="OMB2" s="5"/>
      <c r="OMC2" s="5"/>
      <c r="OMD2" s="5"/>
      <c r="OME2" s="5"/>
      <c r="OMF2" s="5"/>
      <c r="OMG2" s="5"/>
      <c r="OMH2" s="5"/>
      <c r="OMI2" s="5"/>
      <c r="OMJ2" s="5"/>
      <c r="OMK2" s="5"/>
      <c r="OML2" s="5"/>
      <c r="OMM2" s="5"/>
      <c r="OMN2" s="5"/>
      <c r="OMO2" s="5"/>
      <c r="OMP2" s="5"/>
      <c r="OMQ2" s="5"/>
      <c r="OMR2" s="5"/>
      <c r="OMS2" s="5"/>
      <c r="OMT2" s="5"/>
      <c r="OMU2" s="5"/>
      <c r="OMV2" s="5"/>
      <c r="OMW2" s="5"/>
      <c r="OMX2" s="5"/>
      <c r="OMY2" s="5"/>
      <c r="OMZ2" s="5"/>
      <c r="ONA2" s="5"/>
      <c r="ONB2" s="5"/>
      <c r="ONC2" s="5"/>
      <c r="OND2" s="5"/>
      <c r="ONE2" s="5"/>
      <c r="ONF2" s="5"/>
      <c r="ONG2" s="5"/>
      <c r="ONH2" s="5"/>
      <c r="ONI2" s="5"/>
      <c r="ONJ2" s="5"/>
      <c r="ONK2" s="5"/>
      <c r="ONL2" s="5"/>
      <c r="ONM2" s="5"/>
      <c r="ONN2" s="5"/>
      <c r="ONO2" s="5"/>
      <c r="ONP2" s="5"/>
      <c r="ONQ2" s="5"/>
      <c r="ONR2" s="5"/>
      <c r="ONS2" s="5"/>
      <c r="ONT2" s="5"/>
      <c r="ONU2" s="5"/>
      <c r="ONV2" s="5"/>
      <c r="ONW2" s="5"/>
      <c r="ONX2" s="5"/>
      <c r="ONY2" s="5"/>
      <c r="ONZ2" s="5"/>
      <c r="OOA2" s="5"/>
      <c r="OOB2" s="5"/>
      <c r="OOC2" s="5"/>
      <c r="OOD2" s="5"/>
      <c r="OOE2" s="5"/>
      <c r="OOF2" s="5"/>
      <c r="OOG2" s="5"/>
      <c r="OOH2" s="5"/>
      <c r="OOI2" s="5"/>
      <c r="OOJ2" s="5"/>
      <c r="OOK2" s="5"/>
      <c r="OOL2" s="5"/>
      <c r="OOM2" s="5"/>
      <c r="OON2" s="5"/>
      <c r="OOO2" s="5"/>
      <c r="OOP2" s="5"/>
      <c r="OOQ2" s="5"/>
      <c r="OOR2" s="5"/>
      <c r="OOS2" s="5"/>
      <c r="OOT2" s="5"/>
      <c r="OOU2" s="5"/>
      <c r="OOV2" s="5"/>
      <c r="OOW2" s="5"/>
      <c r="OOX2" s="5"/>
      <c r="OOY2" s="5"/>
      <c r="OOZ2" s="5"/>
      <c r="OPA2" s="5"/>
      <c r="OPB2" s="5"/>
      <c r="OPC2" s="5"/>
      <c r="OPD2" s="5"/>
      <c r="OPE2" s="5"/>
      <c r="OPF2" s="5"/>
      <c r="OPG2" s="5"/>
      <c r="OPH2" s="5"/>
      <c r="OPI2" s="5"/>
      <c r="OPJ2" s="5"/>
      <c r="OPK2" s="5"/>
      <c r="OPL2" s="5"/>
      <c r="OPM2" s="5"/>
      <c r="OPN2" s="5"/>
      <c r="OPO2" s="5"/>
      <c r="OPP2" s="5"/>
      <c r="OPQ2" s="5"/>
      <c r="OPR2" s="5"/>
      <c r="OPS2" s="5"/>
      <c r="OPT2" s="5"/>
      <c r="OPU2" s="5"/>
      <c r="OPV2" s="5"/>
      <c r="OPW2" s="5"/>
      <c r="OPX2" s="5"/>
      <c r="OPY2" s="5"/>
      <c r="OPZ2" s="5"/>
      <c r="OQA2" s="5"/>
      <c r="OQB2" s="5"/>
      <c r="OQC2" s="5"/>
      <c r="OQD2" s="5"/>
      <c r="OQE2" s="5"/>
      <c r="OQF2" s="5"/>
      <c r="OQG2" s="5"/>
      <c r="OQH2" s="5"/>
      <c r="OQI2" s="5"/>
      <c r="OQJ2" s="5"/>
      <c r="OQK2" s="5"/>
      <c r="OQL2" s="5"/>
      <c r="OQM2" s="5"/>
      <c r="OQN2" s="5"/>
      <c r="OQO2" s="5"/>
      <c r="OQP2" s="5"/>
      <c r="OQQ2" s="5"/>
      <c r="OQR2" s="5"/>
      <c r="OQS2" s="5"/>
      <c r="OQT2" s="5"/>
      <c r="OQU2" s="5"/>
      <c r="OQV2" s="5"/>
      <c r="OQW2" s="5"/>
      <c r="OQX2" s="5"/>
      <c r="OQY2" s="5"/>
      <c r="OQZ2" s="5"/>
      <c r="ORA2" s="5"/>
      <c r="ORB2" s="5"/>
      <c r="ORC2" s="5"/>
      <c r="ORD2" s="5"/>
      <c r="ORE2" s="5"/>
      <c r="ORF2" s="5"/>
      <c r="ORG2" s="5"/>
      <c r="ORH2" s="5"/>
      <c r="ORI2" s="5"/>
      <c r="ORJ2" s="5"/>
      <c r="ORK2" s="5"/>
      <c r="ORL2" s="5"/>
      <c r="ORM2" s="5"/>
      <c r="ORN2" s="5"/>
      <c r="ORO2" s="5"/>
      <c r="ORP2" s="5"/>
      <c r="ORQ2" s="5"/>
      <c r="ORR2" s="5"/>
      <c r="ORS2" s="5"/>
      <c r="ORT2" s="5"/>
      <c r="ORU2" s="5"/>
      <c r="ORV2" s="5"/>
      <c r="ORW2" s="5"/>
      <c r="ORX2" s="5"/>
      <c r="ORY2" s="5"/>
      <c r="ORZ2" s="5"/>
      <c r="OSA2" s="5"/>
      <c r="OSB2" s="5"/>
      <c r="OSC2" s="5"/>
      <c r="OSD2" s="5"/>
      <c r="OSE2" s="5"/>
      <c r="OSF2" s="5"/>
      <c r="OSG2" s="5"/>
      <c r="OSH2" s="5"/>
      <c r="OSI2" s="5"/>
      <c r="OSJ2" s="5"/>
      <c r="OSK2" s="5"/>
      <c r="OSL2" s="5"/>
      <c r="OSM2" s="5"/>
      <c r="OSN2" s="5"/>
      <c r="OSO2" s="5"/>
      <c r="OSP2" s="5"/>
      <c r="OSQ2" s="5"/>
      <c r="OSR2" s="5"/>
      <c r="OSS2" s="5"/>
      <c r="OST2" s="5"/>
      <c r="OSU2" s="5"/>
      <c r="OSV2" s="5"/>
      <c r="OSW2" s="5"/>
      <c r="OSX2" s="5"/>
      <c r="OSY2" s="5"/>
      <c r="OSZ2" s="5"/>
      <c r="OTA2" s="5"/>
      <c r="OTB2" s="5"/>
      <c r="OTC2" s="5"/>
      <c r="OTD2" s="5"/>
      <c r="OTE2" s="5"/>
      <c r="OTF2" s="5"/>
      <c r="OTG2" s="5"/>
      <c r="OTH2" s="5"/>
      <c r="OTI2" s="5"/>
      <c r="OTJ2" s="5"/>
      <c r="OTK2" s="5"/>
      <c r="OTL2" s="5"/>
      <c r="OTM2" s="5"/>
      <c r="OTN2" s="5"/>
      <c r="OTO2" s="5"/>
      <c r="OTP2" s="5"/>
      <c r="OTQ2" s="5"/>
      <c r="OTR2" s="5"/>
      <c r="OTS2" s="5"/>
      <c r="OTT2" s="5"/>
      <c r="OTU2" s="5"/>
      <c r="OTV2" s="5"/>
      <c r="OTW2" s="5"/>
      <c r="OTX2" s="5"/>
      <c r="OTY2" s="5"/>
      <c r="OTZ2" s="5"/>
      <c r="OUA2" s="5"/>
      <c r="OUB2" s="5"/>
      <c r="OUC2" s="5"/>
      <c r="OUD2" s="5"/>
      <c r="OUE2" s="5"/>
      <c r="OUF2" s="5"/>
      <c r="OUG2" s="5"/>
      <c r="OUH2" s="5"/>
      <c r="OUI2" s="5"/>
      <c r="OUJ2" s="5"/>
      <c r="OUK2" s="5"/>
      <c r="OUL2" s="5"/>
      <c r="OUM2" s="5"/>
      <c r="OUN2" s="5"/>
      <c r="OUO2" s="5"/>
      <c r="OUP2" s="5"/>
      <c r="OUQ2" s="5"/>
      <c r="OUR2" s="5"/>
      <c r="OUS2" s="5"/>
      <c r="OUT2" s="5"/>
      <c r="OUU2" s="5"/>
      <c r="OUV2" s="5"/>
      <c r="OUW2" s="5"/>
      <c r="OUX2" s="5"/>
      <c r="OUY2" s="5"/>
      <c r="OUZ2" s="5"/>
      <c r="OVA2" s="5"/>
      <c r="OVB2" s="5"/>
      <c r="OVC2" s="5"/>
      <c r="OVD2" s="5"/>
      <c r="OVE2" s="5"/>
      <c r="OVF2" s="5"/>
      <c r="OVG2" s="5"/>
      <c r="OVH2" s="5"/>
      <c r="OVI2" s="5"/>
      <c r="OVJ2" s="5"/>
      <c r="OVK2" s="5"/>
      <c r="OVL2" s="5"/>
      <c r="OVM2" s="5"/>
      <c r="OVN2" s="5"/>
      <c r="OVO2" s="5"/>
      <c r="OVP2" s="5"/>
      <c r="OVQ2" s="5"/>
      <c r="OVR2" s="5"/>
      <c r="OVS2" s="5"/>
      <c r="OVT2" s="5"/>
      <c r="OVU2" s="5"/>
      <c r="OVV2" s="5"/>
      <c r="OVW2" s="5"/>
      <c r="OVX2" s="5"/>
      <c r="OVY2" s="5"/>
      <c r="OVZ2" s="5"/>
      <c r="OWA2" s="5"/>
      <c r="OWB2" s="5"/>
      <c r="OWC2" s="5"/>
      <c r="OWD2" s="5"/>
      <c r="OWE2" s="5"/>
      <c r="OWF2" s="5"/>
      <c r="OWG2" s="5"/>
      <c r="OWH2" s="5"/>
      <c r="OWI2" s="5"/>
      <c r="OWJ2" s="5"/>
      <c r="OWK2" s="5"/>
      <c r="OWL2" s="5"/>
      <c r="OWM2" s="5"/>
      <c r="OWN2" s="5"/>
      <c r="OWO2" s="5"/>
      <c r="OWP2" s="5"/>
      <c r="OWQ2" s="5"/>
      <c r="OWR2" s="5"/>
      <c r="OWS2" s="5"/>
      <c r="OWT2" s="5"/>
      <c r="OWU2" s="5"/>
      <c r="OWV2" s="5"/>
      <c r="OWW2" s="5"/>
      <c r="OWX2" s="5"/>
      <c r="OWY2" s="5"/>
      <c r="OWZ2" s="5"/>
      <c r="OXA2" s="5"/>
      <c r="OXB2" s="5"/>
      <c r="OXC2" s="5"/>
      <c r="OXD2" s="5"/>
      <c r="OXE2" s="5"/>
      <c r="OXF2" s="5"/>
      <c r="OXG2" s="5"/>
      <c r="OXH2" s="5"/>
      <c r="OXI2" s="5"/>
      <c r="OXJ2" s="5"/>
      <c r="OXK2" s="5"/>
      <c r="OXL2" s="5"/>
      <c r="OXM2" s="5"/>
      <c r="OXN2" s="5"/>
      <c r="OXO2" s="5"/>
      <c r="OXP2" s="5"/>
      <c r="OXQ2" s="5"/>
      <c r="OXR2" s="5"/>
      <c r="OXS2" s="5"/>
      <c r="OXT2" s="5"/>
      <c r="OXU2" s="5"/>
      <c r="OXV2" s="5"/>
      <c r="OXW2" s="5"/>
      <c r="OXX2" s="5"/>
      <c r="OXY2" s="5"/>
      <c r="OXZ2" s="5"/>
      <c r="OYA2" s="5"/>
      <c r="OYB2" s="5"/>
      <c r="OYC2" s="5"/>
      <c r="OYD2" s="5"/>
      <c r="OYE2" s="5"/>
      <c r="OYF2" s="5"/>
      <c r="OYG2" s="5"/>
      <c r="OYH2" s="5"/>
      <c r="OYI2" s="5"/>
      <c r="OYJ2" s="5"/>
      <c r="OYK2" s="5"/>
      <c r="OYL2" s="5"/>
      <c r="OYM2" s="5"/>
      <c r="OYN2" s="5"/>
      <c r="OYO2" s="5"/>
      <c r="OYP2" s="5"/>
      <c r="OYQ2" s="5"/>
      <c r="OYR2" s="5"/>
      <c r="OYS2" s="5"/>
      <c r="OYT2" s="5"/>
      <c r="OYU2" s="5"/>
      <c r="OYV2" s="5"/>
      <c r="OYW2" s="5"/>
      <c r="OYX2" s="5"/>
      <c r="OYY2" s="5"/>
      <c r="OYZ2" s="5"/>
      <c r="OZA2" s="5"/>
      <c r="OZB2" s="5"/>
      <c r="OZC2" s="5"/>
      <c r="OZD2" s="5"/>
      <c r="OZE2" s="5"/>
      <c r="OZF2" s="5"/>
      <c r="OZG2" s="5"/>
      <c r="OZH2" s="5"/>
      <c r="OZI2" s="5"/>
      <c r="OZJ2" s="5"/>
      <c r="OZK2" s="5"/>
      <c r="OZL2" s="5"/>
      <c r="OZM2" s="5"/>
      <c r="OZN2" s="5"/>
      <c r="OZO2" s="5"/>
      <c r="OZP2" s="5"/>
      <c r="OZQ2" s="5"/>
      <c r="OZR2" s="5"/>
      <c r="OZS2" s="5"/>
      <c r="OZT2" s="5"/>
      <c r="OZU2" s="5"/>
      <c r="OZV2" s="5"/>
      <c r="OZW2" s="5"/>
      <c r="OZX2" s="5"/>
      <c r="OZY2" s="5"/>
      <c r="OZZ2" s="5"/>
      <c r="PAA2" s="5"/>
      <c r="PAB2" s="5"/>
      <c r="PAC2" s="5"/>
      <c r="PAD2" s="5"/>
      <c r="PAE2" s="5"/>
      <c r="PAF2" s="5"/>
      <c r="PAG2" s="5"/>
      <c r="PAH2" s="5"/>
      <c r="PAI2" s="5"/>
      <c r="PAJ2" s="5"/>
      <c r="PAK2" s="5"/>
      <c r="PAL2" s="5"/>
      <c r="PAM2" s="5"/>
      <c r="PAN2" s="5"/>
      <c r="PAO2" s="5"/>
      <c r="PAP2" s="5"/>
      <c r="PAQ2" s="5"/>
      <c r="PAR2" s="5"/>
      <c r="PAS2" s="5"/>
      <c r="PAT2" s="5"/>
      <c r="PAU2" s="5"/>
      <c r="PAV2" s="5"/>
      <c r="PAW2" s="5"/>
      <c r="PAX2" s="5"/>
      <c r="PAY2" s="5"/>
      <c r="PAZ2" s="5"/>
      <c r="PBA2" s="5"/>
      <c r="PBB2" s="5"/>
      <c r="PBC2" s="5"/>
      <c r="PBD2" s="5"/>
      <c r="PBE2" s="5"/>
      <c r="PBF2" s="5"/>
      <c r="PBG2" s="5"/>
      <c r="PBH2" s="5"/>
      <c r="PBI2" s="5"/>
      <c r="PBJ2" s="5"/>
      <c r="PBK2" s="5"/>
      <c r="PBL2" s="5"/>
      <c r="PBM2" s="5"/>
      <c r="PBN2" s="5"/>
      <c r="PBO2" s="5"/>
      <c r="PBP2" s="5"/>
      <c r="PBQ2" s="5"/>
      <c r="PBR2" s="5"/>
      <c r="PBS2" s="5"/>
      <c r="PBT2" s="5"/>
      <c r="PBU2" s="5"/>
      <c r="PBV2" s="5"/>
      <c r="PBW2" s="5"/>
      <c r="PBX2" s="5"/>
      <c r="PBY2" s="5"/>
      <c r="PBZ2" s="5"/>
      <c r="PCA2" s="5"/>
      <c r="PCB2" s="5"/>
      <c r="PCC2" s="5"/>
      <c r="PCD2" s="5"/>
      <c r="PCE2" s="5"/>
      <c r="PCF2" s="5"/>
      <c r="PCG2" s="5"/>
      <c r="PCH2" s="5"/>
      <c r="PCI2" s="5"/>
      <c r="PCJ2" s="5"/>
      <c r="PCK2" s="5"/>
      <c r="PCL2" s="5"/>
      <c r="PCM2" s="5"/>
      <c r="PCN2" s="5"/>
      <c r="PCO2" s="5"/>
      <c r="PCP2" s="5"/>
      <c r="PCQ2" s="5"/>
      <c r="PCR2" s="5"/>
      <c r="PCS2" s="5"/>
      <c r="PCT2" s="5"/>
      <c r="PCU2" s="5"/>
      <c r="PCV2" s="5"/>
      <c r="PCW2" s="5"/>
      <c r="PCX2" s="5"/>
      <c r="PCY2" s="5"/>
      <c r="PCZ2" s="5"/>
      <c r="PDA2" s="5"/>
      <c r="PDB2" s="5"/>
      <c r="PDC2" s="5"/>
      <c r="PDD2" s="5"/>
      <c r="PDE2" s="5"/>
      <c r="PDF2" s="5"/>
      <c r="PDG2" s="5"/>
      <c r="PDH2" s="5"/>
      <c r="PDI2" s="5"/>
      <c r="PDJ2" s="5"/>
      <c r="PDK2" s="5"/>
      <c r="PDL2" s="5"/>
      <c r="PDM2" s="5"/>
      <c r="PDN2" s="5"/>
      <c r="PDO2" s="5"/>
      <c r="PDP2" s="5"/>
      <c r="PDQ2" s="5"/>
      <c r="PDR2" s="5"/>
      <c r="PDS2" s="5"/>
      <c r="PDT2" s="5"/>
      <c r="PDU2" s="5"/>
      <c r="PDV2" s="5"/>
      <c r="PDW2" s="5"/>
      <c r="PDX2" s="5"/>
      <c r="PDY2" s="5"/>
      <c r="PDZ2" s="5"/>
      <c r="PEA2" s="5"/>
      <c r="PEB2" s="5"/>
      <c r="PEC2" s="5"/>
      <c r="PED2" s="5"/>
      <c r="PEE2" s="5"/>
      <c r="PEF2" s="5"/>
      <c r="PEG2" s="5"/>
      <c r="PEH2" s="5"/>
      <c r="PEI2" s="5"/>
      <c r="PEJ2" s="5"/>
      <c r="PEK2" s="5"/>
      <c r="PEL2" s="5"/>
      <c r="PEM2" s="5"/>
      <c r="PEN2" s="5"/>
      <c r="PEO2" s="5"/>
      <c r="PEP2" s="5"/>
      <c r="PEQ2" s="5"/>
      <c r="PER2" s="5"/>
      <c r="PES2" s="5"/>
      <c r="PET2" s="5"/>
      <c r="PEU2" s="5"/>
      <c r="PEV2" s="5"/>
      <c r="PEW2" s="5"/>
      <c r="PEX2" s="5"/>
      <c r="PEY2" s="5"/>
      <c r="PEZ2" s="5"/>
      <c r="PFA2" s="5"/>
      <c r="PFB2" s="5"/>
      <c r="PFC2" s="5"/>
      <c r="PFD2" s="5"/>
      <c r="PFE2" s="5"/>
      <c r="PFF2" s="5"/>
      <c r="PFG2" s="5"/>
      <c r="PFH2" s="5"/>
      <c r="PFI2" s="5"/>
      <c r="PFJ2" s="5"/>
      <c r="PFK2" s="5"/>
      <c r="PFL2" s="5"/>
      <c r="PFM2" s="5"/>
      <c r="PFN2" s="5"/>
      <c r="PFO2" s="5"/>
      <c r="PFP2" s="5"/>
      <c r="PFQ2" s="5"/>
      <c r="PFR2" s="5"/>
      <c r="PFS2" s="5"/>
      <c r="PFT2" s="5"/>
      <c r="PFU2" s="5"/>
      <c r="PFV2" s="5"/>
      <c r="PFW2" s="5"/>
      <c r="PFX2" s="5"/>
      <c r="PFY2" s="5"/>
      <c r="PFZ2" s="5"/>
      <c r="PGA2" s="5"/>
      <c r="PGB2" s="5"/>
      <c r="PGC2" s="5"/>
      <c r="PGD2" s="5"/>
      <c r="PGE2" s="5"/>
      <c r="PGF2" s="5"/>
      <c r="PGG2" s="5"/>
      <c r="PGH2" s="5"/>
      <c r="PGI2" s="5"/>
      <c r="PGJ2" s="5"/>
      <c r="PGK2" s="5"/>
      <c r="PGL2" s="5"/>
      <c r="PGM2" s="5"/>
      <c r="PGN2" s="5"/>
      <c r="PGO2" s="5"/>
      <c r="PGP2" s="5"/>
      <c r="PGQ2" s="5"/>
      <c r="PGR2" s="5"/>
      <c r="PGS2" s="5"/>
      <c r="PGT2" s="5"/>
      <c r="PGU2" s="5"/>
      <c r="PGV2" s="5"/>
      <c r="PGW2" s="5"/>
      <c r="PGX2" s="5"/>
      <c r="PGY2" s="5"/>
      <c r="PGZ2" s="5"/>
      <c r="PHA2" s="5"/>
      <c r="PHB2" s="5"/>
      <c r="PHC2" s="5"/>
      <c r="PHD2" s="5"/>
      <c r="PHE2" s="5"/>
      <c r="PHF2" s="5"/>
      <c r="PHG2" s="5"/>
      <c r="PHH2" s="5"/>
      <c r="PHI2" s="5"/>
      <c r="PHJ2" s="5"/>
      <c r="PHK2" s="5"/>
      <c r="PHL2" s="5"/>
      <c r="PHM2" s="5"/>
      <c r="PHN2" s="5"/>
      <c r="PHO2" s="5"/>
      <c r="PHP2" s="5"/>
      <c r="PHQ2" s="5"/>
      <c r="PHR2" s="5"/>
      <c r="PHS2" s="5"/>
      <c r="PHT2" s="5"/>
      <c r="PHU2" s="5"/>
      <c r="PHV2" s="5"/>
      <c r="PHW2" s="5"/>
      <c r="PHX2" s="5"/>
      <c r="PHY2" s="5"/>
      <c r="PHZ2" s="5"/>
      <c r="PIA2" s="5"/>
      <c r="PIB2" s="5"/>
      <c r="PIC2" s="5"/>
      <c r="PID2" s="5"/>
      <c r="PIE2" s="5"/>
      <c r="PIF2" s="5"/>
      <c r="PIG2" s="5"/>
      <c r="PIH2" s="5"/>
      <c r="PII2" s="5"/>
      <c r="PIJ2" s="5"/>
      <c r="PIK2" s="5"/>
      <c r="PIL2" s="5"/>
      <c r="PIM2" s="5"/>
      <c r="PIN2" s="5"/>
      <c r="PIO2" s="5"/>
      <c r="PIP2" s="5"/>
      <c r="PIQ2" s="5"/>
      <c r="PIR2" s="5"/>
      <c r="PIS2" s="5"/>
      <c r="PIT2" s="5"/>
      <c r="PIU2" s="5"/>
      <c r="PIV2" s="5"/>
      <c r="PIW2" s="5"/>
      <c r="PIX2" s="5"/>
      <c r="PIY2" s="5"/>
      <c r="PIZ2" s="5"/>
      <c r="PJA2" s="5"/>
      <c r="PJB2" s="5"/>
      <c r="PJC2" s="5"/>
      <c r="PJD2" s="5"/>
      <c r="PJE2" s="5"/>
      <c r="PJF2" s="5"/>
      <c r="PJG2" s="5"/>
      <c r="PJH2" s="5"/>
      <c r="PJI2" s="5"/>
      <c r="PJJ2" s="5"/>
      <c r="PJK2" s="5"/>
      <c r="PJL2" s="5"/>
      <c r="PJM2" s="5"/>
      <c r="PJN2" s="5"/>
      <c r="PJO2" s="5"/>
      <c r="PJP2" s="5"/>
      <c r="PJQ2" s="5"/>
      <c r="PJR2" s="5"/>
      <c r="PJS2" s="5"/>
      <c r="PJT2" s="5"/>
      <c r="PJU2" s="5"/>
      <c r="PJV2" s="5"/>
      <c r="PJW2" s="5"/>
      <c r="PJX2" s="5"/>
      <c r="PJY2" s="5"/>
      <c r="PJZ2" s="5"/>
      <c r="PKA2" s="5"/>
      <c r="PKB2" s="5"/>
      <c r="PKC2" s="5"/>
      <c r="PKD2" s="5"/>
      <c r="PKE2" s="5"/>
      <c r="PKF2" s="5"/>
      <c r="PKG2" s="5"/>
      <c r="PKH2" s="5"/>
      <c r="PKI2" s="5"/>
      <c r="PKJ2" s="5"/>
      <c r="PKK2" s="5"/>
      <c r="PKL2" s="5"/>
      <c r="PKM2" s="5"/>
      <c r="PKN2" s="5"/>
      <c r="PKO2" s="5"/>
      <c r="PKP2" s="5"/>
      <c r="PKQ2" s="5"/>
      <c r="PKR2" s="5"/>
      <c r="PKS2" s="5"/>
      <c r="PKT2" s="5"/>
      <c r="PKU2" s="5"/>
      <c r="PKV2" s="5"/>
      <c r="PKW2" s="5"/>
      <c r="PKX2" s="5"/>
      <c r="PKY2" s="5"/>
      <c r="PKZ2" s="5"/>
      <c r="PLA2" s="5"/>
      <c r="PLB2" s="5"/>
      <c r="PLC2" s="5"/>
      <c r="PLD2" s="5"/>
      <c r="PLE2" s="5"/>
      <c r="PLF2" s="5"/>
      <c r="PLG2" s="5"/>
      <c r="PLH2" s="5"/>
      <c r="PLI2" s="5"/>
      <c r="PLJ2" s="5"/>
      <c r="PLK2" s="5"/>
      <c r="PLL2" s="5"/>
      <c r="PLM2" s="5"/>
      <c r="PLN2" s="5"/>
      <c r="PLO2" s="5"/>
      <c r="PLP2" s="5"/>
      <c r="PLQ2" s="5"/>
      <c r="PLR2" s="5"/>
      <c r="PLS2" s="5"/>
      <c r="PLT2" s="5"/>
      <c r="PLU2" s="5"/>
      <c r="PLV2" s="5"/>
      <c r="PLW2" s="5"/>
      <c r="PLX2" s="5"/>
      <c r="PLY2" s="5"/>
      <c r="PLZ2" s="5"/>
      <c r="PMA2" s="5"/>
      <c r="PMB2" s="5"/>
      <c r="PMC2" s="5"/>
      <c r="PMD2" s="5"/>
      <c r="PME2" s="5"/>
      <c r="PMF2" s="5"/>
      <c r="PMG2" s="5"/>
      <c r="PMH2" s="5"/>
      <c r="PMI2" s="5"/>
      <c r="PMJ2" s="5"/>
      <c r="PMK2" s="5"/>
      <c r="PML2" s="5"/>
      <c r="PMM2" s="5"/>
      <c r="PMN2" s="5"/>
      <c r="PMO2" s="5"/>
      <c r="PMP2" s="5"/>
      <c r="PMQ2" s="5"/>
      <c r="PMR2" s="5"/>
      <c r="PMS2" s="5"/>
      <c r="PMT2" s="5"/>
      <c r="PMU2" s="5"/>
      <c r="PMV2" s="5"/>
      <c r="PMW2" s="5"/>
      <c r="PMX2" s="5"/>
      <c r="PMY2" s="5"/>
      <c r="PMZ2" s="5"/>
      <c r="PNA2" s="5"/>
      <c r="PNB2" s="5"/>
      <c r="PNC2" s="5"/>
      <c r="PND2" s="5"/>
      <c r="PNE2" s="5"/>
      <c r="PNF2" s="5"/>
      <c r="PNG2" s="5"/>
      <c r="PNH2" s="5"/>
      <c r="PNI2" s="5"/>
      <c r="PNJ2" s="5"/>
      <c r="PNK2" s="5"/>
      <c r="PNL2" s="5"/>
      <c r="PNM2" s="5"/>
      <c r="PNN2" s="5"/>
      <c r="PNO2" s="5"/>
      <c r="PNP2" s="5"/>
      <c r="PNQ2" s="5"/>
      <c r="PNR2" s="5"/>
      <c r="PNS2" s="5"/>
      <c r="PNT2" s="5"/>
      <c r="PNU2" s="5"/>
      <c r="PNV2" s="5"/>
      <c r="PNW2" s="5"/>
      <c r="PNX2" s="5"/>
      <c r="PNY2" s="5"/>
      <c r="PNZ2" s="5"/>
      <c r="POA2" s="5"/>
      <c r="POB2" s="5"/>
      <c r="POC2" s="5"/>
      <c r="POD2" s="5"/>
      <c r="POE2" s="5"/>
      <c r="POF2" s="5"/>
      <c r="POG2" s="5"/>
      <c r="POH2" s="5"/>
      <c r="POI2" s="5"/>
      <c r="POJ2" s="5"/>
      <c r="POK2" s="5"/>
      <c r="POL2" s="5"/>
      <c r="POM2" s="5"/>
      <c r="PON2" s="5"/>
      <c r="POO2" s="5"/>
      <c r="POP2" s="5"/>
      <c r="POQ2" s="5"/>
      <c r="POR2" s="5"/>
      <c r="POS2" s="5"/>
      <c r="POT2" s="5"/>
      <c r="POU2" s="5"/>
      <c r="POV2" s="5"/>
      <c r="POW2" s="5"/>
      <c r="POX2" s="5"/>
      <c r="POY2" s="5"/>
      <c r="POZ2" s="5"/>
      <c r="PPA2" s="5"/>
      <c r="PPB2" s="5"/>
      <c r="PPC2" s="5"/>
      <c r="PPD2" s="5"/>
      <c r="PPE2" s="5"/>
      <c r="PPF2" s="5"/>
      <c r="PPG2" s="5"/>
      <c r="PPH2" s="5"/>
      <c r="PPI2" s="5"/>
      <c r="PPJ2" s="5"/>
      <c r="PPK2" s="5"/>
      <c r="PPL2" s="5"/>
      <c r="PPM2" s="5"/>
      <c r="PPN2" s="5"/>
      <c r="PPO2" s="5"/>
      <c r="PPP2" s="5"/>
      <c r="PPQ2" s="5"/>
      <c r="PPR2" s="5"/>
      <c r="PPS2" s="5"/>
      <c r="PPT2" s="5"/>
      <c r="PPU2" s="5"/>
      <c r="PPV2" s="5"/>
      <c r="PPW2" s="5"/>
      <c r="PPX2" s="5"/>
      <c r="PPY2" s="5"/>
      <c r="PPZ2" s="5"/>
      <c r="PQA2" s="5"/>
      <c r="PQB2" s="5"/>
      <c r="PQC2" s="5"/>
      <c r="PQD2" s="5"/>
      <c r="PQE2" s="5"/>
      <c r="PQF2" s="5"/>
      <c r="PQG2" s="5"/>
      <c r="PQH2" s="5"/>
      <c r="PQI2" s="5"/>
      <c r="PQJ2" s="5"/>
      <c r="PQK2" s="5"/>
      <c r="PQL2" s="5"/>
      <c r="PQM2" s="5"/>
      <c r="PQN2" s="5"/>
      <c r="PQO2" s="5"/>
      <c r="PQP2" s="5"/>
      <c r="PQQ2" s="5"/>
      <c r="PQR2" s="5"/>
      <c r="PQS2" s="5"/>
      <c r="PQT2" s="5"/>
      <c r="PQU2" s="5"/>
      <c r="PQV2" s="5"/>
      <c r="PQW2" s="5"/>
      <c r="PQX2" s="5"/>
      <c r="PQY2" s="5"/>
      <c r="PQZ2" s="5"/>
      <c r="PRA2" s="5"/>
      <c r="PRB2" s="5"/>
      <c r="PRC2" s="5"/>
      <c r="PRD2" s="5"/>
      <c r="PRE2" s="5"/>
      <c r="PRF2" s="5"/>
      <c r="PRG2" s="5"/>
      <c r="PRH2" s="5"/>
      <c r="PRI2" s="5"/>
      <c r="PRJ2" s="5"/>
      <c r="PRK2" s="5"/>
      <c r="PRL2" s="5"/>
      <c r="PRM2" s="5"/>
      <c r="PRN2" s="5"/>
      <c r="PRO2" s="5"/>
      <c r="PRP2" s="5"/>
      <c r="PRQ2" s="5"/>
      <c r="PRR2" s="5"/>
      <c r="PRS2" s="5"/>
      <c r="PRT2" s="5"/>
      <c r="PRU2" s="5"/>
      <c r="PRV2" s="5"/>
      <c r="PRW2" s="5"/>
      <c r="PRX2" s="5"/>
      <c r="PRY2" s="5"/>
      <c r="PRZ2" s="5"/>
      <c r="PSA2" s="5"/>
      <c r="PSB2" s="5"/>
      <c r="PSC2" s="5"/>
      <c r="PSD2" s="5"/>
      <c r="PSE2" s="5"/>
      <c r="PSF2" s="5"/>
      <c r="PSG2" s="5"/>
      <c r="PSH2" s="5"/>
      <c r="PSI2" s="5"/>
      <c r="PSJ2" s="5"/>
      <c r="PSK2" s="5"/>
      <c r="PSL2" s="5"/>
      <c r="PSM2" s="5"/>
      <c r="PSN2" s="5"/>
      <c r="PSO2" s="5"/>
      <c r="PSP2" s="5"/>
      <c r="PSQ2" s="5"/>
      <c r="PSR2" s="5"/>
      <c r="PSS2" s="5"/>
      <c r="PST2" s="5"/>
      <c r="PSU2" s="5"/>
      <c r="PSV2" s="5"/>
      <c r="PSW2" s="5"/>
      <c r="PSX2" s="5"/>
      <c r="PSY2" s="5"/>
      <c r="PSZ2" s="5"/>
      <c r="PTA2" s="5"/>
      <c r="PTB2" s="5"/>
      <c r="PTC2" s="5"/>
      <c r="PTD2" s="5"/>
      <c r="PTE2" s="5"/>
      <c r="PTF2" s="5"/>
      <c r="PTG2" s="5"/>
      <c r="PTH2" s="5"/>
      <c r="PTI2" s="5"/>
      <c r="PTJ2" s="5"/>
      <c r="PTK2" s="5"/>
      <c r="PTL2" s="5"/>
      <c r="PTM2" s="5"/>
      <c r="PTN2" s="5"/>
      <c r="PTO2" s="5"/>
      <c r="PTP2" s="5"/>
      <c r="PTQ2" s="5"/>
      <c r="PTR2" s="5"/>
      <c r="PTS2" s="5"/>
      <c r="PTT2" s="5"/>
      <c r="PTU2" s="5"/>
      <c r="PTV2" s="5"/>
      <c r="PTW2" s="5"/>
      <c r="PTX2" s="5"/>
      <c r="PTY2" s="5"/>
      <c r="PTZ2" s="5"/>
      <c r="PUA2" s="5"/>
      <c r="PUB2" s="5"/>
      <c r="PUC2" s="5"/>
      <c r="PUD2" s="5"/>
      <c r="PUE2" s="5"/>
      <c r="PUF2" s="5"/>
      <c r="PUG2" s="5"/>
      <c r="PUH2" s="5"/>
      <c r="PUI2" s="5"/>
      <c r="PUJ2" s="5"/>
      <c r="PUK2" s="5"/>
      <c r="PUL2" s="5"/>
      <c r="PUM2" s="5"/>
      <c r="PUN2" s="5"/>
      <c r="PUO2" s="5"/>
      <c r="PUP2" s="5"/>
      <c r="PUQ2" s="5"/>
      <c r="PUR2" s="5"/>
      <c r="PUS2" s="5"/>
      <c r="PUT2" s="5"/>
      <c r="PUU2" s="5"/>
      <c r="PUV2" s="5"/>
      <c r="PUW2" s="5"/>
      <c r="PUX2" s="5"/>
      <c r="PUY2" s="5"/>
      <c r="PUZ2" s="5"/>
      <c r="PVA2" s="5"/>
      <c r="PVB2" s="5"/>
      <c r="PVC2" s="5"/>
      <c r="PVD2" s="5"/>
      <c r="PVE2" s="5"/>
      <c r="PVF2" s="5"/>
      <c r="PVG2" s="5"/>
      <c r="PVH2" s="5"/>
      <c r="PVI2" s="5"/>
      <c r="PVJ2" s="5"/>
      <c r="PVK2" s="5"/>
      <c r="PVL2" s="5"/>
      <c r="PVM2" s="5"/>
      <c r="PVN2" s="5"/>
      <c r="PVO2" s="5"/>
      <c r="PVP2" s="5"/>
      <c r="PVQ2" s="5"/>
      <c r="PVR2" s="5"/>
      <c r="PVS2" s="5"/>
      <c r="PVT2" s="5"/>
      <c r="PVU2" s="5"/>
      <c r="PVV2" s="5"/>
      <c r="PVW2" s="5"/>
      <c r="PVX2" s="5"/>
      <c r="PVY2" s="5"/>
      <c r="PVZ2" s="5"/>
      <c r="PWA2" s="5"/>
      <c r="PWB2" s="5"/>
      <c r="PWC2" s="5"/>
      <c r="PWD2" s="5"/>
      <c r="PWE2" s="5"/>
      <c r="PWF2" s="5"/>
      <c r="PWG2" s="5"/>
      <c r="PWH2" s="5"/>
      <c r="PWI2" s="5"/>
      <c r="PWJ2" s="5"/>
      <c r="PWK2" s="5"/>
      <c r="PWL2" s="5"/>
      <c r="PWM2" s="5"/>
      <c r="PWN2" s="5"/>
      <c r="PWO2" s="5"/>
      <c r="PWP2" s="5"/>
      <c r="PWQ2" s="5"/>
      <c r="PWR2" s="5"/>
      <c r="PWS2" s="5"/>
      <c r="PWT2" s="5"/>
      <c r="PWU2" s="5"/>
      <c r="PWV2" s="5"/>
      <c r="PWW2" s="5"/>
      <c r="PWX2" s="5"/>
      <c r="PWY2" s="5"/>
      <c r="PWZ2" s="5"/>
      <c r="PXA2" s="5"/>
      <c r="PXB2" s="5"/>
      <c r="PXC2" s="5"/>
      <c r="PXD2" s="5"/>
      <c r="PXE2" s="5"/>
      <c r="PXF2" s="5"/>
      <c r="PXG2" s="5"/>
      <c r="PXH2" s="5"/>
      <c r="PXI2" s="5"/>
      <c r="PXJ2" s="5"/>
      <c r="PXK2" s="5"/>
      <c r="PXL2" s="5"/>
      <c r="PXM2" s="5"/>
      <c r="PXN2" s="5"/>
      <c r="PXO2" s="5"/>
      <c r="PXP2" s="5"/>
      <c r="PXQ2" s="5"/>
      <c r="PXR2" s="5"/>
      <c r="PXS2" s="5"/>
      <c r="PXT2" s="5"/>
      <c r="PXU2" s="5"/>
      <c r="PXV2" s="5"/>
      <c r="PXW2" s="5"/>
      <c r="PXX2" s="5"/>
      <c r="PXY2" s="5"/>
      <c r="PXZ2" s="5"/>
      <c r="PYA2" s="5"/>
      <c r="PYB2" s="5"/>
      <c r="PYC2" s="5"/>
      <c r="PYD2" s="5"/>
      <c r="PYE2" s="5"/>
      <c r="PYF2" s="5"/>
      <c r="PYG2" s="5"/>
      <c r="PYH2" s="5"/>
      <c r="PYI2" s="5"/>
      <c r="PYJ2" s="5"/>
      <c r="PYK2" s="5"/>
      <c r="PYL2" s="5"/>
      <c r="PYM2" s="5"/>
      <c r="PYN2" s="5"/>
      <c r="PYO2" s="5"/>
      <c r="PYP2" s="5"/>
      <c r="PYQ2" s="5"/>
      <c r="PYR2" s="5"/>
      <c r="PYS2" s="5"/>
      <c r="PYT2" s="5"/>
      <c r="PYU2" s="5"/>
      <c r="PYV2" s="5"/>
      <c r="PYW2" s="5"/>
      <c r="PYX2" s="5"/>
      <c r="PYY2" s="5"/>
      <c r="PYZ2" s="5"/>
      <c r="PZA2" s="5"/>
      <c r="PZB2" s="5"/>
      <c r="PZC2" s="5"/>
      <c r="PZD2" s="5"/>
      <c r="PZE2" s="5"/>
      <c r="PZF2" s="5"/>
      <c r="PZG2" s="5"/>
      <c r="PZH2" s="5"/>
      <c r="PZI2" s="5"/>
      <c r="PZJ2" s="5"/>
      <c r="PZK2" s="5"/>
      <c r="PZL2" s="5"/>
      <c r="PZM2" s="5"/>
      <c r="PZN2" s="5"/>
      <c r="PZO2" s="5"/>
      <c r="PZP2" s="5"/>
      <c r="PZQ2" s="5"/>
      <c r="PZR2" s="5"/>
      <c r="PZS2" s="5"/>
      <c r="PZT2" s="5"/>
      <c r="PZU2" s="5"/>
      <c r="PZV2" s="5"/>
      <c r="PZW2" s="5"/>
      <c r="PZX2" s="5"/>
      <c r="PZY2" s="5"/>
      <c r="PZZ2" s="5"/>
      <c r="QAA2" s="5"/>
      <c r="QAB2" s="5"/>
      <c r="QAC2" s="5"/>
      <c r="QAD2" s="5"/>
      <c r="QAE2" s="5"/>
      <c r="QAF2" s="5"/>
      <c r="QAG2" s="5"/>
      <c r="QAH2" s="5"/>
      <c r="QAI2" s="5"/>
      <c r="QAJ2" s="5"/>
      <c r="QAK2" s="5"/>
      <c r="QAL2" s="5"/>
      <c r="QAM2" s="5"/>
      <c r="QAN2" s="5"/>
      <c r="QAO2" s="5"/>
      <c r="QAP2" s="5"/>
      <c r="QAQ2" s="5"/>
      <c r="QAR2" s="5"/>
      <c r="QAS2" s="5"/>
      <c r="QAT2" s="5"/>
      <c r="QAU2" s="5"/>
      <c r="QAV2" s="5"/>
      <c r="QAW2" s="5"/>
      <c r="QAX2" s="5"/>
      <c r="QAY2" s="5"/>
      <c r="QAZ2" s="5"/>
      <c r="QBA2" s="5"/>
      <c r="QBB2" s="5"/>
      <c r="QBC2" s="5"/>
      <c r="QBD2" s="5"/>
      <c r="QBE2" s="5"/>
      <c r="QBF2" s="5"/>
      <c r="QBG2" s="5"/>
      <c r="QBH2" s="5"/>
      <c r="QBI2" s="5"/>
      <c r="QBJ2" s="5"/>
      <c r="QBK2" s="5"/>
      <c r="QBL2" s="5"/>
      <c r="QBM2" s="5"/>
      <c r="QBN2" s="5"/>
      <c r="QBO2" s="5"/>
      <c r="QBP2" s="5"/>
      <c r="QBQ2" s="5"/>
      <c r="QBR2" s="5"/>
      <c r="QBS2" s="5"/>
      <c r="QBT2" s="5"/>
      <c r="QBU2" s="5"/>
      <c r="QBV2" s="5"/>
      <c r="QBW2" s="5"/>
      <c r="QBX2" s="5"/>
      <c r="QBY2" s="5"/>
      <c r="QBZ2" s="5"/>
      <c r="QCA2" s="5"/>
      <c r="QCB2" s="5"/>
      <c r="QCC2" s="5"/>
      <c r="QCD2" s="5"/>
      <c r="QCE2" s="5"/>
      <c r="QCF2" s="5"/>
      <c r="QCG2" s="5"/>
      <c r="QCH2" s="5"/>
      <c r="QCI2" s="5"/>
      <c r="QCJ2" s="5"/>
      <c r="QCK2" s="5"/>
      <c r="QCL2" s="5"/>
      <c r="QCM2" s="5"/>
      <c r="QCN2" s="5"/>
      <c r="QCO2" s="5"/>
      <c r="QCP2" s="5"/>
      <c r="QCQ2" s="5"/>
      <c r="QCR2" s="5"/>
      <c r="QCS2" s="5"/>
      <c r="QCT2" s="5"/>
      <c r="QCU2" s="5"/>
      <c r="QCV2" s="5"/>
      <c r="QCW2" s="5"/>
      <c r="QCX2" s="5"/>
      <c r="QCY2" s="5"/>
      <c r="QCZ2" s="5"/>
      <c r="QDA2" s="5"/>
      <c r="QDB2" s="5"/>
      <c r="QDC2" s="5"/>
      <c r="QDD2" s="5"/>
      <c r="QDE2" s="5"/>
      <c r="QDF2" s="5"/>
      <c r="QDG2" s="5"/>
      <c r="QDH2" s="5"/>
      <c r="QDI2" s="5"/>
      <c r="QDJ2" s="5"/>
      <c r="QDK2" s="5"/>
      <c r="QDL2" s="5"/>
      <c r="QDM2" s="5"/>
      <c r="QDN2" s="5"/>
      <c r="QDO2" s="5"/>
      <c r="QDP2" s="5"/>
      <c r="QDQ2" s="5"/>
      <c r="QDR2" s="5"/>
      <c r="QDS2" s="5"/>
      <c r="QDT2" s="5"/>
      <c r="QDU2" s="5"/>
      <c r="QDV2" s="5"/>
      <c r="QDW2" s="5"/>
      <c r="QDX2" s="5"/>
      <c r="QDY2" s="5"/>
      <c r="QDZ2" s="5"/>
      <c r="QEA2" s="5"/>
      <c r="QEB2" s="5"/>
      <c r="QEC2" s="5"/>
      <c r="QED2" s="5"/>
      <c r="QEE2" s="5"/>
      <c r="QEF2" s="5"/>
      <c r="QEG2" s="5"/>
      <c r="QEH2" s="5"/>
      <c r="QEI2" s="5"/>
      <c r="QEJ2" s="5"/>
      <c r="QEK2" s="5"/>
      <c r="QEL2" s="5"/>
      <c r="QEM2" s="5"/>
      <c r="QEN2" s="5"/>
      <c r="QEO2" s="5"/>
      <c r="QEP2" s="5"/>
      <c r="QEQ2" s="5"/>
      <c r="QER2" s="5"/>
      <c r="QES2" s="5"/>
      <c r="QET2" s="5"/>
      <c r="QEU2" s="5"/>
      <c r="QEV2" s="5"/>
      <c r="QEW2" s="5"/>
      <c r="QEX2" s="5"/>
      <c r="QEY2" s="5"/>
      <c r="QEZ2" s="5"/>
      <c r="QFA2" s="5"/>
      <c r="QFB2" s="5"/>
      <c r="QFC2" s="5"/>
      <c r="QFD2" s="5"/>
      <c r="QFE2" s="5"/>
      <c r="QFF2" s="5"/>
      <c r="QFG2" s="5"/>
      <c r="QFH2" s="5"/>
      <c r="QFI2" s="5"/>
      <c r="QFJ2" s="5"/>
      <c r="QFK2" s="5"/>
      <c r="QFL2" s="5"/>
      <c r="QFM2" s="5"/>
      <c r="QFN2" s="5"/>
      <c r="QFO2" s="5"/>
      <c r="QFP2" s="5"/>
      <c r="QFQ2" s="5"/>
      <c r="QFR2" s="5"/>
      <c r="QFS2" s="5"/>
      <c r="QFT2" s="5"/>
      <c r="QFU2" s="5"/>
      <c r="QFV2" s="5"/>
      <c r="QFW2" s="5"/>
      <c r="QFX2" s="5"/>
      <c r="QFY2" s="5"/>
      <c r="QFZ2" s="5"/>
      <c r="QGA2" s="5"/>
      <c r="QGB2" s="5"/>
      <c r="QGC2" s="5"/>
      <c r="QGD2" s="5"/>
      <c r="QGE2" s="5"/>
      <c r="QGF2" s="5"/>
      <c r="QGG2" s="5"/>
      <c r="QGH2" s="5"/>
      <c r="QGI2" s="5"/>
      <c r="QGJ2" s="5"/>
      <c r="QGK2" s="5"/>
      <c r="QGL2" s="5"/>
      <c r="QGM2" s="5"/>
      <c r="QGN2" s="5"/>
      <c r="QGO2" s="5"/>
      <c r="QGP2" s="5"/>
      <c r="QGQ2" s="5"/>
      <c r="QGR2" s="5"/>
      <c r="QGS2" s="5"/>
      <c r="QGT2" s="5"/>
      <c r="QGU2" s="5"/>
      <c r="QGV2" s="5"/>
      <c r="QGW2" s="5"/>
      <c r="QGX2" s="5"/>
      <c r="QGY2" s="5"/>
      <c r="QGZ2" s="5"/>
      <c r="QHA2" s="5"/>
      <c r="QHB2" s="5"/>
      <c r="QHC2" s="5"/>
      <c r="QHD2" s="5"/>
      <c r="QHE2" s="5"/>
      <c r="QHF2" s="5"/>
      <c r="QHG2" s="5"/>
      <c r="QHH2" s="5"/>
      <c r="QHI2" s="5"/>
      <c r="QHJ2" s="5"/>
      <c r="QHK2" s="5"/>
      <c r="QHL2" s="5"/>
      <c r="QHM2" s="5"/>
      <c r="QHN2" s="5"/>
      <c r="QHO2" s="5"/>
      <c r="QHP2" s="5"/>
      <c r="QHQ2" s="5"/>
      <c r="QHR2" s="5"/>
      <c r="QHS2" s="5"/>
      <c r="QHT2" s="5"/>
      <c r="QHU2" s="5"/>
      <c r="QHV2" s="5"/>
      <c r="QHW2" s="5"/>
      <c r="QHX2" s="5"/>
      <c r="QHY2" s="5"/>
      <c r="QHZ2" s="5"/>
      <c r="QIA2" s="5"/>
      <c r="QIB2" s="5"/>
      <c r="QIC2" s="5"/>
      <c r="QID2" s="5"/>
      <c r="QIE2" s="5"/>
      <c r="QIF2" s="5"/>
      <c r="QIG2" s="5"/>
      <c r="QIH2" s="5"/>
      <c r="QII2" s="5"/>
      <c r="QIJ2" s="5"/>
      <c r="QIK2" s="5"/>
      <c r="QIL2" s="5"/>
      <c r="QIM2" s="5"/>
      <c r="QIN2" s="5"/>
      <c r="QIO2" s="5"/>
      <c r="QIP2" s="5"/>
      <c r="QIQ2" s="5"/>
      <c r="QIR2" s="5"/>
      <c r="QIS2" s="5"/>
      <c r="QIT2" s="5"/>
      <c r="QIU2" s="5"/>
      <c r="QIV2" s="5"/>
      <c r="QIW2" s="5"/>
      <c r="QIX2" s="5"/>
      <c r="QIY2" s="5"/>
      <c r="QIZ2" s="5"/>
      <c r="QJA2" s="5"/>
      <c r="QJB2" s="5"/>
      <c r="QJC2" s="5"/>
      <c r="QJD2" s="5"/>
      <c r="QJE2" s="5"/>
      <c r="QJF2" s="5"/>
      <c r="QJG2" s="5"/>
      <c r="QJH2" s="5"/>
      <c r="QJI2" s="5"/>
      <c r="QJJ2" s="5"/>
      <c r="QJK2" s="5"/>
      <c r="QJL2" s="5"/>
      <c r="QJM2" s="5"/>
      <c r="QJN2" s="5"/>
      <c r="QJO2" s="5"/>
      <c r="QJP2" s="5"/>
      <c r="QJQ2" s="5"/>
      <c r="QJR2" s="5"/>
      <c r="QJS2" s="5"/>
      <c r="QJT2" s="5"/>
      <c r="QJU2" s="5"/>
      <c r="QJV2" s="5"/>
      <c r="QJW2" s="5"/>
      <c r="QJX2" s="5"/>
      <c r="QJY2" s="5"/>
      <c r="QJZ2" s="5"/>
      <c r="QKA2" s="5"/>
      <c r="QKB2" s="5"/>
      <c r="QKC2" s="5"/>
      <c r="QKD2" s="5"/>
      <c r="QKE2" s="5"/>
      <c r="QKF2" s="5"/>
      <c r="QKG2" s="5"/>
      <c r="QKH2" s="5"/>
      <c r="QKI2" s="5"/>
      <c r="QKJ2" s="5"/>
      <c r="QKK2" s="5"/>
      <c r="QKL2" s="5"/>
      <c r="QKM2" s="5"/>
      <c r="QKN2" s="5"/>
      <c r="QKO2" s="5"/>
      <c r="QKP2" s="5"/>
      <c r="QKQ2" s="5"/>
      <c r="QKR2" s="5"/>
      <c r="QKS2" s="5"/>
      <c r="QKT2" s="5"/>
      <c r="QKU2" s="5"/>
      <c r="QKV2" s="5"/>
      <c r="QKW2" s="5"/>
      <c r="QKX2" s="5"/>
      <c r="QKY2" s="5"/>
      <c r="QKZ2" s="5"/>
      <c r="QLA2" s="5"/>
      <c r="QLB2" s="5"/>
      <c r="QLC2" s="5"/>
      <c r="QLD2" s="5"/>
      <c r="QLE2" s="5"/>
      <c r="QLF2" s="5"/>
      <c r="QLG2" s="5"/>
      <c r="QLH2" s="5"/>
      <c r="QLI2" s="5"/>
      <c r="QLJ2" s="5"/>
      <c r="QLK2" s="5"/>
      <c r="QLL2" s="5"/>
      <c r="QLM2" s="5"/>
      <c r="QLN2" s="5"/>
      <c r="QLO2" s="5"/>
      <c r="QLP2" s="5"/>
      <c r="QLQ2" s="5"/>
      <c r="QLR2" s="5"/>
      <c r="QLS2" s="5"/>
      <c r="QLT2" s="5"/>
      <c r="QLU2" s="5"/>
      <c r="QLV2" s="5"/>
      <c r="QLW2" s="5"/>
      <c r="QLX2" s="5"/>
      <c r="QLY2" s="5"/>
      <c r="QLZ2" s="5"/>
      <c r="QMA2" s="5"/>
      <c r="QMB2" s="5"/>
      <c r="QMC2" s="5"/>
      <c r="QMD2" s="5"/>
      <c r="QME2" s="5"/>
      <c r="QMF2" s="5"/>
      <c r="QMG2" s="5"/>
      <c r="QMH2" s="5"/>
      <c r="QMI2" s="5"/>
      <c r="QMJ2" s="5"/>
      <c r="QMK2" s="5"/>
      <c r="QML2" s="5"/>
      <c r="QMM2" s="5"/>
      <c r="QMN2" s="5"/>
      <c r="QMO2" s="5"/>
      <c r="QMP2" s="5"/>
      <c r="QMQ2" s="5"/>
      <c r="QMR2" s="5"/>
      <c r="QMS2" s="5"/>
      <c r="QMT2" s="5"/>
      <c r="QMU2" s="5"/>
      <c r="QMV2" s="5"/>
      <c r="QMW2" s="5"/>
      <c r="QMX2" s="5"/>
      <c r="QMY2" s="5"/>
      <c r="QMZ2" s="5"/>
      <c r="QNA2" s="5"/>
      <c r="QNB2" s="5"/>
      <c r="QNC2" s="5"/>
      <c r="QND2" s="5"/>
      <c r="QNE2" s="5"/>
      <c r="QNF2" s="5"/>
      <c r="QNG2" s="5"/>
      <c r="QNH2" s="5"/>
      <c r="QNI2" s="5"/>
      <c r="QNJ2" s="5"/>
      <c r="QNK2" s="5"/>
      <c r="QNL2" s="5"/>
      <c r="QNM2" s="5"/>
      <c r="QNN2" s="5"/>
      <c r="QNO2" s="5"/>
      <c r="QNP2" s="5"/>
      <c r="QNQ2" s="5"/>
      <c r="QNR2" s="5"/>
      <c r="QNS2" s="5"/>
      <c r="QNT2" s="5"/>
      <c r="QNU2" s="5"/>
      <c r="QNV2" s="5"/>
      <c r="QNW2" s="5"/>
      <c r="QNX2" s="5"/>
      <c r="QNY2" s="5"/>
      <c r="QNZ2" s="5"/>
      <c r="QOA2" s="5"/>
      <c r="QOB2" s="5"/>
      <c r="QOC2" s="5"/>
      <c r="QOD2" s="5"/>
      <c r="QOE2" s="5"/>
      <c r="QOF2" s="5"/>
      <c r="QOG2" s="5"/>
      <c r="QOH2" s="5"/>
      <c r="QOI2" s="5"/>
      <c r="QOJ2" s="5"/>
      <c r="QOK2" s="5"/>
      <c r="QOL2" s="5"/>
      <c r="QOM2" s="5"/>
      <c r="QON2" s="5"/>
      <c r="QOO2" s="5"/>
      <c r="QOP2" s="5"/>
      <c r="QOQ2" s="5"/>
      <c r="QOR2" s="5"/>
      <c r="QOS2" s="5"/>
      <c r="QOT2" s="5"/>
      <c r="QOU2" s="5"/>
      <c r="QOV2" s="5"/>
      <c r="QOW2" s="5"/>
      <c r="QOX2" s="5"/>
      <c r="QOY2" s="5"/>
      <c r="QOZ2" s="5"/>
      <c r="QPA2" s="5"/>
      <c r="QPB2" s="5"/>
      <c r="QPC2" s="5"/>
      <c r="QPD2" s="5"/>
      <c r="QPE2" s="5"/>
      <c r="QPF2" s="5"/>
      <c r="QPG2" s="5"/>
      <c r="QPH2" s="5"/>
      <c r="QPI2" s="5"/>
      <c r="QPJ2" s="5"/>
      <c r="QPK2" s="5"/>
      <c r="QPL2" s="5"/>
      <c r="QPM2" s="5"/>
      <c r="QPN2" s="5"/>
      <c r="QPO2" s="5"/>
      <c r="QPP2" s="5"/>
      <c r="QPQ2" s="5"/>
      <c r="QPR2" s="5"/>
      <c r="QPS2" s="5"/>
      <c r="QPT2" s="5"/>
      <c r="QPU2" s="5"/>
      <c r="QPV2" s="5"/>
      <c r="QPW2" s="5"/>
      <c r="QPX2" s="5"/>
      <c r="QPY2" s="5"/>
      <c r="QPZ2" s="5"/>
      <c r="QQA2" s="5"/>
      <c r="QQB2" s="5"/>
      <c r="QQC2" s="5"/>
      <c r="QQD2" s="5"/>
      <c r="QQE2" s="5"/>
      <c r="QQF2" s="5"/>
      <c r="QQG2" s="5"/>
      <c r="QQH2" s="5"/>
      <c r="QQI2" s="5"/>
      <c r="QQJ2" s="5"/>
      <c r="QQK2" s="5"/>
      <c r="QQL2" s="5"/>
      <c r="QQM2" s="5"/>
      <c r="QQN2" s="5"/>
      <c r="QQO2" s="5"/>
      <c r="QQP2" s="5"/>
      <c r="QQQ2" s="5"/>
      <c r="QQR2" s="5"/>
      <c r="QQS2" s="5"/>
      <c r="QQT2" s="5"/>
      <c r="QQU2" s="5"/>
      <c r="QQV2" s="5"/>
      <c r="QQW2" s="5"/>
      <c r="QQX2" s="5"/>
      <c r="QQY2" s="5"/>
      <c r="QQZ2" s="5"/>
      <c r="QRA2" s="5"/>
      <c r="QRB2" s="5"/>
      <c r="QRC2" s="5"/>
      <c r="QRD2" s="5"/>
      <c r="QRE2" s="5"/>
      <c r="QRF2" s="5"/>
      <c r="QRG2" s="5"/>
      <c r="QRH2" s="5"/>
      <c r="QRI2" s="5"/>
      <c r="QRJ2" s="5"/>
      <c r="QRK2" s="5"/>
      <c r="QRL2" s="5"/>
      <c r="QRM2" s="5"/>
      <c r="QRN2" s="5"/>
      <c r="QRO2" s="5"/>
      <c r="QRP2" s="5"/>
      <c r="QRQ2" s="5"/>
      <c r="QRR2" s="5"/>
      <c r="QRS2" s="5"/>
      <c r="QRT2" s="5"/>
      <c r="QRU2" s="5"/>
      <c r="QRV2" s="5"/>
      <c r="QRW2" s="5"/>
      <c r="QRX2" s="5"/>
      <c r="QRY2" s="5"/>
      <c r="QRZ2" s="5"/>
      <c r="QSA2" s="5"/>
      <c r="QSB2" s="5"/>
      <c r="QSC2" s="5"/>
      <c r="QSD2" s="5"/>
      <c r="QSE2" s="5"/>
      <c r="QSF2" s="5"/>
      <c r="QSG2" s="5"/>
      <c r="QSH2" s="5"/>
      <c r="QSI2" s="5"/>
      <c r="QSJ2" s="5"/>
      <c r="QSK2" s="5"/>
      <c r="QSL2" s="5"/>
      <c r="QSM2" s="5"/>
      <c r="QSN2" s="5"/>
      <c r="QSO2" s="5"/>
      <c r="QSP2" s="5"/>
      <c r="QSQ2" s="5"/>
      <c r="QSR2" s="5"/>
      <c r="QSS2" s="5"/>
      <c r="QST2" s="5"/>
      <c r="QSU2" s="5"/>
      <c r="QSV2" s="5"/>
      <c r="QSW2" s="5"/>
      <c r="QSX2" s="5"/>
      <c r="QSY2" s="5"/>
      <c r="QSZ2" s="5"/>
      <c r="QTA2" s="5"/>
      <c r="QTB2" s="5"/>
      <c r="QTC2" s="5"/>
      <c r="QTD2" s="5"/>
      <c r="QTE2" s="5"/>
      <c r="QTF2" s="5"/>
      <c r="QTG2" s="5"/>
      <c r="QTH2" s="5"/>
      <c r="QTI2" s="5"/>
      <c r="QTJ2" s="5"/>
      <c r="QTK2" s="5"/>
      <c r="QTL2" s="5"/>
      <c r="QTM2" s="5"/>
      <c r="QTN2" s="5"/>
      <c r="QTO2" s="5"/>
      <c r="QTP2" s="5"/>
      <c r="QTQ2" s="5"/>
      <c r="QTR2" s="5"/>
      <c r="QTS2" s="5"/>
      <c r="QTT2" s="5"/>
      <c r="QTU2" s="5"/>
      <c r="QTV2" s="5"/>
      <c r="QTW2" s="5"/>
      <c r="QTX2" s="5"/>
      <c r="QTY2" s="5"/>
      <c r="QTZ2" s="5"/>
      <c r="QUA2" s="5"/>
      <c r="QUB2" s="5"/>
      <c r="QUC2" s="5"/>
      <c r="QUD2" s="5"/>
      <c r="QUE2" s="5"/>
      <c r="QUF2" s="5"/>
      <c r="QUG2" s="5"/>
      <c r="QUH2" s="5"/>
      <c r="QUI2" s="5"/>
      <c r="QUJ2" s="5"/>
      <c r="QUK2" s="5"/>
      <c r="QUL2" s="5"/>
      <c r="QUM2" s="5"/>
      <c r="QUN2" s="5"/>
      <c r="QUO2" s="5"/>
      <c r="QUP2" s="5"/>
      <c r="QUQ2" s="5"/>
      <c r="QUR2" s="5"/>
      <c r="QUS2" s="5"/>
      <c r="QUT2" s="5"/>
      <c r="QUU2" s="5"/>
      <c r="QUV2" s="5"/>
      <c r="QUW2" s="5"/>
      <c r="QUX2" s="5"/>
      <c r="QUY2" s="5"/>
      <c r="QUZ2" s="5"/>
      <c r="QVA2" s="5"/>
      <c r="QVB2" s="5"/>
      <c r="QVC2" s="5"/>
      <c r="QVD2" s="5"/>
      <c r="QVE2" s="5"/>
      <c r="QVF2" s="5"/>
      <c r="QVG2" s="5"/>
      <c r="QVH2" s="5"/>
      <c r="QVI2" s="5"/>
      <c r="QVJ2" s="5"/>
      <c r="QVK2" s="5"/>
      <c r="QVL2" s="5"/>
      <c r="QVM2" s="5"/>
      <c r="QVN2" s="5"/>
      <c r="QVO2" s="5"/>
      <c r="QVP2" s="5"/>
      <c r="QVQ2" s="5"/>
      <c r="QVR2" s="5"/>
      <c r="QVS2" s="5"/>
      <c r="QVT2" s="5"/>
      <c r="QVU2" s="5"/>
      <c r="QVV2" s="5"/>
      <c r="QVW2" s="5"/>
      <c r="QVX2" s="5"/>
      <c r="QVY2" s="5"/>
      <c r="QVZ2" s="5"/>
      <c r="QWA2" s="5"/>
      <c r="QWB2" s="5"/>
      <c r="QWC2" s="5"/>
      <c r="QWD2" s="5"/>
      <c r="QWE2" s="5"/>
      <c r="QWF2" s="5"/>
      <c r="QWG2" s="5"/>
      <c r="QWH2" s="5"/>
      <c r="QWI2" s="5"/>
      <c r="QWJ2" s="5"/>
      <c r="QWK2" s="5"/>
      <c r="QWL2" s="5"/>
      <c r="QWM2" s="5"/>
      <c r="QWN2" s="5"/>
      <c r="QWO2" s="5"/>
      <c r="QWP2" s="5"/>
      <c r="QWQ2" s="5"/>
      <c r="QWR2" s="5"/>
      <c r="QWS2" s="5"/>
      <c r="QWT2" s="5"/>
      <c r="QWU2" s="5"/>
      <c r="QWV2" s="5"/>
      <c r="QWW2" s="5"/>
      <c r="QWX2" s="5"/>
      <c r="QWY2" s="5"/>
      <c r="QWZ2" s="5"/>
      <c r="QXA2" s="5"/>
      <c r="QXB2" s="5"/>
      <c r="QXC2" s="5"/>
      <c r="QXD2" s="5"/>
      <c r="QXE2" s="5"/>
      <c r="QXF2" s="5"/>
      <c r="QXG2" s="5"/>
      <c r="QXH2" s="5"/>
      <c r="QXI2" s="5"/>
      <c r="QXJ2" s="5"/>
      <c r="QXK2" s="5"/>
      <c r="QXL2" s="5"/>
      <c r="QXM2" s="5"/>
      <c r="QXN2" s="5"/>
      <c r="QXO2" s="5"/>
      <c r="QXP2" s="5"/>
      <c r="QXQ2" s="5"/>
      <c r="QXR2" s="5"/>
      <c r="QXS2" s="5"/>
      <c r="QXT2" s="5"/>
      <c r="QXU2" s="5"/>
      <c r="QXV2" s="5"/>
      <c r="QXW2" s="5"/>
      <c r="QXX2" s="5"/>
      <c r="QXY2" s="5"/>
      <c r="QXZ2" s="5"/>
      <c r="QYA2" s="5"/>
      <c r="QYB2" s="5"/>
      <c r="QYC2" s="5"/>
      <c r="QYD2" s="5"/>
      <c r="QYE2" s="5"/>
      <c r="QYF2" s="5"/>
      <c r="QYG2" s="5"/>
      <c r="QYH2" s="5"/>
      <c r="QYI2" s="5"/>
      <c r="QYJ2" s="5"/>
      <c r="QYK2" s="5"/>
      <c r="QYL2" s="5"/>
      <c r="QYM2" s="5"/>
      <c r="QYN2" s="5"/>
      <c r="QYO2" s="5"/>
      <c r="QYP2" s="5"/>
      <c r="QYQ2" s="5"/>
      <c r="QYR2" s="5"/>
      <c r="QYS2" s="5"/>
      <c r="QYT2" s="5"/>
      <c r="QYU2" s="5"/>
      <c r="QYV2" s="5"/>
      <c r="QYW2" s="5"/>
      <c r="QYX2" s="5"/>
      <c r="QYY2" s="5"/>
      <c r="QYZ2" s="5"/>
      <c r="QZA2" s="5"/>
      <c r="QZB2" s="5"/>
      <c r="QZC2" s="5"/>
      <c r="QZD2" s="5"/>
      <c r="QZE2" s="5"/>
      <c r="QZF2" s="5"/>
      <c r="QZG2" s="5"/>
      <c r="QZH2" s="5"/>
      <c r="QZI2" s="5"/>
      <c r="QZJ2" s="5"/>
      <c r="QZK2" s="5"/>
      <c r="QZL2" s="5"/>
      <c r="QZM2" s="5"/>
      <c r="QZN2" s="5"/>
      <c r="QZO2" s="5"/>
      <c r="QZP2" s="5"/>
      <c r="QZQ2" s="5"/>
      <c r="QZR2" s="5"/>
      <c r="QZS2" s="5"/>
      <c r="QZT2" s="5"/>
      <c r="QZU2" s="5"/>
      <c r="QZV2" s="5"/>
      <c r="QZW2" s="5"/>
      <c r="QZX2" s="5"/>
      <c r="QZY2" s="5"/>
      <c r="QZZ2" s="5"/>
      <c r="RAA2" s="5"/>
      <c r="RAB2" s="5"/>
      <c r="RAC2" s="5"/>
      <c r="RAD2" s="5"/>
      <c r="RAE2" s="5"/>
      <c r="RAF2" s="5"/>
      <c r="RAG2" s="5"/>
      <c r="RAH2" s="5"/>
      <c r="RAI2" s="5"/>
      <c r="RAJ2" s="5"/>
      <c r="RAK2" s="5"/>
      <c r="RAL2" s="5"/>
      <c r="RAM2" s="5"/>
      <c r="RAN2" s="5"/>
      <c r="RAO2" s="5"/>
      <c r="RAP2" s="5"/>
      <c r="RAQ2" s="5"/>
      <c r="RAR2" s="5"/>
      <c r="RAS2" s="5"/>
      <c r="RAT2" s="5"/>
      <c r="RAU2" s="5"/>
      <c r="RAV2" s="5"/>
      <c r="RAW2" s="5"/>
      <c r="RAX2" s="5"/>
      <c r="RAY2" s="5"/>
      <c r="RAZ2" s="5"/>
      <c r="RBA2" s="5"/>
      <c r="RBB2" s="5"/>
      <c r="RBC2" s="5"/>
      <c r="RBD2" s="5"/>
      <c r="RBE2" s="5"/>
      <c r="RBF2" s="5"/>
      <c r="RBG2" s="5"/>
      <c r="RBH2" s="5"/>
      <c r="RBI2" s="5"/>
      <c r="RBJ2" s="5"/>
      <c r="RBK2" s="5"/>
      <c r="RBL2" s="5"/>
      <c r="RBM2" s="5"/>
      <c r="RBN2" s="5"/>
      <c r="RBO2" s="5"/>
      <c r="RBP2" s="5"/>
      <c r="RBQ2" s="5"/>
      <c r="RBR2" s="5"/>
      <c r="RBS2" s="5"/>
      <c r="RBT2" s="5"/>
      <c r="RBU2" s="5"/>
      <c r="RBV2" s="5"/>
      <c r="RBW2" s="5"/>
      <c r="RBX2" s="5"/>
      <c r="RBY2" s="5"/>
      <c r="RBZ2" s="5"/>
      <c r="RCA2" s="5"/>
      <c r="RCB2" s="5"/>
      <c r="RCC2" s="5"/>
      <c r="RCD2" s="5"/>
      <c r="RCE2" s="5"/>
      <c r="RCF2" s="5"/>
      <c r="RCG2" s="5"/>
      <c r="RCH2" s="5"/>
      <c r="RCI2" s="5"/>
      <c r="RCJ2" s="5"/>
      <c r="RCK2" s="5"/>
      <c r="RCL2" s="5"/>
      <c r="RCM2" s="5"/>
      <c r="RCN2" s="5"/>
      <c r="RCO2" s="5"/>
      <c r="RCP2" s="5"/>
      <c r="RCQ2" s="5"/>
      <c r="RCR2" s="5"/>
      <c r="RCS2" s="5"/>
      <c r="RCT2" s="5"/>
      <c r="RCU2" s="5"/>
      <c r="RCV2" s="5"/>
      <c r="RCW2" s="5"/>
      <c r="RCX2" s="5"/>
      <c r="RCY2" s="5"/>
      <c r="RCZ2" s="5"/>
      <c r="RDA2" s="5"/>
      <c r="RDB2" s="5"/>
      <c r="RDC2" s="5"/>
      <c r="RDD2" s="5"/>
      <c r="RDE2" s="5"/>
      <c r="RDF2" s="5"/>
      <c r="RDG2" s="5"/>
      <c r="RDH2" s="5"/>
      <c r="RDI2" s="5"/>
      <c r="RDJ2" s="5"/>
      <c r="RDK2" s="5"/>
      <c r="RDL2" s="5"/>
      <c r="RDM2" s="5"/>
      <c r="RDN2" s="5"/>
      <c r="RDO2" s="5"/>
      <c r="RDP2" s="5"/>
      <c r="RDQ2" s="5"/>
      <c r="RDR2" s="5"/>
      <c r="RDS2" s="5"/>
      <c r="RDT2" s="5"/>
      <c r="RDU2" s="5"/>
      <c r="RDV2" s="5"/>
      <c r="RDW2" s="5"/>
      <c r="RDX2" s="5"/>
      <c r="RDY2" s="5"/>
      <c r="RDZ2" s="5"/>
      <c r="REA2" s="5"/>
      <c r="REB2" s="5"/>
      <c r="REC2" s="5"/>
      <c r="RED2" s="5"/>
      <c r="REE2" s="5"/>
      <c r="REF2" s="5"/>
      <c r="REG2" s="5"/>
      <c r="REH2" s="5"/>
      <c r="REI2" s="5"/>
      <c r="REJ2" s="5"/>
      <c r="REK2" s="5"/>
      <c r="REL2" s="5"/>
      <c r="REM2" s="5"/>
      <c r="REN2" s="5"/>
      <c r="REO2" s="5"/>
      <c r="REP2" s="5"/>
      <c r="REQ2" s="5"/>
      <c r="RER2" s="5"/>
      <c r="RES2" s="5"/>
      <c r="RET2" s="5"/>
      <c r="REU2" s="5"/>
      <c r="REV2" s="5"/>
      <c r="REW2" s="5"/>
      <c r="REX2" s="5"/>
      <c r="REY2" s="5"/>
      <c r="REZ2" s="5"/>
      <c r="RFA2" s="5"/>
      <c r="RFB2" s="5"/>
      <c r="RFC2" s="5"/>
      <c r="RFD2" s="5"/>
      <c r="RFE2" s="5"/>
      <c r="RFF2" s="5"/>
      <c r="RFG2" s="5"/>
      <c r="RFH2" s="5"/>
      <c r="RFI2" s="5"/>
      <c r="RFJ2" s="5"/>
      <c r="RFK2" s="5"/>
      <c r="RFL2" s="5"/>
      <c r="RFM2" s="5"/>
      <c r="RFN2" s="5"/>
      <c r="RFO2" s="5"/>
      <c r="RFP2" s="5"/>
      <c r="RFQ2" s="5"/>
      <c r="RFR2" s="5"/>
      <c r="RFS2" s="5"/>
      <c r="RFT2" s="5"/>
      <c r="RFU2" s="5"/>
      <c r="RFV2" s="5"/>
      <c r="RFW2" s="5"/>
      <c r="RFX2" s="5"/>
      <c r="RFY2" s="5"/>
      <c r="RFZ2" s="5"/>
      <c r="RGA2" s="5"/>
      <c r="RGB2" s="5"/>
      <c r="RGC2" s="5"/>
      <c r="RGD2" s="5"/>
      <c r="RGE2" s="5"/>
      <c r="RGF2" s="5"/>
      <c r="RGG2" s="5"/>
      <c r="RGH2" s="5"/>
      <c r="RGI2" s="5"/>
      <c r="RGJ2" s="5"/>
      <c r="RGK2" s="5"/>
      <c r="RGL2" s="5"/>
      <c r="RGM2" s="5"/>
      <c r="RGN2" s="5"/>
      <c r="RGO2" s="5"/>
      <c r="RGP2" s="5"/>
      <c r="RGQ2" s="5"/>
      <c r="RGR2" s="5"/>
      <c r="RGS2" s="5"/>
      <c r="RGT2" s="5"/>
      <c r="RGU2" s="5"/>
      <c r="RGV2" s="5"/>
      <c r="RGW2" s="5"/>
      <c r="RGX2" s="5"/>
      <c r="RGY2" s="5"/>
      <c r="RGZ2" s="5"/>
      <c r="RHA2" s="5"/>
      <c r="RHB2" s="5"/>
      <c r="RHC2" s="5"/>
      <c r="RHD2" s="5"/>
      <c r="RHE2" s="5"/>
      <c r="RHF2" s="5"/>
      <c r="RHG2" s="5"/>
      <c r="RHH2" s="5"/>
      <c r="RHI2" s="5"/>
      <c r="RHJ2" s="5"/>
      <c r="RHK2" s="5"/>
      <c r="RHL2" s="5"/>
      <c r="RHM2" s="5"/>
      <c r="RHN2" s="5"/>
      <c r="RHO2" s="5"/>
      <c r="RHP2" s="5"/>
      <c r="RHQ2" s="5"/>
      <c r="RHR2" s="5"/>
      <c r="RHS2" s="5"/>
      <c r="RHT2" s="5"/>
      <c r="RHU2" s="5"/>
      <c r="RHV2" s="5"/>
      <c r="RHW2" s="5"/>
      <c r="RHX2" s="5"/>
      <c r="RHY2" s="5"/>
      <c r="RHZ2" s="5"/>
      <c r="RIA2" s="5"/>
      <c r="RIB2" s="5"/>
      <c r="RIC2" s="5"/>
      <c r="RID2" s="5"/>
      <c r="RIE2" s="5"/>
      <c r="RIF2" s="5"/>
      <c r="RIG2" s="5"/>
      <c r="RIH2" s="5"/>
      <c r="RII2" s="5"/>
      <c r="RIJ2" s="5"/>
      <c r="RIK2" s="5"/>
      <c r="RIL2" s="5"/>
      <c r="RIM2" s="5"/>
      <c r="RIN2" s="5"/>
      <c r="RIO2" s="5"/>
      <c r="RIP2" s="5"/>
      <c r="RIQ2" s="5"/>
      <c r="RIR2" s="5"/>
      <c r="RIS2" s="5"/>
      <c r="RIT2" s="5"/>
      <c r="RIU2" s="5"/>
      <c r="RIV2" s="5"/>
      <c r="RIW2" s="5"/>
      <c r="RIX2" s="5"/>
      <c r="RIY2" s="5"/>
      <c r="RIZ2" s="5"/>
      <c r="RJA2" s="5"/>
      <c r="RJB2" s="5"/>
      <c r="RJC2" s="5"/>
      <c r="RJD2" s="5"/>
      <c r="RJE2" s="5"/>
      <c r="RJF2" s="5"/>
      <c r="RJG2" s="5"/>
      <c r="RJH2" s="5"/>
      <c r="RJI2" s="5"/>
      <c r="RJJ2" s="5"/>
      <c r="RJK2" s="5"/>
      <c r="RJL2" s="5"/>
      <c r="RJM2" s="5"/>
      <c r="RJN2" s="5"/>
      <c r="RJO2" s="5"/>
      <c r="RJP2" s="5"/>
      <c r="RJQ2" s="5"/>
      <c r="RJR2" s="5"/>
      <c r="RJS2" s="5"/>
      <c r="RJT2" s="5"/>
      <c r="RJU2" s="5"/>
      <c r="RJV2" s="5"/>
      <c r="RJW2" s="5"/>
      <c r="RJX2" s="5"/>
      <c r="RJY2" s="5"/>
      <c r="RJZ2" s="5"/>
      <c r="RKA2" s="5"/>
      <c r="RKB2" s="5"/>
      <c r="RKC2" s="5"/>
      <c r="RKD2" s="5"/>
      <c r="RKE2" s="5"/>
      <c r="RKF2" s="5"/>
      <c r="RKG2" s="5"/>
      <c r="RKH2" s="5"/>
      <c r="RKI2" s="5"/>
      <c r="RKJ2" s="5"/>
      <c r="RKK2" s="5"/>
      <c r="RKL2" s="5"/>
      <c r="RKM2" s="5"/>
      <c r="RKN2" s="5"/>
      <c r="RKO2" s="5"/>
      <c r="RKP2" s="5"/>
      <c r="RKQ2" s="5"/>
      <c r="RKR2" s="5"/>
      <c r="RKS2" s="5"/>
      <c r="RKT2" s="5"/>
      <c r="RKU2" s="5"/>
      <c r="RKV2" s="5"/>
      <c r="RKW2" s="5"/>
      <c r="RKX2" s="5"/>
      <c r="RKY2" s="5"/>
      <c r="RKZ2" s="5"/>
      <c r="RLA2" s="5"/>
      <c r="RLB2" s="5"/>
      <c r="RLC2" s="5"/>
      <c r="RLD2" s="5"/>
      <c r="RLE2" s="5"/>
      <c r="RLF2" s="5"/>
      <c r="RLG2" s="5"/>
      <c r="RLH2" s="5"/>
      <c r="RLI2" s="5"/>
      <c r="RLJ2" s="5"/>
      <c r="RLK2" s="5"/>
      <c r="RLL2" s="5"/>
      <c r="RLM2" s="5"/>
      <c r="RLN2" s="5"/>
      <c r="RLO2" s="5"/>
      <c r="RLP2" s="5"/>
      <c r="RLQ2" s="5"/>
      <c r="RLR2" s="5"/>
      <c r="RLS2" s="5"/>
      <c r="RLT2" s="5"/>
      <c r="RLU2" s="5"/>
      <c r="RLV2" s="5"/>
      <c r="RLW2" s="5"/>
      <c r="RLX2" s="5"/>
      <c r="RLY2" s="5"/>
      <c r="RLZ2" s="5"/>
      <c r="RMA2" s="5"/>
      <c r="RMB2" s="5"/>
      <c r="RMC2" s="5"/>
      <c r="RMD2" s="5"/>
      <c r="RME2" s="5"/>
      <c r="RMF2" s="5"/>
      <c r="RMG2" s="5"/>
      <c r="RMH2" s="5"/>
      <c r="RMI2" s="5"/>
      <c r="RMJ2" s="5"/>
      <c r="RMK2" s="5"/>
      <c r="RML2" s="5"/>
      <c r="RMM2" s="5"/>
      <c r="RMN2" s="5"/>
      <c r="RMO2" s="5"/>
      <c r="RMP2" s="5"/>
      <c r="RMQ2" s="5"/>
      <c r="RMR2" s="5"/>
      <c r="RMS2" s="5"/>
      <c r="RMT2" s="5"/>
      <c r="RMU2" s="5"/>
      <c r="RMV2" s="5"/>
      <c r="RMW2" s="5"/>
      <c r="RMX2" s="5"/>
      <c r="RMY2" s="5"/>
      <c r="RMZ2" s="5"/>
      <c r="RNA2" s="5"/>
      <c r="RNB2" s="5"/>
      <c r="RNC2" s="5"/>
      <c r="RND2" s="5"/>
      <c r="RNE2" s="5"/>
      <c r="RNF2" s="5"/>
      <c r="RNG2" s="5"/>
      <c r="RNH2" s="5"/>
      <c r="RNI2" s="5"/>
      <c r="RNJ2" s="5"/>
      <c r="RNK2" s="5"/>
      <c r="RNL2" s="5"/>
      <c r="RNM2" s="5"/>
      <c r="RNN2" s="5"/>
      <c r="RNO2" s="5"/>
      <c r="RNP2" s="5"/>
      <c r="RNQ2" s="5"/>
      <c r="RNR2" s="5"/>
      <c r="RNS2" s="5"/>
      <c r="RNT2" s="5"/>
      <c r="RNU2" s="5"/>
      <c r="RNV2" s="5"/>
      <c r="RNW2" s="5"/>
      <c r="RNX2" s="5"/>
      <c r="RNY2" s="5"/>
      <c r="RNZ2" s="5"/>
      <c r="ROA2" s="5"/>
      <c r="ROB2" s="5"/>
      <c r="ROC2" s="5"/>
      <c r="ROD2" s="5"/>
      <c r="ROE2" s="5"/>
      <c r="ROF2" s="5"/>
      <c r="ROG2" s="5"/>
      <c r="ROH2" s="5"/>
      <c r="ROI2" s="5"/>
      <c r="ROJ2" s="5"/>
      <c r="ROK2" s="5"/>
      <c r="ROL2" s="5"/>
      <c r="ROM2" s="5"/>
      <c r="RON2" s="5"/>
      <c r="ROO2" s="5"/>
      <c r="ROP2" s="5"/>
      <c r="ROQ2" s="5"/>
      <c r="ROR2" s="5"/>
      <c r="ROS2" s="5"/>
      <c r="ROT2" s="5"/>
      <c r="ROU2" s="5"/>
      <c r="ROV2" s="5"/>
      <c r="ROW2" s="5"/>
      <c r="ROX2" s="5"/>
      <c r="ROY2" s="5"/>
      <c r="ROZ2" s="5"/>
      <c r="RPA2" s="5"/>
      <c r="RPB2" s="5"/>
      <c r="RPC2" s="5"/>
      <c r="RPD2" s="5"/>
      <c r="RPE2" s="5"/>
      <c r="RPF2" s="5"/>
      <c r="RPG2" s="5"/>
      <c r="RPH2" s="5"/>
      <c r="RPI2" s="5"/>
      <c r="RPJ2" s="5"/>
      <c r="RPK2" s="5"/>
      <c r="RPL2" s="5"/>
      <c r="RPM2" s="5"/>
      <c r="RPN2" s="5"/>
      <c r="RPO2" s="5"/>
      <c r="RPP2" s="5"/>
      <c r="RPQ2" s="5"/>
      <c r="RPR2" s="5"/>
      <c r="RPS2" s="5"/>
      <c r="RPT2" s="5"/>
      <c r="RPU2" s="5"/>
      <c r="RPV2" s="5"/>
      <c r="RPW2" s="5"/>
      <c r="RPX2" s="5"/>
      <c r="RPY2" s="5"/>
      <c r="RPZ2" s="5"/>
      <c r="RQA2" s="5"/>
      <c r="RQB2" s="5"/>
      <c r="RQC2" s="5"/>
      <c r="RQD2" s="5"/>
      <c r="RQE2" s="5"/>
      <c r="RQF2" s="5"/>
      <c r="RQG2" s="5"/>
      <c r="RQH2" s="5"/>
      <c r="RQI2" s="5"/>
      <c r="RQJ2" s="5"/>
      <c r="RQK2" s="5"/>
      <c r="RQL2" s="5"/>
      <c r="RQM2" s="5"/>
      <c r="RQN2" s="5"/>
      <c r="RQO2" s="5"/>
      <c r="RQP2" s="5"/>
      <c r="RQQ2" s="5"/>
      <c r="RQR2" s="5"/>
      <c r="RQS2" s="5"/>
      <c r="RQT2" s="5"/>
      <c r="RQU2" s="5"/>
      <c r="RQV2" s="5"/>
      <c r="RQW2" s="5"/>
      <c r="RQX2" s="5"/>
      <c r="RQY2" s="5"/>
      <c r="RQZ2" s="5"/>
      <c r="RRA2" s="5"/>
      <c r="RRB2" s="5"/>
      <c r="RRC2" s="5"/>
      <c r="RRD2" s="5"/>
      <c r="RRE2" s="5"/>
      <c r="RRF2" s="5"/>
      <c r="RRG2" s="5"/>
      <c r="RRH2" s="5"/>
      <c r="RRI2" s="5"/>
      <c r="RRJ2" s="5"/>
      <c r="RRK2" s="5"/>
      <c r="RRL2" s="5"/>
      <c r="RRM2" s="5"/>
      <c r="RRN2" s="5"/>
      <c r="RRO2" s="5"/>
      <c r="RRP2" s="5"/>
      <c r="RRQ2" s="5"/>
      <c r="RRR2" s="5"/>
      <c r="RRS2" s="5"/>
      <c r="RRT2" s="5"/>
      <c r="RRU2" s="5"/>
      <c r="RRV2" s="5"/>
      <c r="RRW2" s="5"/>
      <c r="RRX2" s="5"/>
      <c r="RRY2" s="5"/>
      <c r="RRZ2" s="5"/>
      <c r="RSA2" s="5"/>
      <c r="RSB2" s="5"/>
      <c r="RSC2" s="5"/>
      <c r="RSD2" s="5"/>
      <c r="RSE2" s="5"/>
      <c r="RSF2" s="5"/>
      <c r="RSG2" s="5"/>
      <c r="RSH2" s="5"/>
      <c r="RSI2" s="5"/>
      <c r="RSJ2" s="5"/>
      <c r="RSK2" s="5"/>
      <c r="RSL2" s="5"/>
      <c r="RSM2" s="5"/>
      <c r="RSN2" s="5"/>
      <c r="RSO2" s="5"/>
      <c r="RSP2" s="5"/>
      <c r="RSQ2" s="5"/>
      <c r="RSR2" s="5"/>
      <c r="RSS2" s="5"/>
      <c r="RST2" s="5"/>
      <c r="RSU2" s="5"/>
      <c r="RSV2" s="5"/>
      <c r="RSW2" s="5"/>
      <c r="RSX2" s="5"/>
      <c r="RSY2" s="5"/>
      <c r="RSZ2" s="5"/>
      <c r="RTA2" s="5"/>
      <c r="RTB2" s="5"/>
      <c r="RTC2" s="5"/>
      <c r="RTD2" s="5"/>
      <c r="RTE2" s="5"/>
      <c r="RTF2" s="5"/>
      <c r="RTG2" s="5"/>
      <c r="RTH2" s="5"/>
      <c r="RTI2" s="5"/>
      <c r="RTJ2" s="5"/>
      <c r="RTK2" s="5"/>
      <c r="RTL2" s="5"/>
      <c r="RTM2" s="5"/>
      <c r="RTN2" s="5"/>
      <c r="RTO2" s="5"/>
      <c r="RTP2" s="5"/>
      <c r="RTQ2" s="5"/>
      <c r="RTR2" s="5"/>
      <c r="RTS2" s="5"/>
      <c r="RTT2" s="5"/>
      <c r="RTU2" s="5"/>
      <c r="RTV2" s="5"/>
      <c r="RTW2" s="5"/>
      <c r="RTX2" s="5"/>
      <c r="RTY2" s="5"/>
      <c r="RTZ2" s="5"/>
      <c r="RUA2" s="5"/>
      <c r="RUB2" s="5"/>
      <c r="RUC2" s="5"/>
      <c r="RUD2" s="5"/>
      <c r="RUE2" s="5"/>
      <c r="RUF2" s="5"/>
      <c r="RUG2" s="5"/>
      <c r="RUH2" s="5"/>
      <c r="RUI2" s="5"/>
      <c r="RUJ2" s="5"/>
      <c r="RUK2" s="5"/>
      <c r="RUL2" s="5"/>
      <c r="RUM2" s="5"/>
      <c r="RUN2" s="5"/>
      <c r="RUO2" s="5"/>
      <c r="RUP2" s="5"/>
      <c r="RUQ2" s="5"/>
      <c r="RUR2" s="5"/>
      <c r="RUS2" s="5"/>
      <c r="RUT2" s="5"/>
      <c r="RUU2" s="5"/>
      <c r="RUV2" s="5"/>
      <c r="RUW2" s="5"/>
      <c r="RUX2" s="5"/>
      <c r="RUY2" s="5"/>
      <c r="RUZ2" s="5"/>
      <c r="RVA2" s="5"/>
      <c r="RVB2" s="5"/>
      <c r="RVC2" s="5"/>
      <c r="RVD2" s="5"/>
      <c r="RVE2" s="5"/>
      <c r="RVF2" s="5"/>
      <c r="RVG2" s="5"/>
      <c r="RVH2" s="5"/>
      <c r="RVI2" s="5"/>
      <c r="RVJ2" s="5"/>
      <c r="RVK2" s="5"/>
      <c r="RVL2" s="5"/>
      <c r="RVM2" s="5"/>
      <c r="RVN2" s="5"/>
      <c r="RVO2" s="5"/>
      <c r="RVP2" s="5"/>
      <c r="RVQ2" s="5"/>
      <c r="RVR2" s="5"/>
      <c r="RVS2" s="5"/>
      <c r="RVT2" s="5"/>
      <c r="RVU2" s="5"/>
      <c r="RVV2" s="5"/>
      <c r="RVW2" s="5"/>
      <c r="RVX2" s="5"/>
      <c r="RVY2" s="5"/>
      <c r="RVZ2" s="5"/>
      <c r="RWA2" s="5"/>
      <c r="RWB2" s="5"/>
      <c r="RWC2" s="5"/>
      <c r="RWD2" s="5"/>
      <c r="RWE2" s="5"/>
      <c r="RWF2" s="5"/>
      <c r="RWG2" s="5"/>
      <c r="RWH2" s="5"/>
      <c r="RWI2" s="5"/>
      <c r="RWJ2" s="5"/>
      <c r="RWK2" s="5"/>
      <c r="RWL2" s="5"/>
      <c r="RWM2" s="5"/>
      <c r="RWN2" s="5"/>
      <c r="RWO2" s="5"/>
      <c r="RWP2" s="5"/>
      <c r="RWQ2" s="5"/>
      <c r="RWR2" s="5"/>
      <c r="RWS2" s="5"/>
      <c r="RWT2" s="5"/>
      <c r="RWU2" s="5"/>
      <c r="RWV2" s="5"/>
      <c r="RWW2" s="5"/>
      <c r="RWX2" s="5"/>
      <c r="RWY2" s="5"/>
      <c r="RWZ2" s="5"/>
      <c r="RXA2" s="5"/>
      <c r="RXB2" s="5"/>
      <c r="RXC2" s="5"/>
      <c r="RXD2" s="5"/>
      <c r="RXE2" s="5"/>
      <c r="RXF2" s="5"/>
      <c r="RXG2" s="5"/>
      <c r="RXH2" s="5"/>
      <c r="RXI2" s="5"/>
      <c r="RXJ2" s="5"/>
      <c r="RXK2" s="5"/>
      <c r="RXL2" s="5"/>
      <c r="RXM2" s="5"/>
      <c r="RXN2" s="5"/>
      <c r="RXO2" s="5"/>
      <c r="RXP2" s="5"/>
      <c r="RXQ2" s="5"/>
      <c r="RXR2" s="5"/>
      <c r="RXS2" s="5"/>
      <c r="RXT2" s="5"/>
      <c r="RXU2" s="5"/>
      <c r="RXV2" s="5"/>
      <c r="RXW2" s="5"/>
      <c r="RXX2" s="5"/>
      <c r="RXY2" s="5"/>
      <c r="RXZ2" s="5"/>
      <c r="RYA2" s="5"/>
      <c r="RYB2" s="5"/>
      <c r="RYC2" s="5"/>
      <c r="RYD2" s="5"/>
      <c r="RYE2" s="5"/>
      <c r="RYF2" s="5"/>
      <c r="RYG2" s="5"/>
      <c r="RYH2" s="5"/>
      <c r="RYI2" s="5"/>
      <c r="RYJ2" s="5"/>
      <c r="RYK2" s="5"/>
      <c r="RYL2" s="5"/>
      <c r="RYM2" s="5"/>
      <c r="RYN2" s="5"/>
      <c r="RYO2" s="5"/>
      <c r="RYP2" s="5"/>
      <c r="RYQ2" s="5"/>
      <c r="RYR2" s="5"/>
      <c r="RYS2" s="5"/>
      <c r="RYT2" s="5"/>
      <c r="RYU2" s="5"/>
      <c r="RYV2" s="5"/>
      <c r="RYW2" s="5"/>
      <c r="RYX2" s="5"/>
      <c r="RYY2" s="5"/>
      <c r="RYZ2" s="5"/>
      <c r="RZA2" s="5"/>
      <c r="RZB2" s="5"/>
      <c r="RZC2" s="5"/>
      <c r="RZD2" s="5"/>
      <c r="RZE2" s="5"/>
      <c r="RZF2" s="5"/>
      <c r="RZG2" s="5"/>
      <c r="RZH2" s="5"/>
      <c r="RZI2" s="5"/>
      <c r="RZJ2" s="5"/>
      <c r="RZK2" s="5"/>
      <c r="RZL2" s="5"/>
      <c r="RZM2" s="5"/>
      <c r="RZN2" s="5"/>
      <c r="RZO2" s="5"/>
      <c r="RZP2" s="5"/>
      <c r="RZQ2" s="5"/>
      <c r="RZR2" s="5"/>
      <c r="RZS2" s="5"/>
      <c r="RZT2" s="5"/>
      <c r="RZU2" s="5"/>
      <c r="RZV2" s="5"/>
      <c r="RZW2" s="5"/>
      <c r="RZX2" s="5"/>
      <c r="RZY2" s="5"/>
      <c r="RZZ2" s="5"/>
      <c r="SAA2" s="5"/>
      <c r="SAB2" s="5"/>
      <c r="SAC2" s="5"/>
      <c r="SAD2" s="5"/>
      <c r="SAE2" s="5"/>
      <c r="SAF2" s="5"/>
      <c r="SAG2" s="5"/>
      <c r="SAH2" s="5"/>
      <c r="SAI2" s="5"/>
      <c r="SAJ2" s="5"/>
      <c r="SAK2" s="5"/>
      <c r="SAL2" s="5"/>
      <c r="SAM2" s="5"/>
      <c r="SAN2" s="5"/>
      <c r="SAO2" s="5"/>
      <c r="SAP2" s="5"/>
      <c r="SAQ2" s="5"/>
      <c r="SAR2" s="5"/>
      <c r="SAS2" s="5"/>
      <c r="SAT2" s="5"/>
      <c r="SAU2" s="5"/>
      <c r="SAV2" s="5"/>
      <c r="SAW2" s="5"/>
      <c r="SAX2" s="5"/>
      <c r="SAY2" s="5"/>
      <c r="SAZ2" s="5"/>
      <c r="SBA2" s="5"/>
      <c r="SBB2" s="5"/>
      <c r="SBC2" s="5"/>
      <c r="SBD2" s="5"/>
      <c r="SBE2" s="5"/>
      <c r="SBF2" s="5"/>
      <c r="SBG2" s="5"/>
      <c r="SBH2" s="5"/>
      <c r="SBI2" s="5"/>
      <c r="SBJ2" s="5"/>
      <c r="SBK2" s="5"/>
      <c r="SBL2" s="5"/>
      <c r="SBM2" s="5"/>
      <c r="SBN2" s="5"/>
      <c r="SBO2" s="5"/>
      <c r="SBP2" s="5"/>
      <c r="SBQ2" s="5"/>
      <c r="SBR2" s="5"/>
      <c r="SBS2" s="5"/>
      <c r="SBT2" s="5"/>
      <c r="SBU2" s="5"/>
      <c r="SBV2" s="5"/>
      <c r="SBW2" s="5"/>
      <c r="SBX2" s="5"/>
      <c r="SBY2" s="5"/>
      <c r="SBZ2" s="5"/>
      <c r="SCA2" s="5"/>
      <c r="SCB2" s="5"/>
      <c r="SCC2" s="5"/>
      <c r="SCD2" s="5"/>
      <c r="SCE2" s="5"/>
      <c r="SCF2" s="5"/>
      <c r="SCG2" s="5"/>
      <c r="SCH2" s="5"/>
      <c r="SCI2" s="5"/>
      <c r="SCJ2" s="5"/>
      <c r="SCK2" s="5"/>
      <c r="SCL2" s="5"/>
      <c r="SCM2" s="5"/>
      <c r="SCN2" s="5"/>
      <c r="SCO2" s="5"/>
      <c r="SCP2" s="5"/>
      <c r="SCQ2" s="5"/>
      <c r="SCR2" s="5"/>
      <c r="SCS2" s="5"/>
      <c r="SCT2" s="5"/>
      <c r="SCU2" s="5"/>
      <c r="SCV2" s="5"/>
      <c r="SCW2" s="5"/>
      <c r="SCX2" s="5"/>
      <c r="SCY2" s="5"/>
      <c r="SCZ2" s="5"/>
      <c r="SDA2" s="5"/>
      <c r="SDB2" s="5"/>
      <c r="SDC2" s="5"/>
      <c r="SDD2" s="5"/>
      <c r="SDE2" s="5"/>
      <c r="SDF2" s="5"/>
      <c r="SDG2" s="5"/>
      <c r="SDH2" s="5"/>
      <c r="SDI2" s="5"/>
      <c r="SDJ2" s="5"/>
      <c r="SDK2" s="5"/>
      <c r="SDL2" s="5"/>
      <c r="SDM2" s="5"/>
      <c r="SDN2" s="5"/>
      <c r="SDO2" s="5"/>
      <c r="SDP2" s="5"/>
      <c r="SDQ2" s="5"/>
      <c r="SDR2" s="5"/>
      <c r="SDS2" s="5"/>
      <c r="SDT2" s="5"/>
      <c r="SDU2" s="5"/>
      <c r="SDV2" s="5"/>
      <c r="SDW2" s="5"/>
      <c r="SDX2" s="5"/>
      <c r="SDY2" s="5"/>
      <c r="SDZ2" s="5"/>
      <c r="SEA2" s="5"/>
      <c r="SEB2" s="5"/>
      <c r="SEC2" s="5"/>
      <c r="SED2" s="5"/>
      <c r="SEE2" s="5"/>
      <c r="SEF2" s="5"/>
      <c r="SEG2" s="5"/>
      <c r="SEH2" s="5"/>
      <c r="SEI2" s="5"/>
      <c r="SEJ2" s="5"/>
      <c r="SEK2" s="5"/>
      <c r="SEL2" s="5"/>
      <c r="SEM2" s="5"/>
      <c r="SEN2" s="5"/>
      <c r="SEO2" s="5"/>
      <c r="SEP2" s="5"/>
      <c r="SEQ2" s="5"/>
      <c r="SER2" s="5"/>
      <c r="SES2" s="5"/>
      <c r="SET2" s="5"/>
      <c r="SEU2" s="5"/>
      <c r="SEV2" s="5"/>
      <c r="SEW2" s="5"/>
      <c r="SEX2" s="5"/>
      <c r="SEY2" s="5"/>
      <c r="SEZ2" s="5"/>
      <c r="SFA2" s="5"/>
      <c r="SFB2" s="5"/>
      <c r="SFC2" s="5"/>
      <c r="SFD2" s="5"/>
      <c r="SFE2" s="5"/>
      <c r="SFF2" s="5"/>
      <c r="SFG2" s="5"/>
      <c r="SFH2" s="5"/>
      <c r="SFI2" s="5"/>
      <c r="SFJ2" s="5"/>
      <c r="SFK2" s="5"/>
      <c r="SFL2" s="5"/>
      <c r="SFM2" s="5"/>
      <c r="SFN2" s="5"/>
      <c r="SFO2" s="5"/>
      <c r="SFP2" s="5"/>
      <c r="SFQ2" s="5"/>
      <c r="SFR2" s="5"/>
      <c r="SFS2" s="5"/>
      <c r="SFT2" s="5"/>
      <c r="SFU2" s="5"/>
      <c r="SFV2" s="5"/>
      <c r="SFW2" s="5"/>
      <c r="SFX2" s="5"/>
      <c r="SFY2" s="5"/>
      <c r="SFZ2" s="5"/>
      <c r="SGA2" s="5"/>
      <c r="SGB2" s="5"/>
      <c r="SGC2" s="5"/>
      <c r="SGD2" s="5"/>
      <c r="SGE2" s="5"/>
      <c r="SGF2" s="5"/>
      <c r="SGG2" s="5"/>
      <c r="SGH2" s="5"/>
      <c r="SGI2" s="5"/>
      <c r="SGJ2" s="5"/>
      <c r="SGK2" s="5"/>
      <c r="SGL2" s="5"/>
      <c r="SGM2" s="5"/>
      <c r="SGN2" s="5"/>
      <c r="SGO2" s="5"/>
      <c r="SGP2" s="5"/>
      <c r="SGQ2" s="5"/>
      <c r="SGR2" s="5"/>
      <c r="SGS2" s="5"/>
      <c r="SGT2" s="5"/>
      <c r="SGU2" s="5"/>
      <c r="SGV2" s="5"/>
      <c r="SGW2" s="5"/>
      <c r="SGX2" s="5"/>
      <c r="SGY2" s="5"/>
      <c r="SGZ2" s="5"/>
      <c r="SHA2" s="5"/>
      <c r="SHB2" s="5"/>
      <c r="SHC2" s="5"/>
      <c r="SHD2" s="5"/>
      <c r="SHE2" s="5"/>
      <c r="SHF2" s="5"/>
      <c r="SHG2" s="5"/>
      <c r="SHH2" s="5"/>
      <c r="SHI2" s="5"/>
      <c r="SHJ2" s="5"/>
      <c r="SHK2" s="5"/>
      <c r="SHL2" s="5"/>
      <c r="SHM2" s="5"/>
      <c r="SHN2" s="5"/>
      <c r="SHO2" s="5"/>
      <c r="SHP2" s="5"/>
      <c r="SHQ2" s="5"/>
      <c r="SHR2" s="5"/>
      <c r="SHS2" s="5"/>
      <c r="SHT2" s="5"/>
      <c r="SHU2" s="5"/>
      <c r="SHV2" s="5"/>
      <c r="SHW2" s="5"/>
      <c r="SHX2" s="5"/>
      <c r="SHY2" s="5"/>
      <c r="SHZ2" s="5"/>
      <c r="SIA2" s="5"/>
      <c r="SIB2" s="5"/>
      <c r="SIC2" s="5"/>
      <c r="SID2" s="5"/>
      <c r="SIE2" s="5"/>
      <c r="SIF2" s="5"/>
      <c r="SIG2" s="5"/>
      <c r="SIH2" s="5"/>
      <c r="SII2" s="5"/>
      <c r="SIJ2" s="5"/>
      <c r="SIK2" s="5"/>
      <c r="SIL2" s="5"/>
      <c r="SIM2" s="5"/>
      <c r="SIN2" s="5"/>
      <c r="SIO2" s="5"/>
      <c r="SIP2" s="5"/>
      <c r="SIQ2" s="5"/>
      <c r="SIR2" s="5"/>
      <c r="SIS2" s="5"/>
      <c r="SIT2" s="5"/>
      <c r="SIU2" s="5"/>
      <c r="SIV2" s="5"/>
      <c r="SIW2" s="5"/>
      <c r="SIX2" s="5"/>
      <c r="SIY2" s="5"/>
      <c r="SIZ2" s="5"/>
      <c r="SJA2" s="5"/>
      <c r="SJB2" s="5"/>
      <c r="SJC2" s="5"/>
      <c r="SJD2" s="5"/>
      <c r="SJE2" s="5"/>
      <c r="SJF2" s="5"/>
      <c r="SJG2" s="5"/>
      <c r="SJH2" s="5"/>
      <c r="SJI2" s="5"/>
      <c r="SJJ2" s="5"/>
      <c r="SJK2" s="5"/>
      <c r="SJL2" s="5"/>
      <c r="SJM2" s="5"/>
      <c r="SJN2" s="5"/>
      <c r="SJO2" s="5"/>
      <c r="SJP2" s="5"/>
      <c r="SJQ2" s="5"/>
      <c r="SJR2" s="5"/>
      <c r="SJS2" s="5"/>
      <c r="SJT2" s="5"/>
      <c r="SJU2" s="5"/>
      <c r="SJV2" s="5"/>
      <c r="SJW2" s="5"/>
      <c r="SJX2" s="5"/>
      <c r="SJY2" s="5"/>
      <c r="SJZ2" s="5"/>
      <c r="SKA2" s="5"/>
      <c r="SKB2" s="5"/>
      <c r="SKC2" s="5"/>
      <c r="SKD2" s="5"/>
      <c r="SKE2" s="5"/>
      <c r="SKF2" s="5"/>
      <c r="SKG2" s="5"/>
      <c r="SKH2" s="5"/>
      <c r="SKI2" s="5"/>
      <c r="SKJ2" s="5"/>
      <c r="SKK2" s="5"/>
      <c r="SKL2" s="5"/>
      <c r="SKM2" s="5"/>
      <c r="SKN2" s="5"/>
      <c r="SKO2" s="5"/>
      <c r="SKP2" s="5"/>
      <c r="SKQ2" s="5"/>
      <c r="SKR2" s="5"/>
      <c r="SKS2" s="5"/>
      <c r="SKT2" s="5"/>
      <c r="SKU2" s="5"/>
      <c r="SKV2" s="5"/>
      <c r="SKW2" s="5"/>
      <c r="SKX2" s="5"/>
      <c r="SKY2" s="5"/>
      <c r="SKZ2" s="5"/>
      <c r="SLA2" s="5"/>
      <c r="SLB2" s="5"/>
      <c r="SLC2" s="5"/>
      <c r="SLD2" s="5"/>
      <c r="SLE2" s="5"/>
      <c r="SLF2" s="5"/>
      <c r="SLG2" s="5"/>
      <c r="SLH2" s="5"/>
      <c r="SLI2" s="5"/>
      <c r="SLJ2" s="5"/>
      <c r="SLK2" s="5"/>
      <c r="SLL2" s="5"/>
      <c r="SLM2" s="5"/>
      <c r="SLN2" s="5"/>
      <c r="SLO2" s="5"/>
      <c r="SLP2" s="5"/>
      <c r="SLQ2" s="5"/>
      <c r="SLR2" s="5"/>
      <c r="SLS2" s="5"/>
      <c r="SLT2" s="5"/>
      <c r="SLU2" s="5"/>
      <c r="SLV2" s="5"/>
      <c r="SLW2" s="5"/>
      <c r="SLX2" s="5"/>
      <c r="SLY2" s="5"/>
      <c r="SLZ2" s="5"/>
      <c r="SMA2" s="5"/>
      <c r="SMB2" s="5"/>
      <c r="SMC2" s="5"/>
      <c r="SMD2" s="5"/>
      <c r="SME2" s="5"/>
      <c r="SMF2" s="5"/>
      <c r="SMG2" s="5"/>
      <c r="SMH2" s="5"/>
      <c r="SMI2" s="5"/>
      <c r="SMJ2" s="5"/>
      <c r="SMK2" s="5"/>
      <c r="SML2" s="5"/>
      <c r="SMM2" s="5"/>
      <c r="SMN2" s="5"/>
      <c r="SMO2" s="5"/>
      <c r="SMP2" s="5"/>
      <c r="SMQ2" s="5"/>
      <c r="SMR2" s="5"/>
      <c r="SMS2" s="5"/>
      <c r="SMT2" s="5"/>
      <c r="SMU2" s="5"/>
      <c r="SMV2" s="5"/>
      <c r="SMW2" s="5"/>
      <c r="SMX2" s="5"/>
      <c r="SMY2" s="5"/>
      <c r="SMZ2" s="5"/>
      <c r="SNA2" s="5"/>
      <c r="SNB2" s="5"/>
      <c r="SNC2" s="5"/>
      <c r="SND2" s="5"/>
      <c r="SNE2" s="5"/>
      <c r="SNF2" s="5"/>
      <c r="SNG2" s="5"/>
      <c r="SNH2" s="5"/>
      <c r="SNI2" s="5"/>
      <c r="SNJ2" s="5"/>
      <c r="SNK2" s="5"/>
      <c r="SNL2" s="5"/>
      <c r="SNM2" s="5"/>
      <c r="SNN2" s="5"/>
      <c r="SNO2" s="5"/>
      <c r="SNP2" s="5"/>
      <c r="SNQ2" s="5"/>
      <c r="SNR2" s="5"/>
      <c r="SNS2" s="5"/>
      <c r="SNT2" s="5"/>
      <c r="SNU2" s="5"/>
      <c r="SNV2" s="5"/>
      <c r="SNW2" s="5"/>
      <c r="SNX2" s="5"/>
      <c r="SNY2" s="5"/>
      <c r="SNZ2" s="5"/>
      <c r="SOA2" s="5"/>
      <c r="SOB2" s="5"/>
      <c r="SOC2" s="5"/>
      <c r="SOD2" s="5"/>
      <c r="SOE2" s="5"/>
      <c r="SOF2" s="5"/>
      <c r="SOG2" s="5"/>
      <c r="SOH2" s="5"/>
      <c r="SOI2" s="5"/>
      <c r="SOJ2" s="5"/>
      <c r="SOK2" s="5"/>
      <c r="SOL2" s="5"/>
      <c r="SOM2" s="5"/>
      <c r="SON2" s="5"/>
      <c r="SOO2" s="5"/>
      <c r="SOP2" s="5"/>
      <c r="SOQ2" s="5"/>
      <c r="SOR2" s="5"/>
      <c r="SOS2" s="5"/>
      <c r="SOT2" s="5"/>
      <c r="SOU2" s="5"/>
      <c r="SOV2" s="5"/>
      <c r="SOW2" s="5"/>
      <c r="SOX2" s="5"/>
      <c r="SOY2" s="5"/>
      <c r="SOZ2" s="5"/>
      <c r="SPA2" s="5"/>
      <c r="SPB2" s="5"/>
      <c r="SPC2" s="5"/>
      <c r="SPD2" s="5"/>
      <c r="SPE2" s="5"/>
      <c r="SPF2" s="5"/>
      <c r="SPG2" s="5"/>
      <c r="SPH2" s="5"/>
      <c r="SPI2" s="5"/>
      <c r="SPJ2" s="5"/>
      <c r="SPK2" s="5"/>
      <c r="SPL2" s="5"/>
      <c r="SPM2" s="5"/>
      <c r="SPN2" s="5"/>
      <c r="SPO2" s="5"/>
      <c r="SPP2" s="5"/>
      <c r="SPQ2" s="5"/>
      <c r="SPR2" s="5"/>
      <c r="SPS2" s="5"/>
      <c r="SPT2" s="5"/>
      <c r="SPU2" s="5"/>
      <c r="SPV2" s="5"/>
      <c r="SPW2" s="5"/>
      <c r="SPX2" s="5"/>
      <c r="SPY2" s="5"/>
      <c r="SPZ2" s="5"/>
      <c r="SQA2" s="5"/>
      <c r="SQB2" s="5"/>
      <c r="SQC2" s="5"/>
      <c r="SQD2" s="5"/>
      <c r="SQE2" s="5"/>
      <c r="SQF2" s="5"/>
      <c r="SQG2" s="5"/>
      <c r="SQH2" s="5"/>
      <c r="SQI2" s="5"/>
      <c r="SQJ2" s="5"/>
      <c r="SQK2" s="5"/>
      <c r="SQL2" s="5"/>
      <c r="SQM2" s="5"/>
      <c r="SQN2" s="5"/>
      <c r="SQO2" s="5"/>
      <c r="SQP2" s="5"/>
      <c r="SQQ2" s="5"/>
      <c r="SQR2" s="5"/>
      <c r="SQS2" s="5"/>
      <c r="SQT2" s="5"/>
      <c r="SQU2" s="5"/>
      <c r="SQV2" s="5"/>
      <c r="SQW2" s="5"/>
      <c r="SQX2" s="5"/>
      <c r="SQY2" s="5"/>
      <c r="SQZ2" s="5"/>
      <c r="SRA2" s="5"/>
      <c r="SRB2" s="5"/>
      <c r="SRC2" s="5"/>
      <c r="SRD2" s="5"/>
      <c r="SRE2" s="5"/>
      <c r="SRF2" s="5"/>
      <c r="SRG2" s="5"/>
      <c r="SRH2" s="5"/>
      <c r="SRI2" s="5"/>
      <c r="SRJ2" s="5"/>
      <c r="SRK2" s="5"/>
      <c r="SRL2" s="5"/>
      <c r="SRM2" s="5"/>
      <c r="SRN2" s="5"/>
      <c r="SRO2" s="5"/>
      <c r="SRP2" s="5"/>
      <c r="SRQ2" s="5"/>
      <c r="SRR2" s="5"/>
      <c r="SRS2" s="5"/>
      <c r="SRT2" s="5"/>
      <c r="SRU2" s="5"/>
      <c r="SRV2" s="5"/>
      <c r="SRW2" s="5"/>
      <c r="SRX2" s="5"/>
      <c r="SRY2" s="5"/>
      <c r="SRZ2" s="5"/>
      <c r="SSA2" s="5"/>
      <c r="SSB2" s="5"/>
      <c r="SSC2" s="5"/>
      <c r="SSD2" s="5"/>
      <c r="SSE2" s="5"/>
      <c r="SSF2" s="5"/>
      <c r="SSG2" s="5"/>
      <c r="SSH2" s="5"/>
      <c r="SSI2" s="5"/>
      <c r="SSJ2" s="5"/>
      <c r="SSK2" s="5"/>
      <c r="SSL2" s="5"/>
      <c r="SSM2" s="5"/>
      <c r="SSN2" s="5"/>
      <c r="SSO2" s="5"/>
      <c r="SSP2" s="5"/>
      <c r="SSQ2" s="5"/>
      <c r="SSR2" s="5"/>
      <c r="SSS2" s="5"/>
      <c r="SST2" s="5"/>
      <c r="SSU2" s="5"/>
      <c r="SSV2" s="5"/>
      <c r="SSW2" s="5"/>
      <c r="SSX2" s="5"/>
      <c r="SSY2" s="5"/>
      <c r="SSZ2" s="5"/>
      <c r="STA2" s="5"/>
      <c r="STB2" s="5"/>
      <c r="STC2" s="5"/>
      <c r="STD2" s="5"/>
      <c r="STE2" s="5"/>
      <c r="STF2" s="5"/>
      <c r="STG2" s="5"/>
      <c r="STH2" s="5"/>
      <c r="STI2" s="5"/>
      <c r="STJ2" s="5"/>
      <c r="STK2" s="5"/>
      <c r="STL2" s="5"/>
      <c r="STM2" s="5"/>
      <c r="STN2" s="5"/>
      <c r="STO2" s="5"/>
      <c r="STP2" s="5"/>
      <c r="STQ2" s="5"/>
      <c r="STR2" s="5"/>
      <c r="STS2" s="5"/>
      <c r="STT2" s="5"/>
      <c r="STU2" s="5"/>
      <c r="STV2" s="5"/>
      <c r="STW2" s="5"/>
      <c r="STX2" s="5"/>
      <c r="STY2" s="5"/>
      <c r="STZ2" s="5"/>
      <c r="SUA2" s="5"/>
      <c r="SUB2" s="5"/>
      <c r="SUC2" s="5"/>
      <c r="SUD2" s="5"/>
      <c r="SUE2" s="5"/>
      <c r="SUF2" s="5"/>
      <c r="SUG2" s="5"/>
      <c r="SUH2" s="5"/>
      <c r="SUI2" s="5"/>
      <c r="SUJ2" s="5"/>
      <c r="SUK2" s="5"/>
      <c r="SUL2" s="5"/>
      <c r="SUM2" s="5"/>
      <c r="SUN2" s="5"/>
      <c r="SUO2" s="5"/>
      <c r="SUP2" s="5"/>
      <c r="SUQ2" s="5"/>
      <c r="SUR2" s="5"/>
      <c r="SUS2" s="5"/>
      <c r="SUT2" s="5"/>
      <c r="SUU2" s="5"/>
      <c r="SUV2" s="5"/>
      <c r="SUW2" s="5"/>
      <c r="SUX2" s="5"/>
      <c r="SUY2" s="5"/>
      <c r="SUZ2" s="5"/>
      <c r="SVA2" s="5"/>
      <c r="SVB2" s="5"/>
      <c r="SVC2" s="5"/>
      <c r="SVD2" s="5"/>
      <c r="SVE2" s="5"/>
      <c r="SVF2" s="5"/>
      <c r="SVG2" s="5"/>
      <c r="SVH2" s="5"/>
      <c r="SVI2" s="5"/>
      <c r="SVJ2" s="5"/>
      <c r="SVK2" s="5"/>
      <c r="SVL2" s="5"/>
      <c r="SVM2" s="5"/>
      <c r="SVN2" s="5"/>
      <c r="SVO2" s="5"/>
      <c r="SVP2" s="5"/>
      <c r="SVQ2" s="5"/>
      <c r="SVR2" s="5"/>
      <c r="SVS2" s="5"/>
      <c r="SVT2" s="5"/>
      <c r="SVU2" s="5"/>
      <c r="SVV2" s="5"/>
      <c r="SVW2" s="5"/>
      <c r="SVX2" s="5"/>
      <c r="SVY2" s="5"/>
      <c r="SVZ2" s="5"/>
      <c r="SWA2" s="5"/>
      <c r="SWB2" s="5"/>
      <c r="SWC2" s="5"/>
      <c r="SWD2" s="5"/>
      <c r="SWE2" s="5"/>
      <c r="SWF2" s="5"/>
      <c r="SWG2" s="5"/>
      <c r="SWH2" s="5"/>
      <c r="SWI2" s="5"/>
      <c r="SWJ2" s="5"/>
      <c r="SWK2" s="5"/>
      <c r="SWL2" s="5"/>
      <c r="SWM2" s="5"/>
      <c r="SWN2" s="5"/>
      <c r="SWO2" s="5"/>
      <c r="SWP2" s="5"/>
      <c r="SWQ2" s="5"/>
      <c r="SWR2" s="5"/>
      <c r="SWS2" s="5"/>
      <c r="SWT2" s="5"/>
      <c r="SWU2" s="5"/>
      <c r="SWV2" s="5"/>
      <c r="SWW2" s="5"/>
      <c r="SWX2" s="5"/>
      <c r="SWY2" s="5"/>
      <c r="SWZ2" s="5"/>
      <c r="SXA2" s="5"/>
      <c r="SXB2" s="5"/>
      <c r="SXC2" s="5"/>
      <c r="SXD2" s="5"/>
      <c r="SXE2" s="5"/>
      <c r="SXF2" s="5"/>
      <c r="SXG2" s="5"/>
      <c r="SXH2" s="5"/>
      <c r="SXI2" s="5"/>
      <c r="SXJ2" s="5"/>
      <c r="SXK2" s="5"/>
      <c r="SXL2" s="5"/>
      <c r="SXM2" s="5"/>
      <c r="SXN2" s="5"/>
      <c r="SXO2" s="5"/>
      <c r="SXP2" s="5"/>
      <c r="SXQ2" s="5"/>
      <c r="SXR2" s="5"/>
      <c r="SXS2" s="5"/>
      <c r="SXT2" s="5"/>
      <c r="SXU2" s="5"/>
      <c r="SXV2" s="5"/>
      <c r="SXW2" s="5"/>
      <c r="SXX2" s="5"/>
      <c r="SXY2" s="5"/>
      <c r="SXZ2" s="5"/>
      <c r="SYA2" s="5"/>
      <c r="SYB2" s="5"/>
      <c r="SYC2" s="5"/>
      <c r="SYD2" s="5"/>
      <c r="SYE2" s="5"/>
      <c r="SYF2" s="5"/>
      <c r="SYG2" s="5"/>
      <c r="SYH2" s="5"/>
      <c r="SYI2" s="5"/>
      <c r="SYJ2" s="5"/>
      <c r="SYK2" s="5"/>
      <c r="SYL2" s="5"/>
      <c r="SYM2" s="5"/>
      <c r="SYN2" s="5"/>
      <c r="SYO2" s="5"/>
      <c r="SYP2" s="5"/>
      <c r="SYQ2" s="5"/>
      <c r="SYR2" s="5"/>
      <c r="SYS2" s="5"/>
      <c r="SYT2" s="5"/>
      <c r="SYU2" s="5"/>
      <c r="SYV2" s="5"/>
      <c r="SYW2" s="5"/>
      <c r="SYX2" s="5"/>
      <c r="SYY2" s="5"/>
      <c r="SYZ2" s="5"/>
      <c r="SZA2" s="5"/>
      <c r="SZB2" s="5"/>
      <c r="SZC2" s="5"/>
      <c r="SZD2" s="5"/>
      <c r="SZE2" s="5"/>
      <c r="SZF2" s="5"/>
      <c r="SZG2" s="5"/>
      <c r="SZH2" s="5"/>
      <c r="SZI2" s="5"/>
      <c r="SZJ2" s="5"/>
      <c r="SZK2" s="5"/>
      <c r="SZL2" s="5"/>
      <c r="SZM2" s="5"/>
      <c r="SZN2" s="5"/>
      <c r="SZO2" s="5"/>
      <c r="SZP2" s="5"/>
      <c r="SZQ2" s="5"/>
      <c r="SZR2" s="5"/>
      <c r="SZS2" s="5"/>
      <c r="SZT2" s="5"/>
      <c r="SZU2" s="5"/>
      <c r="SZV2" s="5"/>
      <c r="SZW2" s="5"/>
      <c r="SZX2" s="5"/>
      <c r="SZY2" s="5"/>
      <c r="SZZ2" s="5"/>
      <c r="TAA2" s="5"/>
      <c r="TAB2" s="5"/>
      <c r="TAC2" s="5"/>
      <c r="TAD2" s="5"/>
      <c r="TAE2" s="5"/>
      <c r="TAF2" s="5"/>
      <c r="TAG2" s="5"/>
      <c r="TAH2" s="5"/>
      <c r="TAI2" s="5"/>
      <c r="TAJ2" s="5"/>
      <c r="TAK2" s="5"/>
      <c r="TAL2" s="5"/>
      <c r="TAM2" s="5"/>
      <c r="TAN2" s="5"/>
      <c r="TAO2" s="5"/>
      <c r="TAP2" s="5"/>
      <c r="TAQ2" s="5"/>
      <c r="TAR2" s="5"/>
      <c r="TAS2" s="5"/>
      <c r="TAT2" s="5"/>
      <c r="TAU2" s="5"/>
      <c r="TAV2" s="5"/>
      <c r="TAW2" s="5"/>
      <c r="TAX2" s="5"/>
      <c r="TAY2" s="5"/>
      <c r="TAZ2" s="5"/>
      <c r="TBA2" s="5"/>
      <c r="TBB2" s="5"/>
      <c r="TBC2" s="5"/>
      <c r="TBD2" s="5"/>
      <c r="TBE2" s="5"/>
      <c r="TBF2" s="5"/>
      <c r="TBG2" s="5"/>
      <c r="TBH2" s="5"/>
      <c r="TBI2" s="5"/>
      <c r="TBJ2" s="5"/>
      <c r="TBK2" s="5"/>
      <c r="TBL2" s="5"/>
      <c r="TBM2" s="5"/>
      <c r="TBN2" s="5"/>
      <c r="TBO2" s="5"/>
      <c r="TBP2" s="5"/>
      <c r="TBQ2" s="5"/>
      <c r="TBR2" s="5"/>
      <c r="TBS2" s="5"/>
      <c r="TBT2" s="5"/>
      <c r="TBU2" s="5"/>
      <c r="TBV2" s="5"/>
      <c r="TBW2" s="5"/>
      <c r="TBX2" s="5"/>
      <c r="TBY2" s="5"/>
      <c r="TBZ2" s="5"/>
      <c r="TCA2" s="5"/>
      <c r="TCB2" s="5"/>
      <c r="TCC2" s="5"/>
      <c r="TCD2" s="5"/>
      <c r="TCE2" s="5"/>
      <c r="TCF2" s="5"/>
      <c r="TCG2" s="5"/>
      <c r="TCH2" s="5"/>
      <c r="TCI2" s="5"/>
      <c r="TCJ2" s="5"/>
      <c r="TCK2" s="5"/>
      <c r="TCL2" s="5"/>
      <c r="TCM2" s="5"/>
      <c r="TCN2" s="5"/>
      <c r="TCO2" s="5"/>
      <c r="TCP2" s="5"/>
      <c r="TCQ2" s="5"/>
      <c r="TCR2" s="5"/>
      <c r="TCS2" s="5"/>
      <c r="TCT2" s="5"/>
      <c r="TCU2" s="5"/>
      <c r="TCV2" s="5"/>
      <c r="TCW2" s="5"/>
      <c r="TCX2" s="5"/>
      <c r="TCY2" s="5"/>
      <c r="TCZ2" s="5"/>
      <c r="TDA2" s="5"/>
      <c r="TDB2" s="5"/>
      <c r="TDC2" s="5"/>
      <c r="TDD2" s="5"/>
      <c r="TDE2" s="5"/>
      <c r="TDF2" s="5"/>
      <c r="TDG2" s="5"/>
      <c r="TDH2" s="5"/>
      <c r="TDI2" s="5"/>
      <c r="TDJ2" s="5"/>
      <c r="TDK2" s="5"/>
      <c r="TDL2" s="5"/>
      <c r="TDM2" s="5"/>
      <c r="TDN2" s="5"/>
      <c r="TDO2" s="5"/>
      <c r="TDP2" s="5"/>
      <c r="TDQ2" s="5"/>
      <c r="TDR2" s="5"/>
      <c r="TDS2" s="5"/>
      <c r="TDT2" s="5"/>
      <c r="TDU2" s="5"/>
      <c r="TDV2" s="5"/>
      <c r="TDW2" s="5"/>
      <c r="TDX2" s="5"/>
      <c r="TDY2" s="5"/>
      <c r="TDZ2" s="5"/>
      <c r="TEA2" s="5"/>
      <c r="TEB2" s="5"/>
      <c r="TEC2" s="5"/>
      <c r="TED2" s="5"/>
      <c r="TEE2" s="5"/>
      <c r="TEF2" s="5"/>
      <c r="TEG2" s="5"/>
      <c r="TEH2" s="5"/>
      <c r="TEI2" s="5"/>
      <c r="TEJ2" s="5"/>
      <c r="TEK2" s="5"/>
      <c r="TEL2" s="5"/>
      <c r="TEM2" s="5"/>
      <c r="TEN2" s="5"/>
      <c r="TEO2" s="5"/>
      <c r="TEP2" s="5"/>
      <c r="TEQ2" s="5"/>
      <c r="TER2" s="5"/>
      <c r="TES2" s="5"/>
      <c r="TET2" s="5"/>
      <c r="TEU2" s="5"/>
      <c r="TEV2" s="5"/>
      <c r="TEW2" s="5"/>
      <c r="TEX2" s="5"/>
      <c r="TEY2" s="5"/>
      <c r="TEZ2" s="5"/>
      <c r="TFA2" s="5"/>
      <c r="TFB2" s="5"/>
      <c r="TFC2" s="5"/>
      <c r="TFD2" s="5"/>
      <c r="TFE2" s="5"/>
      <c r="TFF2" s="5"/>
      <c r="TFG2" s="5"/>
      <c r="TFH2" s="5"/>
      <c r="TFI2" s="5"/>
      <c r="TFJ2" s="5"/>
      <c r="TFK2" s="5"/>
      <c r="TFL2" s="5"/>
      <c r="TFM2" s="5"/>
      <c r="TFN2" s="5"/>
      <c r="TFO2" s="5"/>
      <c r="TFP2" s="5"/>
      <c r="TFQ2" s="5"/>
      <c r="TFR2" s="5"/>
      <c r="TFS2" s="5"/>
      <c r="TFT2" s="5"/>
      <c r="TFU2" s="5"/>
      <c r="TFV2" s="5"/>
      <c r="TFW2" s="5"/>
      <c r="TFX2" s="5"/>
      <c r="TFY2" s="5"/>
      <c r="TFZ2" s="5"/>
      <c r="TGA2" s="5"/>
      <c r="TGB2" s="5"/>
      <c r="TGC2" s="5"/>
      <c r="TGD2" s="5"/>
      <c r="TGE2" s="5"/>
      <c r="TGF2" s="5"/>
      <c r="TGG2" s="5"/>
      <c r="TGH2" s="5"/>
      <c r="TGI2" s="5"/>
      <c r="TGJ2" s="5"/>
      <c r="TGK2" s="5"/>
      <c r="TGL2" s="5"/>
      <c r="TGM2" s="5"/>
      <c r="TGN2" s="5"/>
      <c r="TGO2" s="5"/>
      <c r="TGP2" s="5"/>
      <c r="TGQ2" s="5"/>
      <c r="TGR2" s="5"/>
      <c r="TGS2" s="5"/>
      <c r="TGT2" s="5"/>
      <c r="TGU2" s="5"/>
      <c r="TGV2" s="5"/>
      <c r="TGW2" s="5"/>
      <c r="TGX2" s="5"/>
      <c r="TGY2" s="5"/>
      <c r="TGZ2" s="5"/>
      <c r="THA2" s="5"/>
      <c r="THB2" s="5"/>
      <c r="THC2" s="5"/>
      <c r="THD2" s="5"/>
      <c r="THE2" s="5"/>
      <c r="THF2" s="5"/>
      <c r="THG2" s="5"/>
      <c r="THH2" s="5"/>
      <c r="THI2" s="5"/>
      <c r="THJ2" s="5"/>
      <c r="THK2" s="5"/>
      <c r="THL2" s="5"/>
      <c r="THM2" s="5"/>
      <c r="THN2" s="5"/>
      <c r="THO2" s="5"/>
      <c r="THP2" s="5"/>
      <c r="THQ2" s="5"/>
      <c r="THR2" s="5"/>
      <c r="THS2" s="5"/>
      <c r="THT2" s="5"/>
      <c r="THU2" s="5"/>
      <c r="THV2" s="5"/>
      <c r="THW2" s="5"/>
      <c r="THX2" s="5"/>
      <c r="THY2" s="5"/>
      <c r="THZ2" s="5"/>
      <c r="TIA2" s="5"/>
      <c r="TIB2" s="5"/>
      <c r="TIC2" s="5"/>
      <c r="TID2" s="5"/>
      <c r="TIE2" s="5"/>
      <c r="TIF2" s="5"/>
      <c r="TIG2" s="5"/>
      <c r="TIH2" s="5"/>
      <c r="TII2" s="5"/>
      <c r="TIJ2" s="5"/>
      <c r="TIK2" s="5"/>
      <c r="TIL2" s="5"/>
      <c r="TIM2" s="5"/>
      <c r="TIN2" s="5"/>
      <c r="TIO2" s="5"/>
      <c r="TIP2" s="5"/>
      <c r="TIQ2" s="5"/>
      <c r="TIR2" s="5"/>
      <c r="TIS2" s="5"/>
      <c r="TIT2" s="5"/>
      <c r="TIU2" s="5"/>
      <c r="TIV2" s="5"/>
      <c r="TIW2" s="5"/>
      <c r="TIX2" s="5"/>
      <c r="TIY2" s="5"/>
      <c r="TIZ2" s="5"/>
      <c r="TJA2" s="5"/>
      <c r="TJB2" s="5"/>
      <c r="TJC2" s="5"/>
      <c r="TJD2" s="5"/>
      <c r="TJE2" s="5"/>
      <c r="TJF2" s="5"/>
      <c r="TJG2" s="5"/>
      <c r="TJH2" s="5"/>
      <c r="TJI2" s="5"/>
      <c r="TJJ2" s="5"/>
      <c r="TJK2" s="5"/>
      <c r="TJL2" s="5"/>
      <c r="TJM2" s="5"/>
      <c r="TJN2" s="5"/>
      <c r="TJO2" s="5"/>
      <c r="TJP2" s="5"/>
      <c r="TJQ2" s="5"/>
      <c r="TJR2" s="5"/>
      <c r="TJS2" s="5"/>
      <c r="TJT2" s="5"/>
      <c r="TJU2" s="5"/>
      <c r="TJV2" s="5"/>
      <c r="TJW2" s="5"/>
      <c r="TJX2" s="5"/>
      <c r="TJY2" s="5"/>
      <c r="TJZ2" s="5"/>
      <c r="TKA2" s="5"/>
      <c r="TKB2" s="5"/>
      <c r="TKC2" s="5"/>
      <c r="TKD2" s="5"/>
      <c r="TKE2" s="5"/>
      <c r="TKF2" s="5"/>
      <c r="TKG2" s="5"/>
      <c r="TKH2" s="5"/>
      <c r="TKI2" s="5"/>
      <c r="TKJ2" s="5"/>
      <c r="TKK2" s="5"/>
      <c r="TKL2" s="5"/>
      <c r="TKM2" s="5"/>
      <c r="TKN2" s="5"/>
      <c r="TKO2" s="5"/>
      <c r="TKP2" s="5"/>
      <c r="TKQ2" s="5"/>
      <c r="TKR2" s="5"/>
      <c r="TKS2" s="5"/>
      <c r="TKT2" s="5"/>
      <c r="TKU2" s="5"/>
      <c r="TKV2" s="5"/>
      <c r="TKW2" s="5"/>
      <c r="TKX2" s="5"/>
      <c r="TKY2" s="5"/>
      <c r="TKZ2" s="5"/>
      <c r="TLA2" s="5"/>
      <c r="TLB2" s="5"/>
      <c r="TLC2" s="5"/>
      <c r="TLD2" s="5"/>
      <c r="TLE2" s="5"/>
      <c r="TLF2" s="5"/>
      <c r="TLG2" s="5"/>
      <c r="TLH2" s="5"/>
      <c r="TLI2" s="5"/>
      <c r="TLJ2" s="5"/>
      <c r="TLK2" s="5"/>
      <c r="TLL2" s="5"/>
      <c r="TLM2" s="5"/>
      <c r="TLN2" s="5"/>
      <c r="TLO2" s="5"/>
      <c r="TLP2" s="5"/>
      <c r="TLQ2" s="5"/>
      <c r="TLR2" s="5"/>
      <c r="TLS2" s="5"/>
      <c r="TLT2" s="5"/>
      <c r="TLU2" s="5"/>
      <c r="TLV2" s="5"/>
      <c r="TLW2" s="5"/>
      <c r="TLX2" s="5"/>
      <c r="TLY2" s="5"/>
      <c r="TLZ2" s="5"/>
      <c r="TMA2" s="5"/>
      <c r="TMB2" s="5"/>
      <c r="TMC2" s="5"/>
      <c r="TMD2" s="5"/>
      <c r="TME2" s="5"/>
      <c r="TMF2" s="5"/>
      <c r="TMG2" s="5"/>
      <c r="TMH2" s="5"/>
      <c r="TMI2" s="5"/>
      <c r="TMJ2" s="5"/>
      <c r="TMK2" s="5"/>
      <c r="TML2" s="5"/>
      <c r="TMM2" s="5"/>
      <c r="TMN2" s="5"/>
      <c r="TMO2" s="5"/>
      <c r="TMP2" s="5"/>
      <c r="TMQ2" s="5"/>
      <c r="TMR2" s="5"/>
      <c r="TMS2" s="5"/>
      <c r="TMT2" s="5"/>
      <c r="TMU2" s="5"/>
      <c r="TMV2" s="5"/>
      <c r="TMW2" s="5"/>
      <c r="TMX2" s="5"/>
      <c r="TMY2" s="5"/>
      <c r="TMZ2" s="5"/>
      <c r="TNA2" s="5"/>
      <c r="TNB2" s="5"/>
      <c r="TNC2" s="5"/>
      <c r="TND2" s="5"/>
      <c r="TNE2" s="5"/>
      <c r="TNF2" s="5"/>
      <c r="TNG2" s="5"/>
      <c r="TNH2" s="5"/>
      <c r="TNI2" s="5"/>
      <c r="TNJ2" s="5"/>
      <c r="TNK2" s="5"/>
      <c r="TNL2" s="5"/>
      <c r="TNM2" s="5"/>
      <c r="TNN2" s="5"/>
      <c r="TNO2" s="5"/>
      <c r="TNP2" s="5"/>
      <c r="TNQ2" s="5"/>
      <c r="TNR2" s="5"/>
      <c r="TNS2" s="5"/>
      <c r="TNT2" s="5"/>
      <c r="TNU2" s="5"/>
      <c r="TNV2" s="5"/>
      <c r="TNW2" s="5"/>
      <c r="TNX2" s="5"/>
      <c r="TNY2" s="5"/>
      <c r="TNZ2" s="5"/>
      <c r="TOA2" s="5"/>
      <c r="TOB2" s="5"/>
      <c r="TOC2" s="5"/>
      <c r="TOD2" s="5"/>
      <c r="TOE2" s="5"/>
      <c r="TOF2" s="5"/>
      <c r="TOG2" s="5"/>
      <c r="TOH2" s="5"/>
      <c r="TOI2" s="5"/>
      <c r="TOJ2" s="5"/>
      <c r="TOK2" s="5"/>
      <c r="TOL2" s="5"/>
      <c r="TOM2" s="5"/>
      <c r="TON2" s="5"/>
      <c r="TOO2" s="5"/>
      <c r="TOP2" s="5"/>
      <c r="TOQ2" s="5"/>
      <c r="TOR2" s="5"/>
      <c r="TOS2" s="5"/>
      <c r="TOT2" s="5"/>
      <c r="TOU2" s="5"/>
      <c r="TOV2" s="5"/>
      <c r="TOW2" s="5"/>
      <c r="TOX2" s="5"/>
      <c r="TOY2" s="5"/>
      <c r="TOZ2" s="5"/>
      <c r="TPA2" s="5"/>
      <c r="TPB2" s="5"/>
      <c r="TPC2" s="5"/>
      <c r="TPD2" s="5"/>
      <c r="TPE2" s="5"/>
      <c r="TPF2" s="5"/>
      <c r="TPG2" s="5"/>
      <c r="TPH2" s="5"/>
      <c r="TPI2" s="5"/>
      <c r="TPJ2" s="5"/>
      <c r="TPK2" s="5"/>
      <c r="TPL2" s="5"/>
      <c r="TPM2" s="5"/>
      <c r="TPN2" s="5"/>
      <c r="TPO2" s="5"/>
      <c r="TPP2" s="5"/>
      <c r="TPQ2" s="5"/>
      <c r="TPR2" s="5"/>
      <c r="TPS2" s="5"/>
      <c r="TPT2" s="5"/>
      <c r="TPU2" s="5"/>
      <c r="TPV2" s="5"/>
      <c r="TPW2" s="5"/>
      <c r="TPX2" s="5"/>
      <c r="TPY2" s="5"/>
      <c r="TPZ2" s="5"/>
      <c r="TQA2" s="5"/>
      <c r="TQB2" s="5"/>
      <c r="TQC2" s="5"/>
      <c r="TQD2" s="5"/>
      <c r="TQE2" s="5"/>
      <c r="TQF2" s="5"/>
      <c r="TQG2" s="5"/>
      <c r="TQH2" s="5"/>
      <c r="TQI2" s="5"/>
      <c r="TQJ2" s="5"/>
      <c r="TQK2" s="5"/>
      <c r="TQL2" s="5"/>
      <c r="TQM2" s="5"/>
      <c r="TQN2" s="5"/>
      <c r="TQO2" s="5"/>
      <c r="TQP2" s="5"/>
      <c r="TQQ2" s="5"/>
      <c r="TQR2" s="5"/>
      <c r="TQS2" s="5"/>
      <c r="TQT2" s="5"/>
      <c r="TQU2" s="5"/>
      <c r="TQV2" s="5"/>
      <c r="TQW2" s="5"/>
      <c r="TQX2" s="5"/>
      <c r="TQY2" s="5"/>
      <c r="TQZ2" s="5"/>
      <c r="TRA2" s="5"/>
      <c r="TRB2" s="5"/>
      <c r="TRC2" s="5"/>
      <c r="TRD2" s="5"/>
      <c r="TRE2" s="5"/>
      <c r="TRF2" s="5"/>
      <c r="TRG2" s="5"/>
      <c r="TRH2" s="5"/>
      <c r="TRI2" s="5"/>
      <c r="TRJ2" s="5"/>
      <c r="TRK2" s="5"/>
      <c r="TRL2" s="5"/>
      <c r="TRM2" s="5"/>
      <c r="TRN2" s="5"/>
      <c r="TRO2" s="5"/>
      <c r="TRP2" s="5"/>
      <c r="TRQ2" s="5"/>
      <c r="TRR2" s="5"/>
      <c r="TRS2" s="5"/>
      <c r="TRT2" s="5"/>
      <c r="TRU2" s="5"/>
      <c r="TRV2" s="5"/>
      <c r="TRW2" s="5"/>
      <c r="TRX2" s="5"/>
      <c r="TRY2" s="5"/>
      <c r="TRZ2" s="5"/>
      <c r="TSA2" s="5"/>
      <c r="TSB2" s="5"/>
      <c r="TSC2" s="5"/>
      <c r="TSD2" s="5"/>
      <c r="TSE2" s="5"/>
      <c r="TSF2" s="5"/>
      <c r="TSG2" s="5"/>
      <c r="TSH2" s="5"/>
      <c r="TSI2" s="5"/>
      <c r="TSJ2" s="5"/>
      <c r="TSK2" s="5"/>
      <c r="TSL2" s="5"/>
      <c r="TSM2" s="5"/>
      <c r="TSN2" s="5"/>
      <c r="TSO2" s="5"/>
      <c r="TSP2" s="5"/>
      <c r="TSQ2" s="5"/>
      <c r="TSR2" s="5"/>
      <c r="TSS2" s="5"/>
      <c r="TST2" s="5"/>
      <c r="TSU2" s="5"/>
      <c r="TSV2" s="5"/>
      <c r="TSW2" s="5"/>
      <c r="TSX2" s="5"/>
      <c r="TSY2" s="5"/>
      <c r="TSZ2" s="5"/>
      <c r="TTA2" s="5"/>
      <c r="TTB2" s="5"/>
      <c r="TTC2" s="5"/>
      <c r="TTD2" s="5"/>
      <c r="TTE2" s="5"/>
      <c r="TTF2" s="5"/>
      <c r="TTG2" s="5"/>
      <c r="TTH2" s="5"/>
      <c r="TTI2" s="5"/>
      <c r="TTJ2" s="5"/>
      <c r="TTK2" s="5"/>
      <c r="TTL2" s="5"/>
      <c r="TTM2" s="5"/>
      <c r="TTN2" s="5"/>
      <c r="TTO2" s="5"/>
      <c r="TTP2" s="5"/>
      <c r="TTQ2" s="5"/>
      <c r="TTR2" s="5"/>
      <c r="TTS2" s="5"/>
      <c r="TTT2" s="5"/>
      <c r="TTU2" s="5"/>
      <c r="TTV2" s="5"/>
      <c r="TTW2" s="5"/>
      <c r="TTX2" s="5"/>
      <c r="TTY2" s="5"/>
      <c r="TTZ2" s="5"/>
      <c r="TUA2" s="5"/>
      <c r="TUB2" s="5"/>
      <c r="TUC2" s="5"/>
      <c r="TUD2" s="5"/>
      <c r="TUE2" s="5"/>
      <c r="TUF2" s="5"/>
      <c r="TUG2" s="5"/>
      <c r="TUH2" s="5"/>
      <c r="TUI2" s="5"/>
      <c r="TUJ2" s="5"/>
      <c r="TUK2" s="5"/>
      <c r="TUL2" s="5"/>
      <c r="TUM2" s="5"/>
      <c r="TUN2" s="5"/>
      <c r="TUO2" s="5"/>
      <c r="TUP2" s="5"/>
      <c r="TUQ2" s="5"/>
      <c r="TUR2" s="5"/>
      <c r="TUS2" s="5"/>
      <c r="TUT2" s="5"/>
      <c r="TUU2" s="5"/>
      <c r="TUV2" s="5"/>
      <c r="TUW2" s="5"/>
      <c r="TUX2" s="5"/>
      <c r="TUY2" s="5"/>
      <c r="TUZ2" s="5"/>
      <c r="TVA2" s="5"/>
      <c r="TVB2" s="5"/>
      <c r="TVC2" s="5"/>
      <c r="TVD2" s="5"/>
      <c r="TVE2" s="5"/>
      <c r="TVF2" s="5"/>
      <c r="TVG2" s="5"/>
      <c r="TVH2" s="5"/>
      <c r="TVI2" s="5"/>
      <c r="TVJ2" s="5"/>
      <c r="TVK2" s="5"/>
      <c r="TVL2" s="5"/>
      <c r="TVM2" s="5"/>
      <c r="TVN2" s="5"/>
      <c r="TVO2" s="5"/>
      <c r="TVP2" s="5"/>
      <c r="TVQ2" s="5"/>
      <c r="TVR2" s="5"/>
      <c r="TVS2" s="5"/>
      <c r="TVT2" s="5"/>
      <c r="TVU2" s="5"/>
      <c r="TVV2" s="5"/>
      <c r="TVW2" s="5"/>
      <c r="TVX2" s="5"/>
      <c r="TVY2" s="5"/>
      <c r="TVZ2" s="5"/>
      <c r="TWA2" s="5"/>
      <c r="TWB2" s="5"/>
      <c r="TWC2" s="5"/>
      <c r="TWD2" s="5"/>
      <c r="TWE2" s="5"/>
      <c r="TWF2" s="5"/>
      <c r="TWG2" s="5"/>
      <c r="TWH2" s="5"/>
      <c r="TWI2" s="5"/>
      <c r="TWJ2" s="5"/>
      <c r="TWK2" s="5"/>
      <c r="TWL2" s="5"/>
      <c r="TWM2" s="5"/>
      <c r="TWN2" s="5"/>
      <c r="TWO2" s="5"/>
      <c r="TWP2" s="5"/>
      <c r="TWQ2" s="5"/>
      <c r="TWR2" s="5"/>
      <c r="TWS2" s="5"/>
      <c r="TWT2" s="5"/>
      <c r="TWU2" s="5"/>
      <c r="TWV2" s="5"/>
      <c r="TWW2" s="5"/>
      <c r="TWX2" s="5"/>
      <c r="TWY2" s="5"/>
      <c r="TWZ2" s="5"/>
      <c r="TXA2" s="5"/>
      <c r="TXB2" s="5"/>
      <c r="TXC2" s="5"/>
      <c r="TXD2" s="5"/>
      <c r="TXE2" s="5"/>
      <c r="TXF2" s="5"/>
      <c r="TXG2" s="5"/>
      <c r="TXH2" s="5"/>
      <c r="TXI2" s="5"/>
      <c r="TXJ2" s="5"/>
      <c r="TXK2" s="5"/>
      <c r="TXL2" s="5"/>
      <c r="TXM2" s="5"/>
      <c r="TXN2" s="5"/>
      <c r="TXO2" s="5"/>
      <c r="TXP2" s="5"/>
      <c r="TXQ2" s="5"/>
      <c r="TXR2" s="5"/>
      <c r="TXS2" s="5"/>
      <c r="TXT2" s="5"/>
      <c r="TXU2" s="5"/>
      <c r="TXV2" s="5"/>
      <c r="TXW2" s="5"/>
      <c r="TXX2" s="5"/>
      <c r="TXY2" s="5"/>
      <c r="TXZ2" s="5"/>
      <c r="TYA2" s="5"/>
      <c r="TYB2" s="5"/>
      <c r="TYC2" s="5"/>
      <c r="TYD2" s="5"/>
      <c r="TYE2" s="5"/>
      <c r="TYF2" s="5"/>
      <c r="TYG2" s="5"/>
      <c r="TYH2" s="5"/>
      <c r="TYI2" s="5"/>
      <c r="TYJ2" s="5"/>
      <c r="TYK2" s="5"/>
      <c r="TYL2" s="5"/>
      <c r="TYM2" s="5"/>
      <c r="TYN2" s="5"/>
      <c r="TYO2" s="5"/>
      <c r="TYP2" s="5"/>
      <c r="TYQ2" s="5"/>
      <c r="TYR2" s="5"/>
      <c r="TYS2" s="5"/>
      <c r="TYT2" s="5"/>
      <c r="TYU2" s="5"/>
      <c r="TYV2" s="5"/>
      <c r="TYW2" s="5"/>
      <c r="TYX2" s="5"/>
      <c r="TYY2" s="5"/>
      <c r="TYZ2" s="5"/>
      <c r="TZA2" s="5"/>
      <c r="TZB2" s="5"/>
      <c r="TZC2" s="5"/>
      <c r="TZD2" s="5"/>
      <c r="TZE2" s="5"/>
      <c r="TZF2" s="5"/>
      <c r="TZG2" s="5"/>
      <c r="TZH2" s="5"/>
      <c r="TZI2" s="5"/>
      <c r="TZJ2" s="5"/>
      <c r="TZK2" s="5"/>
      <c r="TZL2" s="5"/>
      <c r="TZM2" s="5"/>
      <c r="TZN2" s="5"/>
      <c r="TZO2" s="5"/>
      <c r="TZP2" s="5"/>
      <c r="TZQ2" s="5"/>
      <c r="TZR2" s="5"/>
      <c r="TZS2" s="5"/>
      <c r="TZT2" s="5"/>
      <c r="TZU2" s="5"/>
      <c r="TZV2" s="5"/>
      <c r="TZW2" s="5"/>
      <c r="TZX2" s="5"/>
      <c r="TZY2" s="5"/>
      <c r="TZZ2" s="5"/>
      <c r="UAA2" s="5"/>
      <c r="UAB2" s="5"/>
      <c r="UAC2" s="5"/>
      <c r="UAD2" s="5"/>
      <c r="UAE2" s="5"/>
      <c r="UAF2" s="5"/>
      <c r="UAG2" s="5"/>
      <c r="UAH2" s="5"/>
      <c r="UAI2" s="5"/>
      <c r="UAJ2" s="5"/>
      <c r="UAK2" s="5"/>
      <c r="UAL2" s="5"/>
      <c r="UAM2" s="5"/>
      <c r="UAN2" s="5"/>
      <c r="UAO2" s="5"/>
      <c r="UAP2" s="5"/>
      <c r="UAQ2" s="5"/>
      <c r="UAR2" s="5"/>
      <c r="UAS2" s="5"/>
      <c r="UAT2" s="5"/>
      <c r="UAU2" s="5"/>
      <c r="UAV2" s="5"/>
      <c r="UAW2" s="5"/>
      <c r="UAX2" s="5"/>
      <c r="UAY2" s="5"/>
      <c r="UAZ2" s="5"/>
      <c r="UBA2" s="5"/>
      <c r="UBB2" s="5"/>
      <c r="UBC2" s="5"/>
      <c r="UBD2" s="5"/>
      <c r="UBE2" s="5"/>
      <c r="UBF2" s="5"/>
      <c r="UBG2" s="5"/>
      <c r="UBH2" s="5"/>
      <c r="UBI2" s="5"/>
      <c r="UBJ2" s="5"/>
      <c r="UBK2" s="5"/>
      <c r="UBL2" s="5"/>
      <c r="UBM2" s="5"/>
      <c r="UBN2" s="5"/>
      <c r="UBO2" s="5"/>
      <c r="UBP2" s="5"/>
      <c r="UBQ2" s="5"/>
      <c r="UBR2" s="5"/>
      <c r="UBS2" s="5"/>
      <c r="UBT2" s="5"/>
      <c r="UBU2" s="5"/>
      <c r="UBV2" s="5"/>
      <c r="UBW2" s="5"/>
      <c r="UBX2" s="5"/>
      <c r="UBY2" s="5"/>
      <c r="UBZ2" s="5"/>
      <c r="UCA2" s="5"/>
      <c r="UCB2" s="5"/>
      <c r="UCC2" s="5"/>
      <c r="UCD2" s="5"/>
      <c r="UCE2" s="5"/>
      <c r="UCF2" s="5"/>
      <c r="UCG2" s="5"/>
      <c r="UCH2" s="5"/>
      <c r="UCI2" s="5"/>
      <c r="UCJ2" s="5"/>
      <c r="UCK2" s="5"/>
      <c r="UCL2" s="5"/>
      <c r="UCM2" s="5"/>
      <c r="UCN2" s="5"/>
      <c r="UCO2" s="5"/>
      <c r="UCP2" s="5"/>
      <c r="UCQ2" s="5"/>
      <c r="UCR2" s="5"/>
      <c r="UCS2" s="5"/>
      <c r="UCT2" s="5"/>
      <c r="UCU2" s="5"/>
      <c r="UCV2" s="5"/>
      <c r="UCW2" s="5"/>
      <c r="UCX2" s="5"/>
      <c r="UCY2" s="5"/>
      <c r="UCZ2" s="5"/>
      <c r="UDA2" s="5"/>
      <c r="UDB2" s="5"/>
      <c r="UDC2" s="5"/>
      <c r="UDD2" s="5"/>
      <c r="UDE2" s="5"/>
      <c r="UDF2" s="5"/>
      <c r="UDG2" s="5"/>
      <c r="UDH2" s="5"/>
      <c r="UDI2" s="5"/>
      <c r="UDJ2" s="5"/>
      <c r="UDK2" s="5"/>
      <c r="UDL2" s="5"/>
      <c r="UDM2" s="5"/>
      <c r="UDN2" s="5"/>
      <c r="UDO2" s="5"/>
      <c r="UDP2" s="5"/>
      <c r="UDQ2" s="5"/>
      <c r="UDR2" s="5"/>
      <c r="UDS2" s="5"/>
      <c r="UDT2" s="5"/>
      <c r="UDU2" s="5"/>
      <c r="UDV2" s="5"/>
      <c r="UDW2" s="5"/>
      <c r="UDX2" s="5"/>
      <c r="UDY2" s="5"/>
      <c r="UDZ2" s="5"/>
      <c r="UEA2" s="5"/>
      <c r="UEB2" s="5"/>
      <c r="UEC2" s="5"/>
      <c r="UED2" s="5"/>
      <c r="UEE2" s="5"/>
      <c r="UEF2" s="5"/>
      <c r="UEG2" s="5"/>
      <c r="UEH2" s="5"/>
      <c r="UEI2" s="5"/>
      <c r="UEJ2" s="5"/>
      <c r="UEK2" s="5"/>
      <c r="UEL2" s="5"/>
      <c r="UEM2" s="5"/>
      <c r="UEN2" s="5"/>
      <c r="UEO2" s="5"/>
      <c r="UEP2" s="5"/>
      <c r="UEQ2" s="5"/>
      <c r="UER2" s="5"/>
      <c r="UES2" s="5"/>
      <c r="UET2" s="5"/>
      <c r="UEU2" s="5"/>
      <c r="UEV2" s="5"/>
      <c r="UEW2" s="5"/>
      <c r="UEX2" s="5"/>
      <c r="UEY2" s="5"/>
      <c r="UEZ2" s="5"/>
      <c r="UFA2" s="5"/>
      <c r="UFB2" s="5"/>
      <c r="UFC2" s="5"/>
      <c r="UFD2" s="5"/>
      <c r="UFE2" s="5"/>
      <c r="UFF2" s="5"/>
      <c r="UFG2" s="5"/>
      <c r="UFH2" s="5"/>
      <c r="UFI2" s="5"/>
      <c r="UFJ2" s="5"/>
      <c r="UFK2" s="5"/>
      <c r="UFL2" s="5"/>
      <c r="UFM2" s="5"/>
      <c r="UFN2" s="5"/>
      <c r="UFO2" s="5"/>
      <c r="UFP2" s="5"/>
      <c r="UFQ2" s="5"/>
      <c r="UFR2" s="5"/>
      <c r="UFS2" s="5"/>
      <c r="UFT2" s="5"/>
      <c r="UFU2" s="5"/>
      <c r="UFV2" s="5"/>
      <c r="UFW2" s="5"/>
      <c r="UFX2" s="5"/>
      <c r="UFY2" s="5"/>
      <c r="UFZ2" s="5"/>
      <c r="UGA2" s="5"/>
      <c r="UGB2" s="5"/>
      <c r="UGC2" s="5"/>
      <c r="UGD2" s="5"/>
      <c r="UGE2" s="5"/>
      <c r="UGF2" s="5"/>
      <c r="UGG2" s="5"/>
      <c r="UGH2" s="5"/>
      <c r="UGI2" s="5"/>
      <c r="UGJ2" s="5"/>
      <c r="UGK2" s="5"/>
      <c r="UGL2" s="5"/>
      <c r="UGM2" s="5"/>
      <c r="UGN2" s="5"/>
      <c r="UGO2" s="5"/>
      <c r="UGP2" s="5"/>
      <c r="UGQ2" s="5"/>
      <c r="UGR2" s="5"/>
      <c r="UGS2" s="5"/>
      <c r="UGT2" s="5"/>
      <c r="UGU2" s="5"/>
      <c r="UGV2" s="5"/>
      <c r="UGW2" s="5"/>
      <c r="UGX2" s="5"/>
      <c r="UGY2" s="5"/>
      <c r="UGZ2" s="5"/>
      <c r="UHA2" s="5"/>
      <c r="UHB2" s="5"/>
      <c r="UHC2" s="5"/>
      <c r="UHD2" s="5"/>
      <c r="UHE2" s="5"/>
      <c r="UHF2" s="5"/>
      <c r="UHG2" s="5"/>
      <c r="UHH2" s="5"/>
      <c r="UHI2" s="5"/>
      <c r="UHJ2" s="5"/>
      <c r="UHK2" s="5"/>
      <c r="UHL2" s="5"/>
      <c r="UHM2" s="5"/>
      <c r="UHN2" s="5"/>
      <c r="UHO2" s="5"/>
      <c r="UHP2" s="5"/>
      <c r="UHQ2" s="5"/>
      <c r="UHR2" s="5"/>
      <c r="UHS2" s="5"/>
      <c r="UHT2" s="5"/>
      <c r="UHU2" s="5"/>
      <c r="UHV2" s="5"/>
      <c r="UHW2" s="5"/>
      <c r="UHX2" s="5"/>
      <c r="UHY2" s="5"/>
      <c r="UHZ2" s="5"/>
      <c r="UIA2" s="5"/>
      <c r="UIB2" s="5"/>
      <c r="UIC2" s="5"/>
      <c r="UID2" s="5"/>
      <c r="UIE2" s="5"/>
      <c r="UIF2" s="5"/>
      <c r="UIG2" s="5"/>
      <c r="UIH2" s="5"/>
      <c r="UII2" s="5"/>
      <c r="UIJ2" s="5"/>
      <c r="UIK2" s="5"/>
      <c r="UIL2" s="5"/>
      <c r="UIM2" s="5"/>
      <c r="UIN2" s="5"/>
      <c r="UIO2" s="5"/>
      <c r="UIP2" s="5"/>
      <c r="UIQ2" s="5"/>
      <c r="UIR2" s="5"/>
      <c r="UIS2" s="5"/>
      <c r="UIT2" s="5"/>
      <c r="UIU2" s="5"/>
      <c r="UIV2" s="5"/>
      <c r="UIW2" s="5"/>
      <c r="UIX2" s="5"/>
      <c r="UIY2" s="5"/>
      <c r="UIZ2" s="5"/>
      <c r="UJA2" s="5"/>
      <c r="UJB2" s="5"/>
      <c r="UJC2" s="5"/>
      <c r="UJD2" s="5"/>
      <c r="UJE2" s="5"/>
      <c r="UJF2" s="5"/>
      <c r="UJG2" s="5"/>
      <c r="UJH2" s="5"/>
      <c r="UJI2" s="5"/>
      <c r="UJJ2" s="5"/>
      <c r="UJK2" s="5"/>
      <c r="UJL2" s="5"/>
      <c r="UJM2" s="5"/>
      <c r="UJN2" s="5"/>
      <c r="UJO2" s="5"/>
      <c r="UJP2" s="5"/>
      <c r="UJQ2" s="5"/>
      <c r="UJR2" s="5"/>
      <c r="UJS2" s="5"/>
      <c r="UJT2" s="5"/>
      <c r="UJU2" s="5"/>
      <c r="UJV2" s="5"/>
      <c r="UJW2" s="5"/>
      <c r="UJX2" s="5"/>
      <c r="UJY2" s="5"/>
      <c r="UJZ2" s="5"/>
      <c r="UKA2" s="5"/>
      <c r="UKB2" s="5"/>
      <c r="UKC2" s="5"/>
      <c r="UKD2" s="5"/>
      <c r="UKE2" s="5"/>
      <c r="UKF2" s="5"/>
      <c r="UKG2" s="5"/>
      <c r="UKH2" s="5"/>
      <c r="UKI2" s="5"/>
      <c r="UKJ2" s="5"/>
      <c r="UKK2" s="5"/>
      <c r="UKL2" s="5"/>
      <c r="UKM2" s="5"/>
      <c r="UKN2" s="5"/>
      <c r="UKO2" s="5"/>
      <c r="UKP2" s="5"/>
      <c r="UKQ2" s="5"/>
      <c r="UKR2" s="5"/>
      <c r="UKS2" s="5"/>
      <c r="UKT2" s="5"/>
      <c r="UKU2" s="5"/>
      <c r="UKV2" s="5"/>
      <c r="UKW2" s="5"/>
      <c r="UKX2" s="5"/>
      <c r="UKY2" s="5"/>
      <c r="UKZ2" s="5"/>
      <c r="ULA2" s="5"/>
      <c r="ULB2" s="5"/>
      <c r="ULC2" s="5"/>
      <c r="ULD2" s="5"/>
      <c r="ULE2" s="5"/>
      <c r="ULF2" s="5"/>
      <c r="ULG2" s="5"/>
      <c r="ULH2" s="5"/>
      <c r="ULI2" s="5"/>
      <c r="ULJ2" s="5"/>
      <c r="ULK2" s="5"/>
      <c r="ULL2" s="5"/>
      <c r="ULM2" s="5"/>
      <c r="ULN2" s="5"/>
      <c r="ULO2" s="5"/>
      <c r="ULP2" s="5"/>
      <c r="ULQ2" s="5"/>
      <c r="ULR2" s="5"/>
      <c r="ULS2" s="5"/>
      <c r="ULT2" s="5"/>
      <c r="ULU2" s="5"/>
      <c r="ULV2" s="5"/>
      <c r="ULW2" s="5"/>
      <c r="ULX2" s="5"/>
      <c r="ULY2" s="5"/>
      <c r="ULZ2" s="5"/>
      <c r="UMA2" s="5"/>
      <c r="UMB2" s="5"/>
      <c r="UMC2" s="5"/>
      <c r="UMD2" s="5"/>
      <c r="UME2" s="5"/>
      <c r="UMF2" s="5"/>
      <c r="UMG2" s="5"/>
      <c r="UMH2" s="5"/>
      <c r="UMI2" s="5"/>
      <c r="UMJ2" s="5"/>
      <c r="UMK2" s="5"/>
      <c r="UML2" s="5"/>
      <c r="UMM2" s="5"/>
      <c r="UMN2" s="5"/>
      <c r="UMO2" s="5"/>
      <c r="UMP2" s="5"/>
      <c r="UMQ2" s="5"/>
      <c r="UMR2" s="5"/>
      <c r="UMS2" s="5"/>
      <c r="UMT2" s="5"/>
      <c r="UMU2" s="5"/>
      <c r="UMV2" s="5"/>
      <c r="UMW2" s="5"/>
      <c r="UMX2" s="5"/>
      <c r="UMY2" s="5"/>
      <c r="UMZ2" s="5"/>
      <c r="UNA2" s="5"/>
      <c r="UNB2" s="5"/>
      <c r="UNC2" s="5"/>
      <c r="UND2" s="5"/>
      <c r="UNE2" s="5"/>
      <c r="UNF2" s="5"/>
      <c r="UNG2" s="5"/>
      <c r="UNH2" s="5"/>
      <c r="UNI2" s="5"/>
      <c r="UNJ2" s="5"/>
      <c r="UNK2" s="5"/>
      <c r="UNL2" s="5"/>
      <c r="UNM2" s="5"/>
      <c r="UNN2" s="5"/>
      <c r="UNO2" s="5"/>
      <c r="UNP2" s="5"/>
      <c r="UNQ2" s="5"/>
      <c r="UNR2" s="5"/>
      <c r="UNS2" s="5"/>
      <c r="UNT2" s="5"/>
      <c r="UNU2" s="5"/>
      <c r="UNV2" s="5"/>
      <c r="UNW2" s="5"/>
      <c r="UNX2" s="5"/>
      <c r="UNY2" s="5"/>
      <c r="UNZ2" s="5"/>
      <c r="UOA2" s="5"/>
      <c r="UOB2" s="5"/>
      <c r="UOC2" s="5"/>
      <c r="UOD2" s="5"/>
      <c r="UOE2" s="5"/>
      <c r="UOF2" s="5"/>
      <c r="UOG2" s="5"/>
      <c r="UOH2" s="5"/>
      <c r="UOI2" s="5"/>
      <c r="UOJ2" s="5"/>
      <c r="UOK2" s="5"/>
      <c r="UOL2" s="5"/>
      <c r="UOM2" s="5"/>
      <c r="UON2" s="5"/>
      <c r="UOO2" s="5"/>
      <c r="UOP2" s="5"/>
      <c r="UOQ2" s="5"/>
      <c r="UOR2" s="5"/>
      <c r="UOS2" s="5"/>
      <c r="UOT2" s="5"/>
      <c r="UOU2" s="5"/>
      <c r="UOV2" s="5"/>
      <c r="UOW2" s="5"/>
      <c r="UOX2" s="5"/>
      <c r="UOY2" s="5"/>
      <c r="UOZ2" s="5"/>
      <c r="UPA2" s="5"/>
      <c r="UPB2" s="5"/>
      <c r="UPC2" s="5"/>
      <c r="UPD2" s="5"/>
      <c r="UPE2" s="5"/>
      <c r="UPF2" s="5"/>
      <c r="UPG2" s="5"/>
      <c r="UPH2" s="5"/>
      <c r="UPI2" s="5"/>
      <c r="UPJ2" s="5"/>
      <c r="UPK2" s="5"/>
      <c r="UPL2" s="5"/>
      <c r="UPM2" s="5"/>
      <c r="UPN2" s="5"/>
      <c r="UPO2" s="5"/>
      <c r="UPP2" s="5"/>
      <c r="UPQ2" s="5"/>
      <c r="UPR2" s="5"/>
      <c r="UPS2" s="5"/>
      <c r="UPT2" s="5"/>
      <c r="UPU2" s="5"/>
      <c r="UPV2" s="5"/>
      <c r="UPW2" s="5"/>
      <c r="UPX2" s="5"/>
      <c r="UPY2" s="5"/>
      <c r="UPZ2" s="5"/>
      <c r="UQA2" s="5"/>
      <c r="UQB2" s="5"/>
      <c r="UQC2" s="5"/>
      <c r="UQD2" s="5"/>
      <c r="UQE2" s="5"/>
      <c r="UQF2" s="5"/>
      <c r="UQG2" s="5"/>
      <c r="UQH2" s="5"/>
      <c r="UQI2" s="5"/>
      <c r="UQJ2" s="5"/>
      <c r="UQK2" s="5"/>
      <c r="UQL2" s="5"/>
      <c r="UQM2" s="5"/>
      <c r="UQN2" s="5"/>
      <c r="UQO2" s="5"/>
      <c r="UQP2" s="5"/>
      <c r="UQQ2" s="5"/>
      <c r="UQR2" s="5"/>
      <c r="UQS2" s="5"/>
      <c r="UQT2" s="5"/>
      <c r="UQU2" s="5"/>
      <c r="UQV2" s="5"/>
      <c r="UQW2" s="5"/>
      <c r="UQX2" s="5"/>
      <c r="UQY2" s="5"/>
      <c r="UQZ2" s="5"/>
      <c r="URA2" s="5"/>
      <c r="URB2" s="5"/>
      <c r="URC2" s="5"/>
      <c r="URD2" s="5"/>
      <c r="URE2" s="5"/>
      <c r="URF2" s="5"/>
      <c r="URG2" s="5"/>
      <c r="URH2" s="5"/>
      <c r="URI2" s="5"/>
      <c r="URJ2" s="5"/>
      <c r="URK2" s="5"/>
      <c r="URL2" s="5"/>
      <c r="URM2" s="5"/>
      <c r="URN2" s="5"/>
      <c r="URO2" s="5"/>
      <c r="URP2" s="5"/>
      <c r="URQ2" s="5"/>
      <c r="URR2" s="5"/>
      <c r="URS2" s="5"/>
      <c r="URT2" s="5"/>
      <c r="URU2" s="5"/>
      <c r="URV2" s="5"/>
      <c r="URW2" s="5"/>
      <c r="URX2" s="5"/>
      <c r="URY2" s="5"/>
      <c r="URZ2" s="5"/>
      <c r="USA2" s="5"/>
      <c r="USB2" s="5"/>
      <c r="USC2" s="5"/>
      <c r="USD2" s="5"/>
      <c r="USE2" s="5"/>
      <c r="USF2" s="5"/>
      <c r="USG2" s="5"/>
      <c r="USH2" s="5"/>
      <c r="USI2" s="5"/>
      <c r="USJ2" s="5"/>
      <c r="USK2" s="5"/>
      <c r="USL2" s="5"/>
      <c r="USM2" s="5"/>
      <c r="USN2" s="5"/>
      <c r="USO2" s="5"/>
      <c r="USP2" s="5"/>
      <c r="USQ2" s="5"/>
      <c r="USR2" s="5"/>
      <c r="USS2" s="5"/>
      <c r="UST2" s="5"/>
      <c r="USU2" s="5"/>
      <c r="USV2" s="5"/>
      <c r="USW2" s="5"/>
      <c r="USX2" s="5"/>
      <c r="USY2" s="5"/>
      <c r="USZ2" s="5"/>
      <c r="UTA2" s="5"/>
      <c r="UTB2" s="5"/>
      <c r="UTC2" s="5"/>
      <c r="UTD2" s="5"/>
      <c r="UTE2" s="5"/>
      <c r="UTF2" s="5"/>
      <c r="UTG2" s="5"/>
      <c r="UTH2" s="5"/>
      <c r="UTI2" s="5"/>
      <c r="UTJ2" s="5"/>
      <c r="UTK2" s="5"/>
      <c r="UTL2" s="5"/>
      <c r="UTM2" s="5"/>
      <c r="UTN2" s="5"/>
      <c r="UTO2" s="5"/>
      <c r="UTP2" s="5"/>
      <c r="UTQ2" s="5"/>
      <c r="UTR2" s="5"/>
      <c r="UTS2" s="5"/>
      <c r="UTT2" s="5"/>
      <c r="UTU2" s="5"/>
      <c r="UTV2" s="5"/>
      <c r="UTW2" s="5"/>
      <c r="UTX2" s="5"/>
      <c r="UTY2" s="5"/>
      <c r="UTZ2" s="5"/>
      <c r="UUA2" s="5"/>
      <c r="UUB2" s="5"/>
      <c r="UUC2" s="5"/>
      <c r="UUD2" s="5"/>
      <c r="UUE2" s="5"/>
      <c r="UUF2" s="5"/>
      <c r="UUG2" s="5"/>
      <c r="UUH2" s="5"/>
      <c r="UUI2" s="5"/>
      <c r="UUJ2" s="5"/>
      <c r="UUK2" s="5"/>
      <c r="UUL2" s="5"/>
      <c r="UUM2" s="5"/>
      <c r="UUN2" s="5"/>
      <c r="UUO2" s="5"/>
      <c r="UUP2" s="5"/>
      <c r="UUQ2" s="5"/>
      <c r="UUR2" s="5"/>
      <c r="UUS2" s="5"/>
      <c r="UUT2" s="5"/>
      <c r="UUU2" s="5"/>
      <c r="UUV2" s="5"/>
      <c r="UUW2" s="5"/>
      <c r="UUX2" s="5"/>
      <c r="UUY2" s="5"/>
      <c r="UUZ2" s="5"/>
      <c r="UVA2" s="5"/>
      <c r="UVB2" s="5"/>
      <c r="UVC2" s="5"/>
      <c r="UVD2" s="5"/>
      <c r="UVE2" s="5"/>
      <c r="UVF2" s="5"/>
      <c r="UVG2" s="5"/>
      <c r="UVH2" s="5"/>
      <c r="UVI2" s="5"/>
      <c r="UVJ2" s="5"/>
      <c r="UVK2" s="5"/>
      <c r="UVL2" s="5"/>
      <c r="UVM2" s="5"/>
      <c r="UVN2" s="5"/>
      <c r="UVO2" s="5"/>
      <c r="UVP2" s="5"/>
      <c r="UVQ2" s="5"/>
      <c r="UVR2" s="5"/>
      <c r="UVS2" s="5"/>
      <c r="UVT2" s="5"/>
      <c r="UVU2" s="5"/>
      <c r="UVV2" s="5"/>
      <c r="UVW2" s="5"/>
      <c r="UVX2" s="5"/>
      <c r="UVY2" s="5"/>
      <c r="UVZ2" s="5"/>
      <c r="UWA2" s="5"/>
      <c r="UWB2" s="5"/>
      <c r="UWC2" s="5"/>
      <c r="UWD2" s="5"/>
      <c r="UWE2" s="5"/>
      <c r="UWF2" s="5"/>
      <c r="UWG2" s="5"/>
      <c r="UWH2" s="5"/>
      <c r="UWI2" s="5"/>
      <c r="UWJ2" s="5"/>
      <c r="UWK2" s="5"/>
      <c r="UWL2" s="5"/>
      <c r="UWM2" s="5"/>
      <c r="UWN2" s="5"/>
      <c r="UWO2" s="5"/>
      <c r="UWP2" s="5"/>
      <c r="UWQ2" s="5"/>
      <c r="UWR2" s="5"/>
      <c r="UWS2" s="5"/>
      <c r="UWT2" s="5"/>
      <c r="UWU2" s="5"/>
      <c r="UWV2" s="5"/>
      <c r="UWW2" s="5"/>
      <c r="UWX2" s="5"/>
      <c r="UWY2" s="5"/>
      <c r="UWZ2" s="5"/>
      <c r="UXA2" s="5"/>
      <c r="UXB2" s="5"/>
      <c r="UXC2" s="5"/>
      <c r="UXD2" s="5"/>
      <c r="UXE2" s="5"/>
      <c r="UXF2" s="5"/>
      <c r="UXG2" s="5"/>
      <c r="UXH2" s="5"/>
      <c r="UXI2" s="5"/>
      <c r="UXJ2" s="5"/>
      <c r="UXK2" s="5"/>
      <c r="UXL2" s="5"/>
      <c r="UXM2" s="5"/>
      <c r="UXN2" s="5"/>
      <c r="UXO2" s="5"/>
      <c r="UXP2" s="5"/>
      <c r="UXQ2" s="5"/>
      <c r="UXR2" s="5"/>
      <c r="UXS2" s="5"/>
      <c r="UXT2" s="5"/>
      <c r="UXU2" s="5"/>
      <c r="UXV2" s="5"/>
      <c r="UXW2" s="5"/>
      <c r="UXX2" s="5"/>
      <c r="UXY2" s="5"/>
      <c r="UXZ2" s="5"/>
      <c r="UYA2" s="5"/>
      <c r="UYB2" s="5"/>
      <c r="UYC2" s="5"/>
      <c r="UYD2" s="5"/>
      <c r="UYE2" s="5"/>
      <c r="UYF2" s="5"/>
      <c r="UYG2" s="5"/>
      <c r="UYH2" s="5"/>
      <c r="UYI2" s="5"/>
      <c r="UYJ2" s="5"/>
      <c r="UYK2" s="5"/>
      <c r="UYL2" s="5"/>
      <c r="UYM2" s="5"/>
      <c r="UYN2" s="5"/>
      <c r="UYO2" s="5"/>
      <c r="UYP2" s="5"/>
      <c r="UYQ2" s="5"/>
      <c r="UYR2" s="5"/>
      <c r="UYS2" s="5"/>
      <c r="UYT2" s="5"/>
      <c r="UYU2" s="5"/>
      <c r="UYV2" s="5"/>
      <c r="UYW2" s="5"/>
      <c r="UYX2" s="5"/>
      <c r="UYY2" s="5"/>
      <c r="UYZ2" s="5"/>
      <c r="UZA2" s="5"/>
      <c r="UZB2" s="5"/>
      <c r="UZC2" s="5"/>
      <c r="UZD2" s="5"/>
      <c r="UZE2" s="5"/>
      <c r="UZF2" s="5"/>
      <c r="UZG2" s="5"/>
      <c r="UZH2" s="5"/>
      <c r="UZI2" s="5"/>
      <c r="UZJ2" s="5"/>
      <c r="UZK2" s="5"/>
      <c r="UZL2" s="5"/>
      <c r="UZM2" s="5"/>
      <c r="UZN2" s="5"/>
      <c r="UZO2" s="5"/>
      <c r="UZP2" s="5"/>
      <c r="UZQ2" s="5"/>
      <c r="UZR2" s="5"/>
      <c r="UZS2" s="5"/>
      <c r="UZT2" s="5"/>
      <c r="UZU2" s="5"/>
      <c r="UZV2" s="5"/>
      <c r="UZW2" s="5"/>
      <c r="UZX2" s="5"/>
      <c r="UZY2" s="5"/>
      <c r="UZZ2" s="5"/>
      <c r="VAA2" s="5"/>
      <c r="VAB2" s="5"/>
      <c r="VAC2" s="5"/>
      <c r="VAD2" s="5"/>
      <c r="VAE2" s="5"/>
      <c r="VAF2" s="5"/>
      <c r="VAG2" s="5"/>
      <c r="VAH2" s="5"/>
      <c r="VAI2" s="5"/>
      <c r="VAJ2" s="5"/>
      <c r="VAK2" s="5"/>
      <c r="VAL2" s="5"/>
      <c r="VAM2" s="5"/>
      <c r="VAN2" s="5"/>
      <c r="VAO2" s="5"/>
      <c r="VAP2" s="5"/>
      <c r="VAQ2" s="5"/>
      <c r="VAR2" s="5"/>
      <c r="VAS2" s="5"/>
      <c r="VAT2" s="5"/>
      <c r="VAU2" s="5"/>
      <c r="VAV2" s="5"/>
      <c r="VAW2" s="5"/>
      <c r="VAX2" s="5"/>
      <c r="VAY2" s="5"/>
      <c r="VAZ2" s="5"/>
      <c r="VBA2" s="5"/>
      <c r="VBB2" s="5"/>
      <c r="VBC2" s="5"/>
      <c r="VBD2" s="5"/>
      <c r="VBE2" s="5"/>
      <c r="VBF2" s="5"/>
      <c r="VBG2" s="5"/>
      <c r="VBH2" s="5"/>
      <c r="VBI2" s="5"/>
      <c r="VBJ2" s="5"/>
      <c r="VBK2" s="5"/>
      <c r="VBL2" s="5"/>
      <c r="VBM2" s="5"/>
      <c r="VBN2" s="5"/>
      <c r="VBO2" s="5"/>
      <c r="VBP2" s="5"/>
      <c r="VBQ2" s="5"/>
      <c r="VBR2" s="5"/>
      <c r="VBS2" s="5"/>
      <c r="VBT2" s="5"/>
      <c r="VBU2" s="5"/>
      <c r="VBV2" s="5"/>
      <c r="VBW2" s="5"/>
      <c r="VBX2" s="5"/>
      <c r="VBY2" s="5"/>
      <c r="VBZ2" s="5"/>
      <c r="VCA2" s="5"/>
      <c r="VCB2" s="5"/>
      <c r="VCC2" s="5"/>
      <c r="VCD2" s="5"/>
      <c r="VCE2" s="5"/>
      <c r="VCF2" s="5"/>
      <c r="VCG2" s="5"/>
      <c r="VCH2" s="5"/>
      <c r="VCI2" s="5"/>
      <c r="VCJ2" s="5"/>
      <c r="VCK2" s="5"/>
      <c r="VCL2" s="5"/>
      <c r="VCM2" s="5"/>
      <c r="VCN2" s="5"/>
      <c r="VCO2" s="5"/>
      <c r="VCP2" s="5"/>
      <c r="VCQ2" s="5"/>
      <c r="VCR2" s="5"/>
      <c r="VCS2" s="5"/>
      <c r="VCT2" s="5"/>
      <c r="VCU2" s="5"/>
      <c r="VCV2" s="5"/>
      <c r="VCW2" s="5"/>
      <c r="VCX2" s="5"/>
      <c r="VCY2" s="5"/>
      <c r="VCZ2" s="5"/>
      <c r="VDA2" s="5"/>
      <c r="VDB2" s="5"/>
      <c r="VDC2" s="5"/>
      <c r="VDD2" s="5"/>
      <c r="VDE2" s="5"/>
      <c r="VDF2" s="5"/>
      <c r="VDG2" s="5"/>
      <c r="VDH2" s="5"/>
      <c r="VDI2" s="5"/>
      <c r="VDJ2" s="5"/>
      <c r="VDK2" s="5"/>
      <c r="VDL2" s="5"/>
      <c r="VDM2" s="5"/>
      <c r="VDN2" s="5"/>
      <c r="VDO2" s="5"/>
      <c r="VDP2" s="5"/>
      <c r="VDQ2" s="5"/>
      <c r="VDR2" s="5"/>
      <c r="VDS2" s="5"/>
      <c r="VDT2" s="5"/>
      <c r="VDU2" s="5"/>
      <c r="VDV2" s="5"/>
      <c r="VDW2" s="5"/>
      <c r="VDX2" s="5"/>
      <c r="VDY2" s="5"/>
      <c r="VDZ2" s="5"/>
      <c r="VEA2" s="5"/>
      <c r="VEB2" s="5"/>
      <c r="VEC2" s="5"/>
      <c r="VED2" s="5"/>
      <c r="VEE2" s="5"/>
      <c r="VEF2" s="5"/>
      <c r="VEG2" s="5"/>
      <c r="VEH2" s="5"/>
      <c r="VEI2" s="5"/>
      <c r="VEJ2" s="5"/>
      <c r="VEK2" s="5"/>
      <c r="VEL2" s="5"/>
      <c r="VEM2" s="5"/>
      <c r="VEN2" s="5"/>
      <c r="VEO2" s="5"/>
      <c r="VEP2" s="5"/>
      <c r="VEQ2" s="5"/>
      <c r="VER2" s="5"/>
      <c r="VES2" s="5"/>
      <c r="VET2" s="5"/>
      <c r="VEU2" s="5"/>
      <c r="VEV2" s="5"/>
      <c r="VEW2" s="5"/>
      <c r="VEX2" s="5"/>
      <c r="VEY2" s="5"/>
      <c r="VEZ2" s="5"/>
      <c r="VFA2" s="5"/>
      <c r="VFB2" s="5"/>
      <c r="VFC2" s="5"/>
      <c r="VFD2" s="5"/>
      <c r="VFE2" s="5"/>
      <c r="VFF2" s="5"/>
      <c r="VFG2" s="5"/>
      <c r="VFH2" s="5"/>
      <c r="VFI2" s="5"/>
      <c r="VFJ2" s="5"/>
      <c r="VFK2" s="5"/>
      <c r="VFL2" s="5"/>
      <c r="VFM2" s="5"/>
      <c r="VFN2" s="5"/>
      <c r="VFO2" s="5"/>
      <c r="VFP2" s="5"/>
      <c r="VFQ2" s="5"/>
      <c r="VFR2" s="5"/>
      <c r="VFS2" s="5"/>
      <c r="VFT2" s="5"/>
      <c r="VFU2" s="5"/>
      <c r="VFV2" s="5"/>
      <c r="VFW2" s="5"/>
      <c r="VFX2" s="5"/>
      <c r="VFY2" s="5"/>
      <c r="VFZ2" s="5"/>
      <c r="VGA2" s="5"/>
      <c r="VGB2" s="5"/>
      <c r="VGC2" s="5"/>
      <c r="VGD2" s="5"/>
      <c r="VGE2" s="5"/>
      <c r="VGF2" s="5"/>
      <c r="VGG2" s="5"/>
      <c r="VGH2" s="5"/>
      <c r="VGI2" s="5"/>
      <c r="VGJ2" s="5"/>
      <c r="VGK2" s="5"/>
      <c r="VGL2" s="5"/>
      <c r="VGM2" s="5"/>
      <c r="VGN2" s="5"/>
      <c r="VGO2" s="5"/>
      <c r="VGP2" s="5"/>
      <c r="VGQ2" s="5"/>
      <c r="VGR2" s="5"/>
      <c r="VGS2" s="5"/>
      <c r="VGT2" s="5"/>
      <c r="VGU2" s="5"/>
      <c r="VGV2" s="5"/>
      <c r="VGW2" s="5"/>
      <c r="VGX2" s="5"/>
      <c r="VGY2" s="5"/>
      <c r="VGZ2" s="5"/>
      <c r="VHA2" s="5"/>
      <c r="VHB2" s="5"/>
      <c r="VHC2" s="5"/>
      <c r="VHD2" s="5"/>
      <c r="VHE2" s="5"/>
      <c r="VHF2" s="5"/>
      <c r="VHG2" s="5"/>
      <c r="VHH2" s="5"/>
      <c r="VHI2" s="5"/>
      <c r="VHJ2" s="5"/>
      <c r="VHK2" s="5"/>
      <c r="VHL2" s="5"/>
      <c r="VHM2" s="5"/>
      <c r="VHN2" s="5"/>
      <c r="VHO2" s="5"/>
      <c r="VHP2" s="5"/>
      <c r="VHQ2" s="5"/>
      <c r="VHR2" s="5"/>
      <c r="VHS2" s="5"/>
      <c r="VHT2" s="5"/>
      <c r="VHU2" s="5"/>
      <c r="VHV2" s="5"/>
      <c r="VHW2" s="5"/>
      <c r="VHX2" s="5"/>
      <c r="VHY2" s="5"/>
      <c r="VHZ2" s="5"/>
      <c r="VIA2" s="5"/>
      <c r="VIB2" s="5"/>
      <c r="VIC2" s="5"/>
      <c r="VID2" s="5"/>
      <c r="VIE2" s="5"/>
      <c r="VIF2" s="5"/>
      <c r="VIG2" s="5"/>
      <c r="VIH2" s="5"/>
      <c r="VII2" s="5"/>
      <c r="VIJ2" s="5"/>
      <c r="VIK2" s="5"/>
      <c r="VIL2" s="5"/>
      <c r="VIM2" s="5"/>
      <c r="VIN2" s="5"/>
      <c r="VIO2" s="5"/>
      <c r="VIP2" s="5"/>
      <c r="VIQ2" s="5"/>
      <c r="VIR2" s="5"/>
      <c r="VIS2" s="5"/>
      <c r="VIT2" s="5"/>
      <c r="VIU2" s="5"/>
      <c r="VIV2" s="5"/>
      <c r="VIW2" s="5"/>
      <c r="VIX2" s="5"/>
      <c r="VIY2" s="5"/>
      <c r="VIZ2" s="5"/>
      <c r="VJA2" s="5"/>
      <c r="VJB2" s="5"/>
      <c r="VJC2" s="5"/>
      <c r="VJD2" s="5"/>
      <c r="VJE2" s="5"/>
      <c r="VJF2" s="5"/>
      <c r="VJG2" s="5"/>
      <c r="VJH2" s="5"/>
      <c r="VJI2" s="5"/>
      <c r="VJJ2" s="5"/>
      <c r="VJK2" s="5"/>
      <c r="VJL2" s="5"/>
      <c r="VJM2" s="5"/>
      <c r="VJN2" s="5"/>
      <c r="VJO2" s="5"/>
      <c r="VJP2" s="5"/>
      <c r="VJQ2" s="5"/>
      <c r="VJR2" s="5"/>
      <c r="VJS2" s="5"/>
      <c r="VJT2" s="5"/>
      <c r="VJU2" s="5"/>
      <c r="VJV2" s="5"/>
      <c r="VJW2" s="5"/>
      <c r="VJX2" s="5"/>
      <c r="VJY2" s="5"/>
      <c r="VJZ2" s="5"/>
      <c r="VKA2" s="5"/>
      <c r="VKB2" s="5"/>
      <c r="VKC2" s="5"/>
      <c r="VKD2" s="5"/>
      <c r="VKE2" s="5"/>
      <c r="VKF2" s="5"/>
      <c r="VKG2" s="5"/>
      <c r="VKH2" s="5"/>
      <c r="VKI2" s="5"/>
      <c r="VKJ2" s="5"/>
      <c r="VKK2" s="5"/>
      <c r="VKL2" s="5"/>
      <c r="VKM2" s="5"/>
      <c r="VKN2" s="5"/>
      <c r="VKO2" s="5"/>
      <c r="VKP2" s="5"/>
      <c r="VKQ2" s="5"/>
      <c r="VKR2" s="5"/>
      <c r="VKS2" s="5"/>
      <c r="VKT2" s="5"/>
      <c r="VKU2" s="5"/>
      <c r="VKV2" s="5"/>
      <c r="VKW2" s="5"/>
      <c r="VKX2" s="5"/>
      <c r="VKY2" s="5"/>
      <c r="VKZ2" s="5"/>
      <c r="VLA2" s="5"/>
      <c r="VLB2" s="5"/>
      <c r="VLC2" s="5"/>
      <c r="VLD2" s="5"/>
      <c r="VLE2" s="5"/>
      <c r="VLF2" s="5"/>
      <c r="VLG2" s="5"/>
      <c r="VLH2" s="5"/>
      <c r="VLI2" s="5"/>
      <c r="VLJ2" s="5"/>
      <c r="VLK2" s="5"/>
      <c r="VLL2" s="5"/>
      <c r="VLM2" s="5"/>
      <c r="VLN2" s="5"/>
      <c r="VLO2" s="5"/>
      <c r="VLP2" s="5"/>
      <c r="VLQ2" s="5"/>
      <c r="VLR2" s="5"/>
      <c r="VLS2" s="5"/>
      <c r="VLT2" s="5"/>
      <c r="VLU2" s="5"/>
      <c r="VLV2" s="5"/>
      <c r="VLW2" s="5"/>
      <c r="VLX2" s="5"/>
      <c r="VLY2" s="5"/>
      <c r="VLZ2" s="5"/>
      <c r="VMA2" s="5"/>
      <c r="VMB2" s="5"/>
      <c r="VMC2" s="5"/>
      <c r="VMD2" s="5"/>
      <c r="VME2" s="5"/>
      <c r="VMF2" s="5"/>
      <c r="VMG2" s="5"/>
      <c r="VMH2" s="5"/>
      <c r="VMI2" s="5"/>
      <c r="VMJ2" s="5"/>
      <c r="VMK2" s="5"/>
      <c r="VML2" s="5"/>
      <c r="VMM2" s="5"/>
      <c r="VMN2" s="5"/>
      <c r="VMO2" s="5"/>
      <c r="VMP2" s="5"/>
      <c r="VMQ2" s="5"/>
      <c r="VMR2" s="5"/>
      <c r="VMS2" s="5"/>
      <c r="VMT2" s="5"/>
      <c r="VMU2" s="5"/>
      <c r="VMV2" s="5"/>
      <c r="VMW2" s="5"/>
      <c r="VMX2" s="5"/>
      <c r="VMY2" s="5"/>
      <c r="VMZ2" s="5"/>
      <c r="VNA2" s="5"/>
      <c r="VNB2" s="5"/>
      <c r="VNC2" s="5"/>
      <c r="VND2" s="5"/>
      <c r="VNE2" s="5"/>
      <c r="VNF2" s="5"/>
      <c r="VNG2" s="5"/>
      <c r="VNH2" s="5"/>
      <c r="VNI2" s="5"/>
      <c r="VNJ2" s="5"/>
      <c r="VNK2" s="5"/>
      <c r="VNL2" s="5"/>
      <c r="VNM2" s="5"/>
      <c r="VNN2" s="5"/>
      <c r="VNO2" s="5"/>
      <c r="VNP2" s="5"/>
      <c r="VNQ2" s="5"/>
      <c r="VNR2" s="5"/>
      <c r="VNS2" s="5"/>
      <c r="VNT2" s="5"/>
      <c r="VNU2" s="5"/>
      <c r="VNV2" s="5"/>
      <c r="VNW2" s="5"/>
      <c r="VNX2" s="5"/>
      <c r="VNY2" s="5"/>
      <c r="VNZ2" s="5"/>
      <c r="VOA2" s="5"/>
      <c r="VOB2" s="5"/>
      <c r="VOC2" s="5"/>
      <c r="VOD2" s="5"/>
      <c r="VOE2" s="5"/>
      <c r="VOF2" s="5"/>
      <c r="VOG2" s="5"/>
      <c r="VOH2" s="5"/>
      <c r="VOI2" s="5"/>
      <c r="VOJ2" s="5"/>
      <c r="VOK2" s="5"/>
      <c r="VOL2" s="5"/>
      <c r="VOM2" s="5"/>
      <c r="VON2" s="5"/>
      <c r="VOO2" s="5"/>
      <c r="VOP2" s="5"/>
      <c r="VOQ2" s="5"/>
      <c r="VOR2" s="5"/>
      <c r="VOS2" s="5"/>
      <c r="VOT2" s="5"/>
      <c r="VOU2" s="5"/>
      <c r="VOV2" s="5"/>
      <c r="VOW2" s="5"/>
      <c r="VOX2" s="5"/>
      <c r="VOY2" s="5"/>
      <c r="VOZ2" s="5"/>
      <c r="VPA2" s="5"/>
      <c r="VPB2" s="5"/>
      <c r="VPC2" s="5"/>
      <c r="VPD2" s="5"/>
      <c r="VPE2" s="5"/>
      <c r="VPF2" s="5"/>
      <c r="VPG2" s="5"/>
      <c r="VPH2" s="5"/>
      <c r="VPI2" s="5"/>
      <c r="VPJ2" s="5"/>
      <c r="VPK2" s="5"/>
      <c r="VPL2" s="5"/>
      <c r="VPM2" s="5"/>
      <c r="VPN2" s="5"/>
      <c r="VPO2" s="5"/>
      <c r="VPP2" s="5"/>
      <c r="VPQ2" s="5"/>
      <c r="VPR2" s="5"/>
      <c r="VPS2" s="5"/>
      <c r="VPT2" s="5"/>
      <c r="VPU2" s="5"/>
      <c r="VPV2" s="5"/>
      <c r="VPW2" s="5"/>
      <c r="VPX2" s="5"/>
      <c r="VPY2" s="5"/>
      <c r="VPZ2" s="5"/>
      <c r="VQA2" s="5"/>
      <c r="VQB2" s="5"/>
      <c r="VQC2" s="5"/>
      <c r="VQD2" s="5"/>
      <c r="VQE2" s="5"/>
      <c r="VQF2" s="5"/>
      <c r="VQG2" s="5"/>
      <c r="VQH2" s="5"/>
      <c r="VQI2" s="5"/>
      <c r="VQJ2" s="5"/>
      <c r="VQK2" s="5"/>
      <c r="VQL2" s="5"/>
      <c r="VQM2" s="5"/>
      <c r="VQN2" s="5"/>
      <c r="VQO2" s="5"/>
      <c r="VQP2" s="5"/>
      <c r="VQQ2" s="5"/>
      <c r="VQR2" s="5"/>
      <c r="VQS2" s="5"/>
      <c r="VQT2" s="5"/>
      <c r="VQU2" s="5"/>
      <c r="VQV2" s="5"/>
      <c r="VQW2" s="5"/>
      <c r="VQX2" s="5"/>
      <c r="VQY2" s="5"/>
      <c r="VQZ2" s="5"/>
      <c r="VRA2" s="5"/>
      <c r="VRB2" s="5"/>
      <c r="VRC2" s="5"/>
      <c r="VRD2" s="5"/>
      <c r="VRE2" s="5"/>
      <c r="VRF2" s="5"/>
      <c r="VRG2" s="5"/>
      <c r="VRH2" s="5"/>
      <c r="VRI2" s="5"/>
      <c r="VRJ2" s="5"/>
      <c r="VRK2" s="5"/>
      <c r="VRL2" s="5"/>
      <c r="VRM2" s="5"/>
      <c r="VRN2" s="5"/>
      <c r="VRO2" s="5"/>
      <c r="VRP2" s="5"/>
      <c r="VRQ2" s="5"/>
      <c r="VRR2" s="5"/>
      <c r="VRS2" s="5"/>
      <c r="VRT2" s="5"/>
      <c r="VRU2" s="5"/>
      <c r="VRV2" s="5"/>
      <c r="VRW2" s="5"/>
      <c r="VRX2" s="5"/>
      <c r="VRY2" s="5"/>
      <c r="VRZ2" s="5"/>
      <c r="VSA2" s="5"/>
      <c r="VSB2" s="5"/>
      <c r="VSC2" s="5"/>
      <c r="VSD2" s="5"/>
      <c r="VSE2" s="5"/>
      <c r="VSF2" s="5"/>
      <c r="VSG2" s="5"/>
      <c r="VSH2" s="5"/>
      <c r="VSI2" s="5"/>
      <c r="VSJ2" s="5"/>
      <c r="VSK2" s="5"/>
      <c r="VSL2" s="5"/>
      <c r="VSM2" s="5"/>
      <c r="VSN2" s="5"/>
      <c r="VSO2" s="5"/>
      <c r="VSP2" s="5"/>
      <c r="VSQ2" s="5"/>
      <c r="VSR2" s="5"/>
      <c r="VSS2" s="5"/>
      <c r="VST2" s="5"/>
      <c r="VSU2" s="5"/>
      <c r="VSV2" s="5"/>
      <c r="VSW2" s="5"/>
      <c r="VSX2" s="5"/>
      <c r="VSY2" s="5"/>
      <c r="VSZ2" s="5"/>
      <c r="VTA2" s="5"/>
      <c r="VTB2" s="5"/>
      <c r="VTC2" s="5"/>
      <c r="VTD2" s="5"/>
      <c r="VTE2" s="5"/>
      <c r="VTF2" s="5"/>
      <c r="VTG2" s="5"/>
      <c r="VTH2" s="5"/>
      <c r="VTI2" s="5"/>
      <c r="VTJ2" s="5"/>
      <c r="VTK2" s="5"/>
      <c r="VTL2" s="5"/>
      <c r="VTM2" s="5"/>
      <c r="VTN2" s="5"/>
      <c r="VTO2" s="5"/>
      <c r="VTP2" s="5"/>
      <c r="VTQ2" s="5"/>
      <c r="VTR2" s="5"/>
      <c r="VTS2" s="5"/>
      <c r="VTT2" s="5"/>
      <c r="VTU2" s="5"/>
      <c r="VTV2" s="5"/>
      <c r="VTW2" s="5"/>
      <c r="VTX2" s="5"/>
      <c r="VTY2" s="5"/>
      <c r="VTZ2" s="5"/>
      <c r="VUA2" s="5"/>
      <c r="VUB2" s="5"/>
      <c r="VUC2" s="5"/>
      <c r="VUD2" s="5"/>
      <c r="VUE2" s="5"/>
      <c r="VUF2" s="5"/>
      <c r="VUG2" s="5"/>
      <c r="VUH2" s="5"/>
      <c r="VUI2" s="5"/>
      <c r="VUJ2" s="5"/>
      <c r="VUK2" s="5"/>
      <c r="VUL2" s="5"/>
      <c r="VUM2" s="5"/>
      <c r="VUN2" s="5"/>
      <c r="VUO2" s="5"/>
      <c r="VUP2" s="5"/>
      <c r="VUQ2" s="5"/>
      <c r="VUR2" s="5"/>
      <c r="VUS2" s="5"/>
      <c r="VUT2" s="5"/>
      <c r="VUU2" s="5"/>
      <c r="VUV2" s="5"/>
      <c r="VUW2" s="5"/>
      <c r="VUX2" s="5"/>
      <c r="VUY2" s="5"/>
      <c r="VUZ2" s="5"/>
      <c r="VVA2" s="5"/>
      <c r="VVB2" s="5"/>
      <c r="VVC2" s="5"/>
      <c r="VVD2" s="5"/>
      <c r="VVE2" s="5"/>
      <c r="VVF2" s="5"/>
      <c r="VVG2" s="5"/>
      <c r="VVH2" s="5"/>
      <c r="VVI2" s="5"/>
      <c r="VVJ2" s="5"/>
      <c r="VVK2" s="5"/>
      <c r="VVL2" s="5"/>
      <c r="VVM2" s="5"/>
      <c r="VVN2" s="5"/>
      <c r="VVO2" s="5"/>
      <c r="VVP2" s="5"/>
      <c r="VVQ2" s="5"/>
      <c r="VVR2" s="5"/>
      <c r="VVS2" s="5"/>
      <c r="VVT2" s="5"/>
      <c r="VVU2" s="5"/>
      <c r="VVV2" s="5"/>
      <c r="VVW2" s="5"/>
      <c r="VVX2" s="5"/>
      <c r="VVY2" s="5"/>
      <c r="VVZ2" s="5"/>
      <c r="VWA2" s="5"/>
      <c r="VWB2" s="5"/>
      <c r="VWC2" s="5"/>
      <c r="VWD2" s="5"/>
      <c r="VWE2" s="5"/>
      <c r="VWF2" s="5"/>
      <c r="VWG2" s="5"/>
      <c r="VWH2" s="5"/>
      <c r="VWI2" s="5"/>
      <c r="VWJ2" s="5"/>
      <c r="VWK2" s="5"/>
      <c r="VWL2" s="5"/>
      <c r="VWM2" s="5"/>
      <c r="VWN2" s="5"/>
      <c r="VWO2" s="5"/>
      <c r="VWP2" s="5"/>
      <c r="VWQ2" s="5"/>
      <c r="VWR2" s="5"/>
      <c r="VWS2" s="5"/>
      <c r="VWT2" s="5"/>
      <c r="VWU2" s="5"/>
      <c r="VWV2" s="5"/>
      <c r="VWW2" s="5"/>
      <c r="VWX2" s="5"/>
      <c r="VWY2" s="5"/>
      <c r="VWZ2" s="5"/>
      <c r="VXA2" s="5"/>
      <c r="VXB2" s="5"/>
      <c r="VXC2" s="5"/>
      <c r="VXD2" s="5"/>
      <c r="VXE2" s="5"/>
      <c r="VXF2" s="5"/>
      <c r="VXG2" s="5"/>
      <c r="VXH2" s="5"/>
      <c r="VXI2" s="5"/>
      <c r="VXJ2" s="5"/>
      <c r="VXK2" s="5"/>
      <c r="VXL2" s="5"/>
      <c r="VXM2" s="5"/>
      <c r="VXN2" s="5"/>
      <c r="VXO2" s="5"/>
      <c r="VXP2" s="5"/>
      <c r="VXQ2" s="5"/>
      <c r="VXR2" s="5"/>
      <c r="VXS2" s="5"/>
      <c r="VXT2" s="5"/>
      <c r="VXU2" s="5"/>
      <c r="VXV2" s="5"/>
      <c r="VXW2" s="5"/>
      <c r="VXX2" s="5"/>
      <c r="VXY2" s="5"/>
      <c r="VXZ2" s="5"/>
      <c r="VYA2" s="5"/>
      <c r="VYB2" s="5"/>
      <c r="VYC2" s="5"/>
      <c r="VYD2" s="5"/>
      <c r="VYE2" s="5"/>
      <c r="VYF2" s="5"/>
      <c r="VYG2" s="5"/>
      <c r="VYH2" s="5"/>
      <c r="VYI2" s="5"/>
      <c r="VYJ2" s="5"/>
      <c r="VYK2" s="5"/>
      <c r="VYL2" s="5"/>
      <c r="VYM2" s="5"/>
      <c r="VYN2" s="5"/>
      <c r="VYO2" s="5"/>
      <c r="VYP2" s="5"/>
      <c r="VYQ2" s="5"/>
      <c r="VYR2" s="5"/>
      <c r="VYS2" s="5"/>
      <c r="VYT2" s="5"/>
      <c r="VYU2" s="5"/>
      <c r="VYV2" s="5"/>
      <c r="VYW2" s="5"/>
      <c r="VYX2" s="5"/>
      <c r="VYY2" s="5"/>
      <c r="VYZ2" s="5"/>
      <c r="VZA2" s="5"/>
      <c r="VZB2" s="5"/>
      <c r="VZC2" s="5"/>
      <c r="VZD2" s="5"/>
      <c r="VZE2" s="5"/>
      <c r="VZF2" s="5"/>
      <c r="VZG2" s="5"/>
      <c r="VZH2" s="5"/>
      <c r="VZI2" s="5"/>
      <c r="VZJ2" s="5"/>
      <c r="VZK2" s="5"/>
      <c r="VZL2" s="5"/>
      <c r="VZM2" s="5"/>
      <c r="VZN2" s="5"/>
      <c r="VZO2" s="5"/>
      <c r="VZP2" s="5"/>
      <c r="VZQ2" s="5"/>
      <c r="VZR2" s="5"/>
      <c r="VZS2" s="5"/>
      <c r="VZT2" s="5"/>
      <c r="VZU2" s="5"/>
      <c r="VZV2" s="5"/>
      <c r="VZW2" s="5"/>
      <c r="VZX2" s="5"/>
      <c r="VZY2" s="5"/>
      <c r="VZZ2" s="5"/>
      <c r="WAA2" s="5"/>
      <c r="WAB2" s="5"/>
      <c r="WAC2" s="5"/>
      <c r="WAD2" s="5"/>
      <c r="WAE2" s="5"/>
      <c r="WAF2" s="5"/>
      <c r="WAG2" s="5"/>
      <c r="WAH2" s="5"/>
      <c r="WAI2" s="5"/>
      <c r="WAJ2" s="5"/>
      <c r="WAK2" s="5"/>
      <c r="WAL2" s="5"/>
      <c r="WAM2" s="5"/>
      <c r="WAN2" s="5"/>
      <c r="WAO2" s="5"/>
      <c r="WAP2" s="5"/>
      <c r="WAQ2" s="5"/>
      <c r="WAR2" s="5"/>
      <c r="WAS2" s="5"/>
      <c r="WAT2" s="5"/>
      <c r="WAU2" s="5"/>
      <c r="WAV2" s="5"/>
      <c r="WAW2" s="5"/>
      <c r="WAX2" s="5"/>
      <c r="WAY2" s="5"/>
      <c r="WAZ2" s="5"/>
      <c r="WBA2" s="5"/>
      <c r="WBB2" s="5"/>
      <c r="WBC2" s="5"/>
      <c r="WBD2" s="5"/>
      <c r="WBE2" s="5"/>
      <c r="WBF2" s="5"/>
      <c r="WBG2" s="5"/>
      <c r="WBH2" s="5"/>
      <c r="WBI2" s="5"/>
      <c r="WBJ2" s="5"/>
      <c r="WBK2" s="5"/>
      <c r="WBL2" s="5"/>
      <c r="WBM2" s="5"/>
      <c r="WBN2" s="5"/>
      <c r="WBO2" s="5"/>
      <c r="WBP2" s="5"/>
      <c r="WBQ2" s="5"/>
      <c r="WBR2" s="5"/>
      <c r="WBS2" s="5"/>
      <c r="WBT2" s="5"/>
      <c r="WBU2" s="5"/>
      <c r="WBV2" s="5"/>
      <c r="WBW2" s="5"/>
      <c r="WBX2" s="5"/>
      <c r="WBY2" s="5"/>
      <c r="WBZ2" s="5"/>
      <c r="WCA2" s="5"/>
      <c r="WCB2" s="5"/>
      <c r="WCC2" s="5"/>
      <c r="WCD2" s="5"/>
      <c r="WCE2" s="5"/>
      <c r="WCF2" s="5"/>
      <c r="WCG2" s="5"/>
      <c r="WCH2" s="5"/>
      <c r="WCI2" s="5"/>
      <c r="WCJ2" s="5"/>
      <c r="WCK2" s="5"/>
      <c r="WCL2" s="5"/>
      <c r="WCM2" s="5"/>
      <c r="WCN2" s="5"/>
      <c r="WCO2" s="5"/>
      <c r="WCP2" s="5"/>
      <c r="WCQ2" s="5"/>
      <c r="WCR2" s="5"/>
      <c r="WCS2" s="5"/>
      <c r="WCT2" s="5"/>
      <c r="WCU2" s="5"/>
      <c r="WCV2" s="5"/>
      <c r="WCW2" s="5"/>
      <c r="WCX2" s="5"/>
      <c r="WCY2" s="5"/>
      <c r="WCZ2" s="5"/>
      <c r="WDA2" s="5"/>
      <c r="WDB2" s="5"/>
      <c r="WDC2" s="5"/>
      <c r="WDD2" s="5"/>
      <c r="WDE2" s="5"/>
      <c r="WDF2" s="5"/>
      <c r="WDG2" s="5"/>
      <c r="WDH2" s="5"/>
      <c r="WDI2" s="5"/>
      <c r="WDJ2" s="5"/>
      <c r="WDK2" s="5"/>
      <c r="WDL2" s="5"/>
      <c r="WDM2" s="5"/>
      <c r="WDN2" s="5"/>
      <c r="WDO2" s="5"/>
      <c r="WDP2" s="5"/>
      <c r="WDQ2" s="5"/>
      <c r="WDR2" s="5"/>
      <c r="WDS2" s="5"/>
      <c r="WDT2" s="5"/>
      <c r="WDU2" s="5"/>
      <c r="WDV2" s="5"/>
      <c r="WDW2" s="5"/>
      <c r="WDX2" s="5"/>
      <c r="WDY2" s="5"/>
      <c r="WDZ2" s="5"/>
      <c r="WEA2" s="5"/>
      <c r="WEB2" s="5"/>
      <c r="WEC2" s="5"/>
      <c r="WED2" s="5"/>
      <c r="WEE2" s="5"/>
      <c r="WEF2" s="5"/>
      <c r="WEG2" s="5"/>
      <c r="WEH2" s="5"/>
      <c r="WEI2" s="5"/>
      <c r="WEJ2" s="5"/>
      <c r="WEK2" s="5"/>
      <c r="WEL2" s="5"/>
      <c r="WEM2" s="5"/>
      <c r="WEN2" s="5"/>
      <c r="WEO2" s="5"/>
      <c r="WEP2" s="5"/>
      <c r="WEQ2" s="5"/>
      <c r="WER2" s="5"/>
      <c r="WES2" s="5"/>
      <c r="WET2" s="5"/>
      <c r="WEU2" s="5"/>
      <c r="WEV2" s="5"/>
      <c r="WEW2" s="5"/>
      <c r="WEX2" s="5"/>
      <c r="WEY2" s="5"/>
      <c r="WEZ2" s="5"/>
      <c r="WFA2" s="5"/>
      <c r="WFB2" s="5"/>
      <c r="WFC2" s="5"/>
      <c r="WFD2" s="5"/>
      <c r="WFE2" s="5"/>
      <c r="WFF2" s="5"/>
      <c r="WFG2" s="5"/>
      <c r="WFH2" s="5"/>
      <c r="WFI2" s="5"/>
      <c r="WFJ2" s="5"/>
      <c r="WFK2" s="5"/>
      <c r="WFL2" s="5"/>
      <c r="WFM2" s="5"/>
      <c r="WFN2" s="5"/>
      <c r="WFO2" s="5"/>
      <c r="WFP2" s="5"/>
      <c r="WFQ2" s="5"/>
      <c r="WFR2" s="5"/>
      <c r="WFS2" s="5"/>
      <c r="WFT2" s="5"/>
      <c r="WFU2" s="5"/>
      <c r="WFV2" s="5"/>
      <c r="WFW2" s="5"/>
      <c r="WFX2" s="5"/>
      <c r="WFY2" s="5"/>
      <c r="WFZ2" s="5"/>
      <c r="WGA2" s="5"/>
      <c r="WGB2" s="5"/>
      <c r="WGC2" s="5"/>
      <c r="WGD2" s="5"/>
      <c r="WGE2" s="5"/>
      <c r="WGF2" s="5"/>
      <c r="WGG2" s="5"/>
      <c r="WGH2" s="5"/>
      <c r="WGI2" s="5"/>
      <c r="WGJ2" s="5"/>
      <c r="WGK2" s="5"/>
      <c r="WGL2" s="5"/>
      <c r="WGM2" s="5"/>
      <c r="WGN2" s="5"/>
      <c r="WGO2" s="5"/>
      <c r="WGP2" s="5"/>
      <c r="WGQ2" s="5"/>
      <c r="WGR2" s="5"/>
      <c r="WGS2" s="5"/>
      <c r="WGT2" s="5"/>
      <c r="WGU2" s="5"/>
      <c r="WGV2" s="5"/>
      <c r="WGW2" s="5"/>
      <c r="WGX2" s="5"/>
      <c r="WGY2" s="5"/>
      <c r="WGZ2" s="5"/>
      <c r="WHA2" s="5"/>
      <c r="WHB2" s="5"/>
      <c r="WHC2" s="5"/>
      <c r="WHD2" s="5"/>
      <c r="WHE2" s="5"/>
      <c r="WHF2" s="5"/>
      <c r="WHG2" s="5"/>
      <c r="WHH2" s="5"/>
      <c r="WHI2" s="5"/>
      <c r="WHJ2" s="5"/>
      <c r="WHK2" s="5"/>
      <c r="WHL2" s="5"/>
      <c r="WHM2" s="5"/>
      <c r="WHN2" s="5"/>
      <c r="WHO2" s="5"/>
      <c r="WHP2" s="5"/>
      <c r="WHQ2" s="5"/>
      <c r="WHR2" s="5"/>
      <c r="WHS2" s="5"/>
      <c r="WHT2" s="5"/>
      <c r="WHU2" s="5"/>
      <c r="WHV2" s="5"/>
      <c r="WHW2" s="5"/>
      <c r="WHX2" s="5"/>
      <c r="WHY2" s="5"/>
      <c r="WHZ2" s="5"/>
      <c r="WIA2" s="5"/>
      <c r="WIB2" s="5"/>
      <c r="WIC2" s="5"/>
      <c r="WID2" s="5"/>
      <c r="WIE2" s="5"/>
      <c r="WIF2" s="5"/>
      <c r="WIG2" s="5"/>
      <c r="WIH2" s="5"/>
      <c r="WII2" s="5"/>
      <c r="WIJ2" s="5"/>
      <c r="WIK2" s="5"/>
      <c r="WIL2" s="5"/>
      <c r="WIM2" s="5"/>
      <c r="WIN2" s="5"/>
      <c r="WIO2" s="5"/>
      <c r="WIP2" s="5"/>
      <c r="WIQ2" s="5"/>
      <c r="WIR2" s="5"/>
      <c r="WIS2" s="5"/>
      <c r="WIT2" s="5"/>
      <c r="WIU2" s="5"/>
      <c r="WIV2" s="5"/>
      <c r="WIW2" s="5"/>
      <c r="WIX2" s="5"/>
      <c r="WIY2" s="5"/>
      <c r="WIZ2" s="5"/>
      <c r="WJA2" s="5"/>
      <c r="WJB2" s="5"/>
      <c r="WJC2" s="5"/>
      <c r="WJD2" s="5"/>
      <c r="WJE2" s="5"/>
      <c r="WJF2" s="5"/>
      <c r="WJG2" s="5"/>
      <c r="WJH2" s="5"/>
      <c r="WJI2" s="5"/>
      <c r="WJJ2" s="5"/>
      <c r="WJK2" s="5"/>
      <c r="WJL2" s="5"/>
      <c r="WJM2" s="5"/>
      <c r="WJN2" s="5"/>
      <c r="WJO2" s="5"/>
      <c r="WJP2" s="5"/>
      <c r="WJQ2" s="5"/>
      <c r="WJR2" s="5"/>
      <c r="WJS2" s="5"/>
      <c r="WJT2" s="5"/>
      <c r="WJU2" s="5"/>
      <c r="WJV2" s="5"/>
      <c r="WJW2" s="5"/>
      <c r="WJX2" s="5"/>
      <c r="WJY2" s="5"/>
      <c r="WJZ2" s="5"/>
      <c r="WKA2" s="5"/>
      <c r="WKB2" s="5"/>
      <c r="WKC2" s="5"/>
      <c r="WKD2" s="5"/>
      <c r="WKE2" s="5"/>
      <c r="WKF2" s="5"/>
      <c r="WKG2" s="5"/>
      <c r="WKH2" s="5"/>
      <c r="WKI2" s="5"/>
      <c r="WKJ2" s="5"/>
      <c r="WKK2" s="5"/>
      <c r="WKL2" s="5"/>
      <c r="WKM2" s="5"/>
      <c r="WKN2" s="5"/>
      <c r="WKO2" s="5"/>
      <c r="WKP2" s="5"/>
      <c r="WKQ2" s="5"/>
      <c r="WKR2" s="5"/>
      <c r="WKS2" s="5"/>
      <c r="WKT2" s="5"/>
      <c r="WKU2" s="5"/>
      <c r="WKV2" s="5"/>
      <c r="WKW2" s="5"/>
      <c r="WKX2" s="5"/>
      <c r="WKY2" s="5"/>
      <c r="WKZ2" s="5"/>
      <c r="WLA2" s="5"/>
      <c r="WLB2" s="5"/>
      <c r="WLC2" s="5"/>
      <c r="WLD2" s="5"/>
      <c r="WLE2" s="5"/>
      <c r="WLF2" s="5"/>
      <c r="WLG2" s="5"/>
      <c r="WLH2" s="5"/>
      <c r="WLI2" s="5"/>
      <c r="WLJ2" s="5"/>
      <c r="WLK2" s="5"/>
      <c r="WLL2" s="5"/>
      <c r="WLM2" s="5"/>
      <c r="WLN2" s="5"/>
      <c r="WLO2" s="5"/>
      <c r="WLP2" s="5"/>
      <c r="WLQ2" s="5"/>
      <c r="WLR2" s="5"/>
      <c r="WLS2" s="5"/>
      <c r="WLT2" s="5"/>
      <c r="WLU2" s="5"/>
      <c r="WLV2" s="5"/>
      <c r="WLW2" s="5"/>
      <c r="WLX2" s="5"/>
      <c r="WLY2" s="5"/>
      <c r="WLZ2" s="5"/>
      <c r="WMA2" s="5"/>
      <c r="WMB2" s="5"/>
      <c r="WMC2" s="5"/>
      <c r="WMD2" s="5"/>
      <c r="WME2" s="5"/>
      <c r="WMF2" s="5"/>
      <c r="WMG2" s="5"/>
      <c r="WMH2" s="5"/>
      <c r="WMI2" s="5"/>
      <c r="WMJ2" s="5"/>
      <c r="WMK2" s="5"/>
      <c r="WML2" s="5"/>
      <c r="WMM2" s="5"/>
      <c r="WMN2" s="5"/>
      <c r="WMO2" s="5"/>
      <c r="WMP2" s="5"/>
      <c r="WMQ2" s="5"/>
      <c r="WMR2" s="5"/>
      <c r="WMS2" s="5"/>
      <c r="WMT2" s="5"/>
      <c r="WMU2" s="5"/>
      <c r="WMV2" s="5"/>
      <c r="WMW2" s="5"/>
      <c r="WMX2" s="5"/>
      <c r="WMY2" s="5"/>
      <c r="WMZ2" s="5"/>
      <c r="WNA2" s="5"/>
      <c r="WNB2" s="5"/>
      <c r="WNC2" s="5"/>
      <c r="WND2" s="5"/>
      <c r="WNE2" s="5"/>
      <c r="WNF2" s="5"/>
      <c r="WNG2" s="5"/>
      <c r="WNH2" s="5"/>
      <c r="WNI2" s="5"/>
      <c r="WNJ2" s="5"/>
      <c r="WNK2" s="5"/>
      <c r="WNL2" s="5"/>
      <c r="WNM2" s="5"/>
      <c r="WNN2" s="5"/>
      <c r="WNO2" s="5"/>
      <c r="WNP2" s="5"/>
      <c r="WNQ2" s="5"/>
      <c r="WNR2" s="5"/>
      <c r="WNS2" s="5"/>
      <c r="WNT2" s="5"/>
      <c r="WNU2" s="5"/>
      <c r="WNV2" s="5"/>
      <c r="WNW2" s="5"/>
      <c r="WNX2" s="5"/>
      <c r="WNY2" s="5"/>
      <c r="WNZ2" s="5"/>
      <c r="WOA2" s="5"/>
      <c r="WOB2" s="5"/>
      <c r="WOC2" s="5"/>
      <c r="WOD2" s="5"/>
      <c r="WOE2" s="5"/>
      <c r="WOF2" s="5"/>
      <c r="WOG2" s="5"/>
      <c r="WOH2" s="5"/>
      <c r="WOI2" s="5"/>
      <c r="WOJ2" s="5"/>
      <c r="WOK2" s="5"/>
      <c r="WOL2" s="5"/>
      <c r="WOM2" s="5"/>
      <c r="WON2" s="5"/>
      <c r="WOO2" s="5"/>
      <c r="WOP2" s="5"/>
      <c r="WOQ2" s="5"/>
      <c r="WOR2" s="5"/>
      <c r="WOS2" s="5"/>
      <c r="WOT2" s="5"/>
      <c r="WOU2" s="5"/>
      <c r="WOV2" s="5"/>
      <c r="WOW2" s="5"/>
      <c r="WOX2" s="5"/>
      <c r="WOY2" s="5"/>
      <c r="WOZ2" s="5"/>
      <c r="WPA2" s="5"/>
      <c r="WPB2" s="5"/>
      <c r="WPC2" s="5"/>
      <c r="WPD2" s="5"/>
      <c r="WPE2" s="5"/>
      <c r="WPF2" s="5"/>
      <c r="WPG2" s="5"/>
      <c r="WPH2" s="5"/>
      <c r="WPI2" s="5"/>
      <c r="WPJ2" s="5"/>
      <c r="WPK2" s="5"/>
      <c r="WPL2" s="5"/>
      <c r="WPM2" s="5"/>
      <c r="WPN2" s="5"/>
      <c r="WPO2" s="5"/>
      <c r="WPP2" s="5"/>
      <c r="WPQ2" s="5"/>
      <c r="WPR2" s="5"/>
      <c r="WPS2" s="5"/>
      <c r="WPT2" s="5"/>
      <c r="WPU2" s="5"/>
      <c r="WPV2" s="5"/>
      <c r="WPW2" s="5"/>
      <c r="WPX2" s="5"/>
      <c r="WPY2" s="5"/>
      <c r="WPZ2" s="5"/>
      <c r="WQA2" s="5"/>
      <c r="WQB2" s="5"/>
      <c r="WQC2" s="5"/>
      <c r="WQD2" s="5"/>
      <c r="WQE2" s="5"/>
      <c r="WQF2" s="5"/>
      <c r="WQG2" s="5"/>
      <c r="WQH2" s="5"/>
      <c r="WQI2" s="5"/>
      <c r="WQJ2" s="5"/>
      <c r="WQK2" s="5"/>
      <c r="WQL2" s="5"/>
      <c r="WQM2" s="5"/>
      <c r="WQN2" s="5"/>
      <c r="WQO2" s="5"/>
      <c r="WQP2" s="5"/>
      <c r="WQQ2" s="5"/>
      <c r="WQR2" s="5"/>
      <c r="WQS2" s="5"/>
      <c r="WQT2" s="5"/>
      <c r="WQU2" s="5"/>
      <c r="WQV2" s="5"/>
      <c r="WQW2" s="5"/>
      <c r="WQX2" s="5"/>
      <c r="WQY2" s="5"/>
      <c r="WQZ2" s="5"/>
      <c r="WRA2" s="5"/>
      <c r="WRB2" s="5"/>
      <c r="WRC2" s="5"/>
      <c r="WRD2" s="5"/>
      <c r="WRE2" s="5"/>
      <c r="WRF2" s="5"/>
      <c r="WRG2" s="5"/>
      <c r="WRH2" s="5"/>
      <c r="WRI2" s="5"/>
      <c r="WRJ2" s="5"/>
      <c r="WRK2" s="5"/>
      <c r="WRL2" s="5"/>
      <c r="WRM2" s="5"/>
      <c r="WRN2" s="5"/>
      <c r="WRO2" s="5"/>
      <c r="WRP2" s="5"/>
      <c r="WRQ2" s="5"/>
      <c r="WRR2" s="5"/>
      <c r="WRS2" s="5"/>
      <c r="WRT2" s="5"/>
      <c r="WRU2" s="5"/>
      <c r="WRV2" s="5"/>
      <c r="WRW2" s="5"/>
      <c r="WRX2" s="5"/>
      <c r="WRY2" s="5"/>
      <c r="WRZ2" s="5"/>
      <c r="WSA2" s="5"/>
      <c r="WSB2" s="5"/>
      <c r="WSC2" s="5"/>
      <c r="WSD2" s="5"/>
      <c r="WSE2" s="5"/>
      <c r="WSF2" s="5"/>
      <c r="WSG2" s="5"/>
      <c r="WSH2" s="5"/>
      <c r="WSI2" s="5"/>
      <c r="WSJ2" s="5"/>
      <c r="WSK2" s="5"/>
      <c r="WSL2" s="5"/>
      <c r="WSM2" s="5"/>
      <c r="WSN2" s="5"/>
      <c r="WSO2" s="5"/>
      <c r="WSP2" s="5"/>
      <c r="WSQ2" s="5"/>
      <c r="WSR2" s="5"/>
      <c r="WSS2" s="5"/>
      <c r="WST2" s="5"/>
      <c r="WSU2" s="5"/>
      <c r="WSV2" s="5"/>
      <c r="WSW2" s="5"/>
      <c r="WSX2" s="5"/>
      <c r="WSY2" s="5"/>
      <c r="WSZ2" s="5"/>
      <c r="WTA2" s="5"/>
      <c r="WTB2" s="5"/>
      <c r="WTC2" s="5"/>
      <c r="WTD2" s="5"/>
      <c r="WTE2" s="5"/>
      <c r="WTF2" s="5"/>
      <c r="WTG2" s="5"/>
      <c r="WTH2" s="5"/>
      <c r="WTI2" s="5"/>
      <c r="WTJ2" s="5"/>
      <c r="WTK2" s="5"/>
      <c r="WTL2" s="5"/>
      <c r="WTM2" s="5"/>
      <c r="WTN2" s="5"/>
      <c r="WTO2" s="5"/>
      <c r="WTP2" s="5"/>
      <c r="WTQ2" s="5"/>
      <c r="WTR2" s="5"/>
      <c r="WTS2" s="5"/>
      <c r="WTT2" s="5"/>
      <c r="WTU2" s="5"/>
      <c r="WTV2" s="5"/>
      <c r="WTW2" s="5"/>
      <c r="WTX2" s="5"/>
      <c r="WTY2" s="5"/>
      <c r="WTZ2" s="5"/>
      <c r="WUA2" s="5"/>
      <c r="WUB2" s="5"/>
      <c r="WUC2" s="5"/>
      <c r="WUD2" s="5"/>
      <c r="WUE2" s="5"/>
      <c r="WUF2" s="5"/>
      <c r="WUG2" s="5"/>
      <c r="WUH2" s="5"/>
      <c r="WUI2" s="5"/>
      <c r="WUJ2" s="5"/>
      <c r="WUK2" s="5"/>
      <c r="WUL2" s="5"/>
      <c r="WUM2" s="5"/>
      <c r="WUN2" s="5"/>
      <c r="WUO2" s="5"/>
      <c r="WUP2" s="5"/>
      <c r="WUQ2" s="5"/>
      <c r="WUR2" s="5"/>
      <c r="WUS2" s="5"/>
      <c r="WUT2" s="5"/>
      <c r="WUU2" s="5"/>
      <c r="WUV2" s="5"/>
      <c r="WUW2" s="5"/>
      <c r="WUX2" s="5"/>
      <c r="WUY2" s="5"/>
      <c r="WUZ2" s="5"/>
      <c r="WVA2" s="5"/>
      <c r="WVB2" s="5"/>
      <c r="WVC2" s="5"/>
      <c r="WVD2" s="5"/>
      <c r="WVE2" s="5"/>
      <c r="WVF2" s="5"/>
      <c r="WVG2" s="5"/>
      <c r="WVH2" s="5"/>
      <c r="WVI2" s="5"/>
      <c r="WVJ2" s="5"/>
      <c r="WVK2" s="5"/>
      <c r="WVL2" s="5"/>
      <c r="WVM2" s="5"/>
      <c r="WVN2" s="5"/>
      <c r="WVO2" s="5"/>
      <c r="WVP2" s="5"/>
      <c r="WVQ2" s="5"/>
      <c r="WVR2" s="5"/>
      <c r="WVS2" s="5"/>
      <c r="WVT2" s="5"/>
      <c r="WVU2" s="5"/>
    </row>
    <row r="3" spans="1:16141" ht="15">
      <c r="A3" s="1"/>
      <c r="B3" s="26" t="s">
        <v>555</v>
      </c>
      <c r="C3" s="26"/>
      <c r="D3" s="27"/>
      <c r="E3" s="24"/>
      <c r="F3" s="24"/>
      <c r="G3" s="24"/>
      <c r="H3" s="9"/>
      <c r="I3" s="25"/>
      <c r="J3" s="1"/>
      <c r="K3" s="30"/>
      <c r="O3" s="4"/>
      <c r="P3" s="255"/>
    </row>
    <row r="4" spans="1:16141" ht="15">
      <c r="A4" s="1"/>
      <c r="B4" s="26" t="s">
        <v>497</v>
      </c>
      <c r="C4" s="26"/>
      <c r="D4" s="27"/>
      <c r="E4" s="24"/>
      <c r="F4" s="24"/>
      <c r="G4" s="24"/>
      <c r="H4" s="9"/>
      <c r="I4" s="25"/>
      <c r="J4" s="1"/>
      <c r="K4" s="30"/>
      <c r="O4" s="4"/>
      <c r="P4" s="255"/>
    </row>
    <row r="5" spans="1:16141" ht="15">
      <c r="A5" s="1"/>
      <c r="B5" s="49" t="s">
        <v>556</v>
      </c>
      <c r="C5" s="49"/>
      <c r="D5" s="28"/>
      <c r="E5" s="24"/>
      <c r="F5" s="24"/>
      <c r="G5" s="24"/>
      <c r="H5" s="9"/>
      <c r="I5" s="25"/>
      <c r="J5" s="1"/>
      <c r="K5" s="30"/>
      <c r="O5" s="4"/>
      <c r="P5" s="255"/>
    </row>
    <row r="6" spans="1:16141" ht="36">
      <c r="A6" s="1"/>
      <c r="B6" s="140" t="s">
        <v>59</v>
      </c>
      <c r="C6" s="579"/>
      <c r="D6" s="35"/>
      <c r="E6" s="142"/>
      <c r="F6" s="35" t="s">
        <v>516</v>
      </c>
      <c r="G6" s="36"/>
      <c r="H6" s="37"/>
      <c r="I6" s="141" t="s">
        <v>130</v>
      </c>
      <c r="J6" s="1"/>
      <c r="K6" s="553">
        <f>L6/M6*5</f>
        <v>1</v>
      </c>
      <c r="L6" s="554">
        <f>COUNTA(B7:B11)</f>
        <v>1</v>
      </c>
      <c r="M6" s="554">
        <f>COUNTA(D7:D11)</f>
        <v>5</v>
      </c>
      <c r="O6" s="4"/>
      <c r="P6" s="255"/>
    </row>
    <row r="7" spans="1:16141" ht="27" customHeight="1">
      <c r="A7" s="1"/>
      <c r="B7" s="29" t="s">
        <v>123</v>
      </c>
      <c r="C7" s="588" t="s">
        <v>639</v>
      </c>
      <c r="D7" s="642" t="s">
        <v>690</v>
      </c>
      <c r="E7" s="642"/>
      <c r="F7" s="642"/>
      <c r="G7" s="642"/>
      <c r="H7" s="643"/>
      <c r="I7" s="38" t="str">
        <f>IF(L6=0,"",IF(L6&lt;=1,"Level 1",IF(L6&lt;=2,"Level 2",IF(L6&lt;=3,"Level 3",IF(L6&lt;=4,"Level 4",IF(L6&lt;=5,"Level 5",""))))))</f>
        <v>Level 1</v>
      </c>
      <c r="J7" s="1"/>
      <c r="K7" s="30"/>
      <c r="L7" s="555">
        <f t="shared" ref="L7:L11" si="0">COUNTA(B7)</f>
        <v>1</v>
      </c>
      <c r="O7" s="4"/>
      <c r="P7" s="258"/>
    </row>
    <row r="8" spans="1:16141" ht="27" customHeight="1">
      <c r="A8" s="1"/>
      <c r="B8" s="29"/>
      <c r="C8" s="588" t="s">
        <v>640</v>
      </c>
      <c r="D8" s="642" t="s">
        <v>691</v>
      </c>
      <c r="E8" s="642"/>
      <c r="F8" s="642"/>
      <c r="G8" s="642"/>
      <c r="H8" s="643"/>
      <c r="I8" s="557"/>
      <c r="J8" s="1"/>
      <c r="K8" s="30"/>
      <c r="L8" s="555">
        <f t="shared" si="0"/>
        <v>0</v>
      </c>
      <c r="O8" s="4"/>
      <c r="P8" s="258"/>
    </row>
    <row r="9" spans="1:16141" ht="27" customHeight="1">
      <c r="A9" s="1"/>
      <c r="B9" s="29"/>
      <c r="C9" s="588" t="s">
        <v>641</v>
      </c>
      <c r="D9" s="642" t="s">
        <v>571</v>
      </c>
      <c r="E9" s="642"/>
      <c r="F9" s="642"/>
      <c r="G9" s="642"/>
      <c r="H9" s="643"/>
      <c r="I9" s="39"/>
      <c r="J9" s="1"/>
      <c r="K9" s="30"/>
      <c r="L9" s="555">
        <f t="shared" si="0"/>
        <v>0</v>
      </c>
      <c r="O9" s="4"/>
      <c r="P9" s="258"/>
    </row>
    <row r="10" spans="1:16141" ht="27" customHeight="1">
      <c r="A10" s="1"/>
      <c r="B10" s="29"/>
      <c r="C10" s="588" t="s">
        <v>642</v>
      </c>
      <c r="D10" s="642" t="s">
        <v>570</v>
      </c>
      <c r="E10" s="642"/>
      <c r="F10" s="642"/>
      <c r="G10" s="642"/>
      <c r="H10" s="643"/>
      <c r="I10" s="39"/>
      <c r="J10" s="1"/>
      <c r="K10" s="30"/>
      <c r="L10" s="555">
        <f t="shared" si="0"/>
        <v>0</v>
      </c>
      <c r="O10" s="4"/>
      <c r="P10" s="258"/>
    </row>
    <row r="11" spans="1:16141" ht="27" customHeight="1">
      <c r="A11" s="1"/>
      <c r="B11" s="29"/>
      <c r="C11" s="588" t="s">
        <v>643</v>
      </c>
      <c r="D11" s="642" t="s">
        <v>692</v>
      </c>
      <c r="E11" s="642"/>
      <c r="F11" s="642"/>
      <c r="G11" s="642"/>
      <c r="H11" s="643"/>
      <c r="I11" s="39"/>
      <c r="J11" s="1"/>
      <c r="K11" s="30"/>
      <c r="L11" s="555">
        <f t="shared" si="0"/>
        <v>0</v>
      </c>
      <c r="O11" s="4"/>
      <c r="P11" s="258"/>
    </row>
    <row r="12" spans="1:16141" s="11" customFormat="1">
      <c r="A12" s="1"/>
      <c r="B12" s="43"/>
      <c r="C12" s="580"/>
      <c r="D12" s="44"/>
      <c r="E12" s="45"/>
      <c r="F12" s="47" t="str">
        <f>I6&amp;""</f>
        <v>TINGKAT KOMPETENSI</v>
      </c>
      <c r="G12" s="47"/>
      <c r="H12" s="44"/>
      <c r="I12" s="46"/>
      <c r="J12" s="1"/>
      <c r="K12" s="30"/>
      <c r="L12" s="10"/>
      <c r="M12" s="10"/>
      <c r="N12" s="10"/>
      <c r="O12" s="10"/>
      <c r="P12" s="258"/>
    </row>
    <row r="13" spans="1:16141" s="11" customFormat="1" ht="20.25" customHeight="1" thickBot="1">
      <c r="A13" s="1"/>
      <c r="B13" s="640" t="s">
        <v>9</v>
      </c>
      <c r="C13" s="641"/>
      <c r="D13" s="41" t="s">
        <v>500</v>
      </c>
      <c r="E13" s="42" t="s">
        <v>505</v>
      </c>
      <c r="F13" s="41" t="s">
        <v>506</v>
      </c>
      <c r="G13" s="41" t="s">
        <v>507</v>
      </c>
      <c r="H13" s="41" t="s">
        <v>508</v>
      </c>
      <c r="I13" s="14" t="s">
        <v>1</v>
      </c>
      <c r="J13" s="1"/>
      <c r="K13" s="30"/>
      <c r="L13" s="10"/>
      <c r="M13" s="10"/>
      <c r="N13" s="10"/>
      <c r="O13" s="10"/>
      <c r="P13" s="258"/>
    </row>
    <row r="14" spans="1:16141" s="11" customFormat="1" ht="18.75" customHeight="1" thickTop="1" thickBot="1">
      <c r="A14" s="1"/>
      <c r="B14" s="15">
        <v>1</v>
      </c>
      <c r="C14" s="648" t="s">
        <v>673</v>
      </c>
      <c r="D14" s="16" t="str">
        <f>IF(I7="Level 1","v","")</f>
        <v>v</v>
      </c>
      <c r="E14" s="16" t="str">
        <f>IF(I7="Level 2","v","")</f>
        <v/>
      </c>
      <c r="F14" s="16" t="str">
        <f>IF(I7="Level 3","v","")</f>
        <v/>
      </c>
      <c r="G14" s="16" t="str">
        <f>IF(I7="Level 4","v","")</f>
        <v/>
      </c>
      <c r="H14" s="16" t="str">
        <f>IF(I7="Level 5","v","")</f>
        <v/>
      </c>
      <c r="I14" s="57"/>
      <c r="J14" s="1"/>
      <c r="K14" s="556">
        <f>K6</f>
        <v>1</v>
      </c>
      <c r="L14" s="10"/>
      <c r="M14" s="10"/>
      <c r="N14" s="10"/>
      <c r="O14" s="10"/>
      <c r="P14" s="10"/>
    </row>
    <row r="15" spans="1:16141" s="11" customFormat="1" ht="90" thickTop="1">
      <c r="A15" s="1"/>
      <c r="B15" s="17"/>
      <c r="C15" s="651"/>
      <c r="D15" s="23" t="s">
        <v>573</v>
      </c>
      <c r="E15" s="23" t="s">
        <v>572</v>
      </c>
      <c r="F15" s="23" t="s">
        <v>571</v>
      </c>
      <c r="G15" s="23" t="s">
        <v>570</v>
      </c>
      <c r="H15" s="23" t="s">
        <v>569</v>
      </c>
      <c r="I15" s="18"/>
      <c r="J15" s="1"/>
      <c r="K15" s="30"/>
      <c r="P15" s="259"/>
    </row>
    <row r="16" spans="1:16141" s="11" customFormat="1">
      <c r="A16" s="1"/>
      <c r="B16" s="21"/>
      <c r="C16" s="21"/>
      <c r="D16" s="48"/>
      <c r="E16" s="48"/>
      <c r="F16" s="48"/>
      <c r="G16" s="48"/>
      <c r="H16" s="48"/>
      <c r="I16" s="50"/>
      <c r="J16" s="1"/>
      <c r="K16" s="30"/>
      <c r="P16" s="259"/>
    </row>
    <row r="17" spans="1:16" ht="15">
      <c r="A17" s="1"/>
      <c r="B17" s="26" t="s">
        <v>497</v>
      </c>
      <c r="C17" s="26"/>
      <c r="D17" s="27"/>
      <c r="E17" s="24"/>
      <c r="F17" s="24"/>
      <c r="G17" s="24"/>
      <c r="H17" s="9"/>
      <c r="I17" s="25"/>
      <c r="J17" s="1"/>
      <c r="K17" s="30"/>
      <c r="O17" s="4"/>
      <c r="P17" s="258"/>
    </row>
    <row r="18" spans="1:16" ht="15">
      <c r="A18" s="1"/>
      <c r="B18" s="49" t="s">
        <v>557</v>
      </c>
      <c r="C18" s="49"/>
      <c r="D18" s="28"/>
      <c r="E18" s="24"/>
      <c r="F18" s="24"/>
      <c r="G18" s="24"/>
      <c r="H18" s="9"/>
      <c r="I18" s="25"/>
      <c r="J18" s="1"/>
      <c r="K18" s="30"/>
      <c r="O18" s="4"/>
      <c r="P18" s="258"/>
    </row>
    <row r="19" spans="1:16" ht="36">
      <c r="A19" s="1"/>
      <c r="B19" s="140" t="s">
        <v>59</v>
      </c>
      <c r="C19" s="579"/>
      <c r="D19" s="35"/>
      <c r="E19" s="142"/>
      <c r="F19" s="35" t="s">
        <v>516</v>
      </c>
      <c r="G19" s="36"/>
      <c r="H19" s="37"/>
      <c r="I19" s="141" t="s">
        <v>130</v>
      </c>
      <c r="J19" s="1"/>
      <c r="K19" s="553">
        <f>L19/M19*5</f>
        <v>0</v>
      </c>
      <c r="L19" s="554">
        <f>COUNTA(B20:B24)</f>
        <v>0</v>
      </c>
      <c r="M19" s="554">
        <f>COUNTA(D20:D24)</f>
        <v>5</v>
      </c>
      <c r="O19" s="4"/>
      <c r="P19" s="255"/>
    </row>
    <row r="20" spans="1:16" ht="27" customHeight="1">
      <c r="A20" s="1"/>
      <c r="B20" s="29"/>
      <c r="C20" s="588" t="s">
        <v>663</v>
      </c>
      <c r="D20" s="642" t="s">
        <v>693</v>
      </c>
      <c r="E20" s="642"/>
      <c r="F20" s="642"/>
      <c r="G20" s="642"/>
      <c r="H20" s="643"/>
      <c r="I20" s="38" t="str">
        <f>IF(L19=0,"",IF(L19&lt;=1,"Level 1",IF(L19&lt;=2,"Level 2",IF(L19&lt;=3,"Level 3",IF(L19&lt;=4,"Level 4",IF(L19&lt;=5,"Level 5",""))))))</f>
        <v/>
      </c>
      <c r="J20" s="1"/>
      <c r="K20" s="30"/>
      <c r="L20" s="555">
        <f t="shared" ref="L20:L24" si="1">COUNTA(B20)</f>
        <v>0</v>
      </c>
      <c r="O20" s="4"/>
      <c r="P20" s="258"/>
    </row>
    <row r="21" spans="1:16" ht="27" customHeight="1">
      <c r="A21" s="1"/>
      <c r="B21" s="29"/>
      <c r="C21" s="588" t="s">
        <v>645</v>
      </c>
      <c r="D21" s="642" t="s">
        <v>565</v>
      </c>
      <c r="E21" s="642"/>
      <c r="F21" s="642"/>
      <c r="G21" s="642"/>
      <c r="H21" s="643"/>
      <c r="I21" s="39"/>
      <c r="J21" s="1"/>
      <c r="K21" s="30"/>
      <c r="L21" s="555">
        <f t="shared" si="1"/>
        <v>0</v>
      </c>
      <c r="O21" s="4"/>
      <c r="P21" s="258"/>
    </row>
    <row r="22" spans="1:16" ht="27" customHeight="1">
      <c r="A22" s="1"/>
      <c r="B22" s="29"/>
      <c r="C22" s="588" t="s">
        <v>647</v>
      </c>
      <c r="D22" s="642" t="s">
        <v>694</v>
      </c>
      <c r="E22" s="642"/>
      <c r="F22" s="642"/>
      <c r="G22" s="642"/>
      <c r="H22" s="643"/>
      <c r="I22" s="39"/>
      <c r="J22" s="1"/>
      <c r="K22" s="30"/>
      <c r="L22" s="555">
        <f t="shared" si="1"/>
        <v>0</v>
      </c>
      <c r="O22" s="4"/>
      <c r="P22" s="258"/>
    </row>
    <row r="23" spans="1:16" ht="27" customHeight="1">
      <c r="A23" s="1"/>
      <c r="B23" s="29"/>
      <c r="C23" s="588" t="s">
        <v>649</v>
      </c>
      <c r="D23" s="642" t="s">
        <v>567</v>
      </c>
      <c r="E23" s="642"/>
      <c r="F23" s="642"/>
      <c r="G23" s="642"/>
      <c r="H23" s="643"/>
      <c r="I23" s="39"/>
      <c r="J23" s="1"/>
      <c r="K23" s="30"/>
      <c r="L23" s="555">
        <f t="shared" si="1"/>
        <v>0</v>
      </c>
      <c r="O23" s="4"/>
      <c r="P23" s="258"/>
    </row>
    <row r="24" spans="1:16" ht="27" customHeight="1">
      <c r="A24" s="1"/>
      <c r="B24" s="29"/>
      <c r="C24" s="588" t="s">
        <v>651</v>
      </c>
      <c r="D24" s="642" t="s">
        <v>695</v>
      </c>
      <c r="E24" s="642"/>
      <c r="F24" s="642"/>
      <c r="G24" s="642"/>
      <c r="H24" s="643"/>
      <c r="I24" s="40"/>
      <c r="J24" s="1"/>
      <c r="K24" s="30"/>
      <c r="L24" s="555">
        <f t="shared" si="1"/>
        <v>0</v>
      </c>
      <c r="O24" s="4"/>
      <c r="P24" s="258"/>
    </row>
    <row r="25" spans="1:16" s="11" customFormat="1">
      <c r="A25" s="1"/>
      <c r="B25" s="43"/>
      <c r="C25" s="580"/>
      <c r="D25" s="44"/>
      <c r="E25" s="45"/>
      <c r="F25" s="47" t="str">
        <f>I19&amp;""</f>
        <v>TINGKAT KOMPETENSI</v>
      </c>
      <c r="G25" s="47"/>
      <c r="H25" s="44"/>
      <c r="I25" s="46"/>
      <c r="J25" s="1"/>
      <c r="K25" s="30"/>
      <c r="L25" s="10"/>
      <c r="M25" s="10"/>
      <c r="N25" s="10"/>
      <c r="O25" s="10"/>
      <c r="P25" s="258"/>
    </row>
    <row r="26" spans="1:16" s="11" customFormat="1" ht="20.25" customHeight="1" thickBot="1">
      <c r="A26" s="1"/>
      <c r="B26" s="640" t="s">
        <v>9</v>
      </c>
      <c r="C26" s="641"/>
      <c r="D26" s="41" t="s">
        <v>500</v>
      </c>
      <c r="E26" s="42" t="s">
        <v>505</v>
      </c>
      <c r="F26" s="41" t="s">
        <v>506</v>
      </c>
      <c r="G26" s="41" t="s">
        <v>507</v>
      </c>
      <c r="H26" s="41" t="s">
        <v>508</v>
      </c>
      <c r="I26" s="14" t="s">
        <v>1</v>
      </c>
      <c r="J26" s="1"/>
      <c r="K26" s="30"/>
      <c r="L26" s="10"/>
      <c r="M26" s="10"/>
      <c r="N26" s="10"/>
      <c r="O26" s="10"/>
      <c r="P26" s="258"/>
    </row>
    <row r="27" spans="1:16" s="11" customFormat="1" ht="18.75" customHeight="1" thickTop="1" thickBot="1">
      <c r="A27" s="1"/>
      <c r="B27" s="15">
        <v>2</v>
      </c>
      <c r="C27" s="648" t="s">
        <v>673</v>
      </c>
      <c r="D27" s="16" t="str">
        <f>IF(I20="Level 1","v","")</f>
        <v/>
      </c>
      <c r="E27" s="16" t="str">
        <f>IF(I20="Level 2","v","")</f>
        <v/>
      </c>
      <c r="F27" s="16" t="str">
        <f>IF(I20="Level 3","v","")</f>
        <v/>
      </c>
      <c r="G27" s="16" t="str">
        <f>IF(I20="Level 4","v","")</f>
        <v/>
      </c>
      <c r="H27" s="16" t="str">
        <f>IF(I20="Level 5","v","")</f>
        <v/>
      </c>
      <c r="I27" s="58" t="str">
        <f>IF(I20="Berkembang",1,IF(I20="Layak",2,IF(I20="Cakap",3,IF(I20="Mahir",4,""))))</f>
        <v/>
      </c>
      <c r="J27" s="1"/>
      <c r="K27" s="556">
        <f>K19</f>
        <v>0</v>
      </c>
      <c r="L27" s="10"/>
      <c r="M27" s="10"/>
      <c r="N27" s="10"/>
      <c r="O27" s="10"/>
      <c r="P27" s="258"/>
    </row>
    <row r="28" spans="1:16" s="11" customFormat="1" ht="115.5" thickTop="1">
      <c r="A28" s="1"/>
      <c r="B28" s="17"/>
      <c r="C28" s="651"/>
      <c r="D28" s="23" t="s">
        <v>564</v>
      </c>
      <c r="E28" s="23" t="s">
        <v>565</v>
      </c>
      <c r="F28" s="23" t="s">
        <v>566</v>
      </c>
      <c r="G28" s="23" t="s">
        <v>567</v>
      </c>
      <c r="H28" s="23" t="s">
        <v>568</v>
      </c>
      <c r="I28" s="18"/>
      <c r="J28" s="1"/>
      <c r="K28" s="30"/>
      <c r="P28" s="259"/>
    </row>
    <row r="29" spans="1:16" ht="15">
      <c r="A29" s="1"/>
      <c r="B29" s="51"/>
      <c r="C29" s="51"/>
      <c r="D29" s="51"/>
      <c r="E29" s="52"/>
      <c r="F29" s="52"/>
      <c r="G29" s="52"/>
      <c r="H29" s="53"/>
      <c r="I29" s="54"/>
      <c r="J29" s="1"/>
      <c r="K29" s="30"/>
      <c r="O29" s="4"/>
      <c r="P29" s="259"/>
    </row>
    <row r="30" spans="1:16" ht="15">
      <c r="A30" s="1"/>
      <c r="B30" s="26" t="s">
        <v>497</v>
      </c>
      <c r="C30" s="26"/>
      <c r="D30" s="27"/>
      <c r="E30" s="24"/>
      <c r="F30" s="24"/>
      <c r="G30" s="24"/>
      <c r="H30" s="9"/>
      <c r="I30" s="25"/>
      <c r="J30" s="1"/>
      <c r="K30" s="30"/>
      <c r="O30" s="4"/>
      <c r="P30" s="258"/>
    </row>
    <row r="31" spans="1:16" ht="15">
      <c r="A31" s="1"/>
      <c r="B31" s="49" t="s">
        <v>558</v>
      </c>
      <c r="C31" s="49"/>
      <c r="D31" s="28"/>
      <c r="E31" s="24"/>
      <c r="F31" s="24"/>
      <c r="G31" s="24"/>
      <c r="H31" s="9"/>
      <c r="I31" s="25"/>
      <c r="J31" s="1"/>
      <c r="K31" s="30"/>
      <c r="O31" s="4"/>
      <c r="P31" s="258"/>
    </row>
    <row r="32" spans="1:16" ht="36">
      <c r="A32" s="1"/>
      <c r="B32" s="140" t="s">
        <v>59</v>
      </c>
      <c r="C32" s="579"/>
      <c r="D32" s="35"/>
      <c r="E32" s="142"/>
      <c r="F32" s="35" t="s">
        <v>516</v>
      </c>
      <c r="G32" s="36"/>
      <c r="H32" s="37"/>
      <c r="I32" s="141" t="s">
        <v>130</v>
      </c>
      <c r="J32" s="1"/>
      <c r="K32" s="553">
        <f>L32/M32*5</f>
        <v>0</v>
      </c>
      <c r="L32" s="554">
        <f>COUNTA(B33:B37)</f>
        <v>0</v>
      </c>
      <c r="M32" s="554">
        <f>COUNTA(D33:D37)</f>
        <v>5</v>
      </c>
      <c r="O32" s="4"/>
      <c r="P32" s="255"/>
    </row>
    <row r="33" spans="1:16141" ht="27" customHeight="1">
      <c r="A33" s="1"/>
      <c r="B33" s="29"/>
      <c r="C33" s="588" t="s">
        <v>665</v>
      </c>
      <c r="D33" s="642" t="s">
        <v>696</v>
      </c>
      <c r="E33" s="642"/>
      <c r="F33" s="642"/>
      <c r="G33" s="642"/>
      <c r="H33" s="643"/>
      <c r="I33" s="38" t="str">
        <f>IF(L32=0,"",IF(L32&lt;=1,"Level 1",IF(L32&lt;=2,"Level 2",IF(L32&lt;=3,"Level 3",IF(L32&lt;=4,"Level 4",IF(L32&lt;=5,"Level 5",""))))))</f>
        <v/>
      </c>
      <c r="J33" s="1"/>
      <c r="K33" s="30"/>
      <c r="L33" s="555">
        <f t="shared" ref="L33:L37" si="2">COUNTA(B33)</f>
        <v>0</v>
      </c>
      <c r="O33" s="4"/>
      <c r="P33" s="258"/>
    </row>
    <row r="34" spans="1:16141" ht="27" customHeight="1">
      <c r="A34" s="1"/>
      <c r="B34" s="29"/>
      <c r="C34" s="588" t="s">
        <v>646</v>
      </c>
      <c r="D34" s="642" t="s">
        <v>560</v>
      </c>
      <c r="E34" s="642"/>
      <c r="F34" s="642"/>
      <c r="G34" s="642"/>
      <c r="H34" s="643"/>
      <c r="I34" s="39"/>
      <c r="J34" s="1"/>
      <c r="K34" s="30"/>
      <c r="L34" s="555">
        <f t="shared" si="2"/>
        <v>0</v>
      </c>
      <c r="O34" s="4"/>
      <c r="P34" s="258"/>
    </row>
    <row r="35" spans="1:16141" ht="27" customHeight="1">
      <c r="A35" s="1"/>
      <c r="B35" s="29"/>
      <c r="C35" s="588" t="s">
        <v>648</v>
      </c>
      <c r="D35" s="642" t="s">
        <v>697</v>
      </c>
      <c r="E35" s="642"/>
      <c r="F35" s="642"/>
      <c r="G35" s="642"/>
      <c r="H35" s="643"/>
      <c r="I35" s="39"/>
      <c r="J35" s="1"/>
      <c r="K35" s="30"/>
      <c r="L35" s="555">
        <f t="shared" si="2"/>
        <v>0</v>
      </c>
      <c r="O35" s="4"/>
      <c r="P35" s="258"/>
    </row>
    <row r="36" spans="1:16141" ht="27" customHeight="1">
      <c r="A36" s="1"/>
      <c r="B36" s="29"/>
      <c r="C36" s="588" t="s">
        <v>650</v>
      </c>
      <c r="D36" s="642" t="s">
        <v>562</v>
      </c>
      <c r="E36" s="642"/>
      <c r="F36" s="642"/>
      <c r="G36" s="642"/>
      <c r="H36" s="643"/>
      <c r="I36" s="39"/>
      <c r="J36" s="1"/>
      <c r="K36" s="30"/>
      <c r="L36" s="555">
        <f t="shared" si="2"/>
        <v>0</v>
      </c>
      <c r="O36" s="4"/>
      <c r="P36" s="258"/>
    </row>
    <row r="37" spans="1:16141" ht="27" customHeight="1">
      <c r="A37" s="1"/>
      <c r="B37" s="29"/>
      <c r="C37" s="588" t="s">
        <v>644</v>
      </c>
      <c r="D37" s="642" t="s">
        <v>698</v>
      </c>
      <c r="E37" s="642"/>
      <c r="F37" s="642"/>
      <c r="G37" s="642"/>
      <c r="H37" s="643"/>
      <c r="I37" s="40"/>
      <c r="J37" s="1"/>
      <c r="K37" s="30"/>
      <c r="L37" s="555">
        <f t="shared" si="2"/>
        <v>0</v>
      </c>
      <c r="O37" s="4"/>
      <c r="P37" s="258"/>
    </row>
    <row r="38" spans="1:16141" s="11" customFormat="1">
      <c r="A38" s="1"/>
      <c r="B38" s="43"/>
      <c r="C38" s="580"/>
      <c r="D38" s="44"/>
      <c r="E38" s="45"/>
      <c r="F38" s="47" t="str">
        <f>I32&amp;""</f>
        <v>TINGKAT KOMPETENSI</v>
      </c>
      <c r="G38" s="47"/>
      <c r="H38" s="44"/>
      <c r="I38" s="46"/>
      <c r="J38" s="1"/>
      <c r="K38" s="30"/>
      <c r="L38" s="10"/>
      <c r="M38" s="10"/>
      <c r="N38" s="10"/>
      <c r="O38" s="10"/>
      <c r="P38" s="258"/>
    </row>
    <row r="39" spans="1:16141" s="11" customFormat="1" ht="20.25" customHeight="1" thickBot="1">
      <c r="A39" s="1"/>
      <c r="B39" s="640" t="s">
        <v>9</v>
      </c>
      <c r="C39" s="641"/>
      <c r="D39" s="41" t="s">
        <v>500</v>
      </c>
      <c r="E39" s="42" t="s">
        <v>505</v>
      </c>
      <c r="F39" s="41" t="s">
        <v>506</v>
      </c>
      <c r="G39" s="41" t="s">
        <v>507</v>
      </c>
      <c r="H39" s="41" t="s">
        <v>508</v>
      </c>
      <c r="I39" s="14" t="s">
        <v>1</v>
      </c>
      <c r="J39" s="1"/>
      <c r="K39" s="30"/>
      <c r="L39" s="10"/>
      <c r="M39" s="10"/>
      <c r="N39" s="10"/>
      <c r="O39" s="10"/>
      <c r="P39" s="258"/>
    </row>
    <row r="40" spans="1:16141" s="11" customFormat="1" ht="18.75" customHeight="1" thickTop="1" thickBot="1">
      <c r="A40" s="1"/>
      <c r="B40" s="15">
        <v>3</v>
      </c>
      <c r="C40" s="648" t="s">
        <v>673</v>
      </c>
      <c r="D40" s="16" t="str">
        <f>IF(I33="Level 1","v","")</f>
        <v/>
      </c>
      <c r="E40" s="16" t="str">
        <f>IF(I33="Level 2","v","")</f>
        <v/>
      </c>
      <c r="F40" s="16" t="str">
        <f>IF(I33="Level 3","v","")</f>
        <v/>
      </c>
      <c r="G40" s="16" t="str">
        <f>IF(I33="Level 4","v","")</f>
        <v/>
      </c>
      <c r="H40" s="16" t="str">
        <f>IF(I33="Level 5","v","")</f>
        <v/>
      </c>
      <c r="I40" s="58" t="str">
        <f>IF(I33="Berkembang",1,IF(I33="Layak",2,IF(I33="Cakap",3,IF(I33="Mahir",4,""))))</f>
        <v/>
      </c>
      <c r="J40" s="1"/>
      <c r="K40" s="556">
        <f>K32</f>
        <v>0</v>
      </c>
      <c r="L40" s="10"/>
      <c r="M40" s="10"/>
      <c r="N40" s="10"/>
      <c r="O40" s="10"/>
      <c r="P40" s="258"/>
    </row>
    <row r="41" spans="1:16141" s="11" customFormat="1" ht="126" customHeight="1" thickTop="1">
      <c r="A41" s="1"/>
      <c r="B41" s="17"/>
      <c r="C41" s="651"/>
      <c r="D41" s="584" t="s">
        <v>559</v>
      </c>
      <c r="E41" s="23" t="s">
        <v>560</v>
      </c>
      <c r="F41" s="23" t="s">
        <v>561</v>
      </c>
      <c r="G41" s="23" t="s">
        <v>562</v>
      </c>
      <c r="H41" s="23" t="s">
        <v>563</v>
      </c>
      <c r="I41" s="18"/>
      <c r="J41" s="1"/>
      <c r="K41" s="30"/>
      <c r="P41" s="259"/>
    </row>
    <row r="42" spans="1:16141" ht="15">
      <c r="A42" s="1"/>
      <c r="B42" s="22"/>
      <c r="C42" s="22"/>
      <c r="D42" s="22"/>
      <c r="E42" s="24"/>
      <c r="F42" s="24"/>
      <c r="G42" s="24"/>
      <c r="H42" s="9"/>
      <c r="I42" s="55"/>
      <c r="J42" s="1"/>
      <c r="K42" s="30"/>
      <c r="O42" s="4"/>
      <c r="P42" s="259"/>
    </row>
    <row r="43" spans="1:16141" s="4" customFormat="1" ht="31.5" customHeight="1">
      <c r="A43" s="1"/>
      <c r="B43" s="2"/>
      <c r="C43" s="2"/>
      <c r="D43" s="1"/>
      <c r="E43" s="1"/>
      <c r="F43" s="1"/>
      <c r="G43" s="1"/>
      <c r="H43" s="1"/>
      <c r="I43" s="3"/>
      <c r="J43" s="1"/>
      <c r="K43" s="30"/>
      <c r="P43" s="468"/>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row>
  </sheetData>
  <sheetProtection password="CC3D" sheet="1" objects="1" scenarios="1"/>
  <protectedRanges>
    <protectedRange sqref="B7:B11 B20:B24 B33:B37" name="Range4_1_6_2"/>
  </protectedRanges>
  <mergeCells count="21">
    <mergeCell ref="D35:H35"/>
    <mergeCell ref="D36:H36"/>
    <mergeCell ref="D37:H37"/>
    <mergeCell ref="D21:H21"/>
    <mergeCell ref="D22:H22"/>
    <mergeCell ref="D23:H23"/>
    <mergeCell ref="D24:H24"/>
    <mergeCell ref="D33:H33"/>
    <mergeCell ref="D34:H34"/>
    <mergeCell ref="D20:H20"/>
    <mergeCell ref="D7:H7"/>
    <mergeCell ref="D8:H8"/>
    <mergeCell ref="D9:H9"/>
    <mergeCell ref="D10:H10"/>
    <mergeCell ref="D11:H11"/>
    <mergeCell ref="B39:C39"/>
    <mergeCell ref="C40:C41"/>
    <mergeCell ref="B26:C26"/>
    <mergeCell ref="C27:C28"/>
    <mergeCell ref="B13:C13"/>
    <mergeCell ref="C14:C15"/>
  </mergeCells>
  <conditionalFormatting sqref="D14 B7:C11 B20:C24 B33:C37">
    <cfRule type="cellIs" dxfId="225" priority="22" operator="between">
      <formula>"v"</formula>
      <formula>"v"</formula>
    </cfRule>
  </conditionalFormatting>
  <conditionalFormatting sqref="H14">
    <cfRule type="cellIs" dxfId="224" priority="18" operator="between">
      <formula>"v"</formula>
      <formula>"v"</formula>
    </cfRule>
  </conditionalFormatting>
  <conditionalFormatting sqref="E14">
    <cfRule type="cellIs" dxfId="223" priority="20" operator="between">
      <formula>"v"</formula>
      <formula>"v"</formula>
    </cfRule>
  </conditionalFormatting>
  <conditionalFormatting sqref="F14:G14">
    <cfRule type="cellIs" dxfId="222" priority="19" operator="between">
      <formula>"v"</formula>
      <formula>"v"</formula>
    </cfRule>
  </conditionalFormatting>
  <conditionalFormatting sqref="H27">
    <cfRule type="cellIs" dxfId="221" priority="10" operator="between">
      <formula>"v"</formula>
      <formula>"v"</formula>
    </cfRule>
  </conditionalFormatting>
  <conditionalFormatting sqref="D27">
    <cfRule type="cellIs" dxfId="220" priority="13" operator="between">
      <formula>"v"</formula>
      <formula>"v"</formula>
    </cfRule>
  </conditionalFormatting>
  <conditionalFormatting sqref="E27">
    <cfRule type="cellIs" dxfId="219" priority="12" operator="between">
      <formula>"v"</formula>
      <formula>"v"</formula>
    </cfRule>
  </conditionalFormatting>
  <conditionalFormatting sqref="F27:G27">
    <cfRule type="cellIs" dxfId="218" priority="11" operator="between">
      <formula>"v"</formula>
      <formula>"v"</formula>
    </cfRule>
  </conditionalFormatting>
  <conditionalFormatting sqref="D40">
    <cfRule type="cellIs" dxfId="217" priority="5" operator="between">
      <formula>"v"</formula>
      <formula>"v"</formula>
    </cfRule>
  </conditionalFormatting>
  <conditionalFormatting sqref="E40">
    <cfRule type="cellIs" dxfId="216" priority="4" operator="between">
      <formula>"v"</formula>
      <formula>"v"</formula>
    </cfRule>
  </conditionalFormatting>
  <conditionalFormatting sqref="F40:G40">
    <cfRule type="cellIs" dxfId="215" priority="3" operator="between">
      <formula>"v"</formula>
      <formula>"v"</formula>
    </cfRule>
  </conditionalFormatting>
  <conditionalFormatting sqref="H40">
    <cfRule type="cellIs" dxfId="214" priority="2" operator="between">
      <formula>"v"</formula>
      <formula>"v"</formula>
    </cfRule>
  </conditionalFormatting>
  <hyperlinks>
    <hyperlink ref="J15" location="'A1'!A1" display="A1"/>
    <hyperlink ref="J28" location="'A1'!A1" display="A1"/>
    <hyperlink ref="J42" location="'A1'!A1" display="A1"/>
  </hyperlinks>
  <printOptions horizontalCentered="1"/>
  <pageMargins left="0.78740157480314965" right="0.59055118110236227" top="0.59055118110236227" bottom="0.59055118110236227" header="0.39370078740157483" footer="0.39370078740157483"/>
  <pageSetup paperSize="9" scale="65" orientation="portrait" horizontalDpi="4294967293" verticalDpi="300" r:id="rId1"/>
  <headerFooter alignWithMargins="0">
    <oddFooter>&amp;LINSTRUMEN PENILAIAN&amp;CKOMPETENSI DAN PENGEMBANGAN PROFESI GURU&amp;RHal.  &amp;P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B1:H53"/>
  <sheetViews>
    <sheetView showGridLines="0" zoomScale="115" zoomScaleNormal="115" zoomScaleSheetLayoutView="90" workbookViewId="0">
      <pane xSplit="8" ySplit="1" topLeftCell="I8" activePane="bottomRight" state="frozen"/>
      <selection activeCell="N18" sqref="N18"/>
      <selection pane="topRight" activeCell="N18" sqref="N18"/>
      <selection pane="bottomLeft" activeCell="N18" sqref="N18"/>
      <selection pane="bottomRight" activeCell="E28" sqref="E28"/>
    </sheetView>
  </sheetViews>
  <sheetFormatPr defaultRowHeight="12.75"/>
  <cols>
    <col min="1" max="1" width="6.42578125" style="72" customWidth="1"/>
    <col min="2" max="2" width="5.140625" style="71" bestFit="1" customWidth="1"/>
    <col min="3" max="3" width="23" style="72" customWidth="1"/>
    <col min="4" max="4" width="8.7109375" style="72" customWidth="1"/>
    <col min="5" max="5" width="23" style="72" customWidth="1"/>
    <col min="6" max="6" width="11.85546875" style="73" customWidth="1"/>
    <col min="7" max="7" width="10.85546875" style="72" customWidth="1"/>
    <col min="8" max="8" width="13" style="72" customWidth="1"/>
    <col min="9" max="15" width="9.140625" style="72"/>
    <col min="16" max="16" width="5.7109375" style="72" customWidth="1"/>
    <col min="17" max="16384" width="9.140625" style="72"/>
  </cols>
  <sheetData>
    <row r="1" spans="2:8" ht="28.5" customHeight="1"/>
    <row r="2" spans="2:8">
      <c r="B2" s="76"/>
      <c r="C2" s="74"/>
      <c r="D2" s="74"/>
      <c r="E2" s="74"/>
      <c r="F2" s="75"/>
      <c r="G2" s="74"/>
      <c r="H2" s="74"/>
    </row>
    <row r="3" spans="2:8" ht="15">
      <c r="B3" s="656" t="s">
        <v>61</v>
      </c>
      <c r="C3" s="656"/>
      <c r="D3" s="656"/>
      <c r="E3" s="656"/>
      <c r="F3" s="656"/>
      <c r="G3" s="656"/>
      <c r="H3" s="656"/>
    </row>
    <row r="4" spans="2:8" ht="15">
      <c r="B4" s="656" t="s">
        <v>602</v>
      </c>
      <c r="C4" s="656"/>
      <c r="D4" s="656"/>
      <c r="E4" s="656"/>
      <c r="F4" s="656"/>
      <c r="G4" s="656"/>
      <c r="H4" s="656"/>
    </row>
    <row r="5" spans="2:8" ht="15">
      <c r="B5" s="460"/>
      <c r="C5" s="460"/>
      <c r="D5" s="460"/>
      <c r="E5" s="460"/>
      <c r="F5" s="460"/>
      <c r="G5" s="460"/>
      <c r="H5" s="460"/>
    </row>
    <row r="6" spans="2:8" s="83" customFormat="1" ht="12" customHeight="1">
      <c r="B6" s="77" t="s">
        <v>18</v>
      </c>
      <c r="C6" s="78" t="s">
        <v>19</v>
      </c>
      <c r="D6" s="79"/>
      <c r="E6" s="80" t="str">
        <f>'00-DATA'!E5&amp;""</f>
        <v>Nanang Triwahyudi S.Pd</v>
      </c>
      <c r="F6" s="81"/>
      <c r="G6" s="460"/>
      <c r="H6" s="82"/>
    </row>
    <row r="7" spans="2:8" s="83" customFormat="1" ht="12" customHeight="1">
      <c r="B7" s="77"/>
      <c r="C7" s="78" t="s">
        <v>20</v>
      </c>
      <c r="D7" s="79"/>
      <c r="E7" s="80" t="str">
        <f>'00-DATA'!E6&amp;""</f>
        <v>19830308 202221 1 020</v>
      </c>
      <c r="F7" s="84"/>
      <c r="G7" s="460"/>
      <c r="H7" s="82"/>
    </row>
    <row r="8" spans="2:8" s="83" customFormat="1" ht="12" customHeight="1">
      <c r="B8" s="77"/>
      <c r="C8" s="78" t="s">
        <v>21</v>
      </c>
      <c r="D8" s="79"/>
      <c r="E8" s="80" t="str">
        <f>'00-DATA'!E8&amp;""</f>
        <v>Magetan, 08 Maret 1983</v>
      </c>
      <c r="F8" s="84"/>
      <c r="G8" s="460"/>
      <c r="H8" s="82"/>
    </row>
    <row r="9" spans="2:8" s="83" customFormat="1" ht="12" customHeight="1">
      <c r="B9" s="77"/>
      <c r="C9" s="78" t="s">
        <v>22</v>
      </c>
      <c r="D9" s="79"/>
      <c r="E9" s="80" t="str">
        <f>'00-DATA'!E9&amp;" / "&amp;'00-DATA'!F9&amp;""</f>
        <v>Ahli Pertama / IX</v>
      </c>
      <c r="F9" s="80"/>
      <c r="G9" s="460"/>
      <c r="H9" s="82"/>
    </row>
    <row r="10" spans="2:8" s="83" customFormat="1" ht="12" customHeight="1">
      <c r="B10" s="77"/>
      <c r="C10" s="78" t="s">
        <v>84</v>
      </c>
      <c r="D10" s="79"/>
      <c r="E10" s="80" t="str">
        <f>'00-DATA'!E10&amp;""</f>
        <v>Guru Ahli Pertama</v>
      </c>
      <c r="F10" s="84"/>
      <c r="G10" s="460"/>
      <c r="H10" s="82"/>
    </row>
    <row r="11" spans="2:8" s="83" customFormat="1" ht="12" customHeight="1">
      <c r="B11" s="77"/>
      <c r="C11" s="78" t="s">
        <v>23</v>
      </c>
      <c r="D11" s="79"/>
      <c r="E11" s="80" t="str">
        <f>'00-DATA'!E11&amp;""</f>
        <v>40 Tahun</v>
      </c>
      <c r="F11" s="84"/>
      <c r="G11" s="460"/>
      <c r="H11" s="82"/>
    </row>
    <row r="12" spans="2:8" s="83" customFormat="1" ht="12" customHeight="1">
      <c r="B12" s="77"/>
      <c r="C12" s="78" t="s">
        <v>24</v>
      </c>
      <c r="D12" s="79"/>
      <c r="E12" s="80" t="str">
        <f>'00-DATA'!E12&amp;""</f>
        <v>Laki-laki</v>
      </c>
      <c r="F12" s="84"/>
      <c r="G12" s="460"/>
      <c r="H12" s="82"/>
    </row>
    <row r="13" spans="2:8" s="83" customFormat="1" ht="12" customHeight="1">
      <c r="B13" s="77"/>
      <c r="C13" s="78" t="s">
        <v>25</v>
      </c>
      <c r="D13" s="79"/>
      <c r="E13" s="80" t="str">
        <f>'00-DATA'!E13&amp;""</f>
        <v>S-1</v>
      </c>
      <c r="F13" s="84"/>
      <c r="G13" s="460"/>
      <c r="H13" s="82"/>
    </row>
    <row r="14" spans="2:8" s="83" customFormat="1" ht="12" customHeight="1">
      <c r="B14" s="77"/>
      <c r="C14" s="78" t="s">
        <v>26</v>
      </c>
      <c r="D14" s="79"/>
      <c r="E14" s="80" t="str">
        <f>'00-DATA'!E14&amp;""</f>
        <v>Pendidikan Teknik Informatika</v>
      </c>
      <c r="F14" s="84"/>
      <c r="G14" s="460"/>
      <c r="H14" s="82"/>
    </row>
    <row r="15" spans="2:8" s="83" customFormat="1" ht="12" customHeight="1">
      <c r="B15" s="77"/>
      <c r="C15" s="78" t="s">
        <v>419</v>
      </c>
      <c r="D15" s="79"/>
      <c r="E15" s="80" t="str">
        <f>'00-DATA'!E15&amp;""</f>
        <v>2023</v>
      </c>
      <c r="F15" s="84"/>
      <c r="G15" s="460"/>
      <c r="H15" s="82"/>
    </row>
    <row r="16" spans="2:8" s="83" customFormat="1" ht="12" customHeight="1">
      <c r="B16" s="77"/>
      <c r="C16" s="78"/>
      <c r="D16" s="79"/>
      <c r="E16" s="85"/>
      <c r="F16" s="86"/>
      <c r="G16" s="460"/>
      <c r="H16" s="82"/>
    </row>
    <row r="17" spans="2:8" s="83" customFormat="1" ht="12" customHeight="1">
      <c r="B17" s="77" t="s">
        <v>27</v>
      </c>
      <c r="C17" s="78" t="s">
        <v>28</v>
      </c>
      <c r="D17" s="79"/>
      <c r="E17" s="80" t="str">
        <f>'00-DATA'!E26&amp;""</f>
        <v>SMKN 10 Malang</v>
      </c>
      <c r="F17" s="81"/>
      <c r="G17" s="460"/>
      <c r="H17" s="82"/>
    </row>
    <row r="18" spans="2:8" s="83" customFormat="1" ht="12" customHeight="1">
      <c r="B18" s="77"/>
      <c r="C18" s="78" t="s">
        <v>29</v>
      </c>
      <c r="D18" s="79"/>
      <c r="E18" s="80" t="str">
        <f>'00-DATA'!E27&amp;""</f>
        <v>-</v>
      </c>
      <c r="F18" s="84"/>
      <c r="G18" s="460"/>
      <c r="H18" s="82"/>
    </row>
    <row r="19" spans="2:8" s="83" customFormat="1" ht="12" customHeight="1">
      <c r="B19" s="77"/>
      <c r="C19" s="78" t="s">
        <v>30</v>
      </c>
      <c r="D19" s="79"/>
      <c r="E19" s="80" t="str">
        <f>'00-DATA'!E28&amp;""</f>
        <v>Tlogowaru</v>
      </c>
      <c r="F19" s="84"/>
      <c r="G19" s="460"/>
      <c r="H19" s="82"/>
    </row>
    <row r="20" spans="2:8" s="83" customFormat="1" ht="12" customHeight="1">
      <c r="B20" s="77"/>
      <c r="C20" s="78" t="s">
        <v>31</v>
      </c>
      <c r="D20" s="79"/>
      <c r="E20" s="80" t="str">
        <f>'00-DATA'!E29&amp;""</f>
        <v>Kedungkandang</v>
      </c>
      <c r="F20" s="84"/>
      <c r="G20" s="460"/>
      <c r="H20" s="82"/>
    </row>
    <row r="21" spans="2:8" s="83" customFormat="1" ht="12" customHeight="1">
      <c r="B21" s="77"/>
      <c r="C21" s="78" t="str">
        <f>'00-DATA'!C33&amp;""</f>
        <v>Penilai</v>
      </c>
      <c r="D21" s="79"/>
      <c r="E21" s="80" t="str">
        <f>'00-DATA'!E30&amp;""</f>
        <v>Kota Malang</v>
      </c>
      <c r="F21" s="84"/>
      <c r="G21" s="460"/>
      <c r="H21" s="82"/>
    </row>
    <row r="22" spans="2:8" s="83" customFormat="1" ht="12" customHeight="1">
      <c r="B22" s="77"/>
      <c r="C22" s="78" t="s">
        <v>46</v>
      </c>
      <c r="D22" s="79"/>
      <c r="E22" s="80" t="str">
        <f>'00-DATA'!E31&amp;""</f>
        <v>Jawa Timur</v>
      </c>
      <c r="F22" s="84"/>
      <c r="G22" s="460"/>
      <c r="H22" s="82"/>
    </row>
    <row r="23" spans="2:8" s="83" customFormat="1">
      <c r="B23" s="77"/>
      <c r="C23" s="87"/>
      <c r="D23" s="82"/>
      <c r="E23" s="82"/>
      <c r="F23" s="82"/>
      <c r="G23" s="82"/>
      <c r="H23" s="82"/>
    </row>
    <row r="24" spans="2:8" s="93" customFormat="1" ht="13.5" customHeight="1">
      <c r="B24" s="88"/>
      <c r="C24" s="89"/>
      <c r="D24" s="90" t="s">
        <v>32</v>
      </c>
      <c r="E24" s="91"/>
      <c r="F24" s="253" t="s">
        <v>33</v>
      </c>
      <c r="G24" s="29" t="str">
        <f>'00-DATA'!G40&amp;""</f>
        <v/>
      </c>
      <c r="H24" s="254" t="s">
        <v>53</v>
      </c>
    </row>
    <row r="25" spans="2:8" s="93" customFormat="1" ht="13.5" customHeight="1">
      <c r="B25" s="88"/>
      <c r="C25" s="92" t="str">
        <f>'00-DATA'!C41&amp;""</f>
        <v>01 Jan 2023</v>
      </c>
      <c r="D25" s="92" t="s">
        <v>3</v>
      </c>
      <c r="E25" s="92" t="str">
        <f>'00-DATA'!E41&amp;""</f>
        <v>31 Des 2023</v>
      </c>
      <c r="F25" s="253" t="s">
        <v>34</v>
      </c>
      <c r="G25" s="29" t="str">
        <f>'00-DATA'!G41&amp;""</f>
        <v>v</v>
      </c>
      <c r="H25" s="472" t="str">
        <f>'00-DATA'!H41&amp;""</f>
        <v>10 Nov 2023</v>
      </c>
    </row>
    <row r="26" spans="2:8" s="93" customFormat="1" ht="13.5" customHeight="1">
      <c r="B26" s="657" t="s">
        <v>35</v>
      </c>
      <c r="C26" s="658"/>
      <c r="D26" s="659" t="s">
        <v>35</v>
      </c>
      <c r="E26" s="660"/>
      <c r="F26" s="253" t="s">
        <v>36</v>
      </c>
      <c r="G26" s="29" t="str">
        <f>'00-DATA'!G47&amp;""</f>
        <v/>
      </c>
      <c r="H26" s="473"/>
    </row>
    <row r="27" spans="2:8" ht="25.5">
      <c r="B27" s="137" t="s">
        <v>0</v>
      </c>
      <c r="C27" s="138"/>
      <c r="D27" s="139"/>
      <c r="E27" s="139" t="s">
        <v>315</v>
      </c>
      <c r="F27" s="139"/>
      <c r="G27" s="474" t="s">
        <v>130</v>
      </c>
      <c r="H27" s="594" t="s">
        <v>699</v>
      </c>
    </row>
    <row r="28" spans="2:8" ht="14.25">
      <c r="B28" s="103" t="s">
        <v>37</v>
      </c>
      <c r="C28" s="104" t="str">
        <f>'KOMP-1'!B3&amp;""</f>
        <v>1. PEDAGOGIK</v>
      </c>
      <c r="D28" s="105"/>
      <c r="E28" s="105"/>
      <c r="F28" s="105"/>
      <c r="G28" s="105"/>
      <c r="H28" s="106"/>
    </row>
    <row r="29" spans="2:8" ht="27.75" customHeight="1">
      <c r="B29" s="102">
        <v>1</v>
      </c>
      <c r="C29" s="652" t="str">
        <f>'KOMP-1'!B5&amp;""</f>
        <v>1.1 Lingkungan pembelajaran yang aman dan nyaman bagi peserta didik.</v>
      </c>
      <c r="D29" s="653"/>
      <c r="E29" s="653"/>
      <c r="F29" s="654"/>
      <c r="G29" s="38" t="str">
        <f>IF(H29=1,"Level 1",IF(H29=2,"Level 2",IF(H29=3,"Level 3",IF(H29=4,"Level 4",IF(H29=5,"Level 5","")))))</f>
        <v>Level 1</v>
      </c>
      <c r="H29" s="591">
        <f>'KOMP-1'!K14</f>
        <v>1</v>
      </c>
    </row>
    <row r="30" spans="2:8" ht="30" customHeight="1">
      <c r="B30" s="102">
        <v>2</v>
      </c>
      <c r="C30" s="652" t="str">
        <f>'KOMP-1'!B18&amp;""</f>
        <v>1.2 Pembelajaran efektif yang berpusat pada peserta didik</v>
      </c>
      <c r="D30" s="653"/>
      <c r="E30" s="653"/>
      <c r="F30" s="654"/>
      <c r="G30" s="38" t="str">
        <f t="shared" ref="G30:G31" si="0">IF(H30=1,"Level 1",IF(H30=2,"Level 2",IF(H30=3,"Level 3",IF(H30=4,"Level 4",IF(H30=5,"Level 5","")))))</f>
        <v/>
      </c>
      <c r="H30" s="591">
        <f>'KOMP-1'!K27</f>
        <v>0</v>
      </c>
    </row>
    <row r="31" spans="2:8" ht="30.75" customHeight="1">
      <c r="B31" s="102">
        <v>3</v>
      </c>
      <c r="C31" s="652" t="str">
        <f>'KOMP-1'!B31&amp;""</f>
        <v>1.3 Asesmen, umpan balik, dan pelaporan yang berpusat pada peserta didik</v>
      </c>
      <c r="D31" s="653"/>
      <c r="E31" s="653"/>
      <c r="F31" s="654"/>
      <c r="G31" s="38" t="str">
        <f t="shared" si="0"/>
        <v/>
      </c>
      <c r="H31" s="591">
        <f>'KOMP-1'!K40</f>
        <v>0</v>
      </c>
    </row>
    <row r="32" spans="2:8" ht="14.25" customHeight="1">
      <c r="B32" s="103" t="s">
        <v>2</v>
      </c>
      <c r="C32" s="104" t="str">
        <f>'KOMP (2)'!B3&amp;""</f>
        <v>2. KOMPETENSI KEPRIBADIAN</v>
      </c>
      <c r="D32" s="105"/>
      <c r="E32" s="105"/>
      <c r="F32" s="105"/>
      <c r="G32" s="105"/>
      <c r="H32" s="592"/>
    </row>
    <row r="33" spans="2:8" ht="30.75" customHeight="1">
      <c r="B33" s="102">
        <v>4</v>
      </c>
      <c r="C33" s="652" t="str">
        <f>'KOMP (2)'!B5&amp;""</f>
        <v>2.1. Kematangan moral, emosi, dan spiritual untuk berperilaku sesuai dengan kode etik guru</v>
      </c>
      <c r="D33" s="653"/>
      <c r="E33" s="653"/>
      <c r="F33" s="654"/>
      <c r="G33" s="38" t="str">
        <f>IF(H33=1,"Level 1",IF(H33=2,"Level 2",IF(H33=3,"Level 3",IF(H33=4,"Level 4",IF(H33=5,"Level 5","")))))</f>
        <v>Level 1</v>
      </c>
      <c r="H33" s="591">
        <f>'KOMP (2)'!K14</f>
        <v>1</v>
      </c>
    </row>
    <row r="34" spans="2:8" ht="30.75" customHeight="1">
      <c r="B34" s="102">
        <v>5</v>
      </c>
      <c r="C34" s="652" t="str">
        <f>'KOMP (2)'!B18&amp;""</f>
        <v>2.2. Pengembangan diri melalui kebiasaan refleksi</v>
      </c>
      <c r="D34" s="653"/>
      <c r="E34" s="653"/>
      <c r="F34" s="654"/>
      <c r="G34" s="38" t="str">
        <f t="shared" ref="G34:G35" si="1">IF(H34=1,"Level 1",IF(H34=2,"Level 2",IF(H34=3,"Level 3",IF(H34=4,"Level 4",IF(H34=5,"Level 5","")))))</f>
        <v/>
      </c>
      <c r="H34" s="591">
        <f>'KOMP (2)'!K27</f>
        <v>0</v>
      </c>
    </row>
    <row r="35" spans="2:8" ht="30.75" customHeight="1">
      <c r="B35" s="102">
        <v>6</v>
      </c>
      <c r="C35" s="652" t="str">
        <f>'KOMP (2)'!B31&amp;""</f>
        <v>2.3. Orientasi berpusat pada peserta didik</v>
      </c>
      <c r="D35" s="653"/>
      <c r="E35" s="653"/>
      <c r="F35" s="654"/>
      <c r="G35" s="38" t="str">
        <f t="shared" si="1"/>
        <v/>
      </c>
      <c r="H35" s="591">
        <f>'KOMP (2)'!K40</f>
        <v>0</v>
      </c>
    </row>
    <row r="36" spans="2:8" ht="14.25" customHeight="1">
      <c r="B36" s="103" t="s">
        <v>38</v>
      </c>
      <c r="C36" s="104" t="str">
        <f>'KOMP (3)'!B3&amp;""</f>
        <v>3. KOMPETENSI SOSIAL</v>
      </c>
      <c r="D36" s="105"/>
      <c r="E36" s="105"/>
      <c r="F36" s="105"/>
      <c r="G36" s="105"/>
      <c r="H36" s="592"/>
    </row>
    <row r="37" spans="2:8" ht="28.5" customHeight="1">
      <c r="B37" s="102">
        <v>7</v>
      </c>
      <c r="C37" s="652" t="str">
        <f>'KOMP (3)'!B5&amp;""</f>
        <v>3.1. Kolaborasi untuk peningkatan pembelajaran</v>
      </c>
      <c r="D37" s="653"/>
      <c r="E37" s="653"/>
      <c r="F37" s="654"/>
      <c r="G37" s="38" t="str">
        <f>IF(H37=1,"Level 1",IF(H37=2,"Level 2",IF(H37=3,"Level 3",IF(H37=4,"Level 4",IF(H37=5,"Level 5","")))))</f>
        <v>Level 1</v>
      </c>
      <c r="H37" s="591">
        <f>'KOMP (3)'!K14</f>
        <v>1</v>
      </c>
    </row>
    <row r="38" spans="2:8" ht="32.25" customHeight="1">
      <c r="B38" s="102">
        <v>8</v>
      </c>
      <c r="C38" s="652" t="str">
        <f>'KOMP (3)'!B18&amp;""</f>
        <v>3.2. Keterlibatan orangtua/wali dan masyarakat dalam pembelajaran</v>
      </c>
      <c r="D38" s="653"/>
      <c r="E38" s="653"/>
      <c r="F38" s="654"/>
      <c r="G38" s="38" t="str">
        <f t="shared" ref="G38:G39" si="2">IF(H38=1,"Level 1",IF(H38=2,"Level 2",IF(H38=3,"Level 3",IF(H38=4,"Level 4",IF(H38=5,"Level 5","")))))</f>
        <v/>
      </c>
      <c r="H38" s="591">
        <f>'KOMP (3)'!K27</f>
        <v>0</v>
      </c>
    </row>
    <row r="39" spans="2:8" ht="29.25" customHeight="1">
      <c r="B39" s="102">
        <v>9</v>
      </c>
      <c r="C39" s="652" t="str">
        <f>'KOMP (3)'!B31&amp;""</f>
        <v>3.3. Keterlibatan dalam organisasi profesi dan jejaring yang lebih luas untuk peningkatan pembelajaran</v>
      </c>
      <c r="D39" s="653"/>
      <c r="E39" s="653"/>
      <c r="F39" s="654"/>
      <c r="G39" s="38" t="str">
        <f t="shared" si="2"/>
        <v/>
      </c>
      <c r="H39" s="591">
        <f>'KOMP (3)'!K40</f>
        <v>0</v>
      </c>
    </row>
    <row r="40" spans="2:8" ht="14.25" customHeight="1">
      <c r="B40" s="103" t="s">
        <v>574</v>
      </c>
      <c r="C40" s="104" t="str">
        <f>'KOMP (4)'!B3&amp;""</f>
        <v>4. KOMPETENSI PROFESIONAL</v>
      </c>
      <c r="D40" s="105"/>
      <c r="E40" s="105"/>
      <c r="F40" s="105"/>
      <c r="G40" s="105"/>
      <c r="H40" s="592"/>
    </row>
    <row r="41" spans="2:8" ht="28.5" customHeight="1">
      <c r="B41" s="102">
        <v>10</v>
      </c>
      <c r="C41" s="652" t="str">
        <f>'KOMP (4)'!B5&amp;""</f>
        <v>4.1. Pengetahuan konten pembelajaran dan cara mengajarkannya</v>
      </c>
      <c r="D41" s="653"/>
      <c r="E41" s="653"/>
      <c r="F41" s="654"/>
      <c r="G41" s="38" t="str">
        <f>IF(H41=1,"Level 1",IF(H41=2,"Level 2",IF(H41=3,"Level 3",IF(H41=4,"Level 4",IF(H41=5,"Level 5","")))))</f>
        <v>Level 1</v>
      </c>
      <c r="H41" s="591">
        <f>'KOMP (4)'!K14</f>
        <v>1</v>
      </c>
    </row>
    <row r="42" spans="2:8" ht="32.25" customHeight="1">
      <c r="B42" s="102">
        <v>11</v>
      </c>
      <c r="C42" s="652" t="str">
        <f>'KOMP (4)'!B18&amp;""</f>
        <v>4.2. Karakteristik dan cara belajar peserta didik</v>
      </c>
      <c r="D42" s="653"/>
      <c r="E42" s="653"/>
      <c r="F42" s="654"/>
      <c r="G42" s="38" t="str">
        <f t="shared" ref="G42:G43" si="3">IF(H42=1,"Level 1",IF(H42=2,"Level 2",IF(H42=3,"Level 3",IF(H42=4,"Level 4",IF(H42=5,"Level 5","")))))</f>
        <v/>
      </c>
      <c r="H42" s="591">
        <f>'KOMP (4)'!K27</f>
        <v>0</v>
      </c>
    </row>
    <row r="43" spans="2:8" ht="29.25" customHeight="1">
      <c r="B43" s="102">
        <v>12</v>
      </c>
      <c r="C43" s="652" t="str">
        <f>'KOMP (4)'!B31&amp;""</f>
        <v>4.3. Kurikulum dan cara menggunakannya</v>
      </c>
      <c r="D43" s="653"/>
      <c r="E43" s="653"/>
      <c r="F43" s="654"/>
      <c r="G43" s="38" t="str">
        <f t="shared" si="3"/>
        <v/>
      </c>
      <c r="H43" s="591">
        <f>'KOMP (4)'!K40</f>
        <v>0</v>
      </c>
    </row>
    <row r="44" spans="2:8" ht="14.25">
      <c r="B44" s="486" t="s">
        <v>316</v>
      </c>
      <c r="C44" s="94"/>
      <c r="D44" s="95"/>
      <c r="E44" s="95"/>
      <c r="F44" s="475"/>
      <c r="G44" s="532"/>
      <c r="H44" s="476">
        <f>SUM(H29:H43)</f>
        <v>4</v>
      </c>
    </row>
    <row r="45" spans="2:8" ht="14.25">
      <c r="B45" s="486" t="s">
        <v>636</v>
      </c>
      <c r="C45" s="94"/>
      <c r="D45" s="95"/>
      <c r="E45" s="95"/>
      <c r="F45" s="593" t="str">
        <f>IF(H45=0,"",IF(H45&lt;=55,"Terpenuhi pada Jenjang Jabatan Guru Ahli Pertama",IF(H45&lt;=75,"Terpenuhi pada Jenjang Jabatan Guru Ahli Muda",IF(H45&lt;=90,"Terpenuhi pada Jenjang Jabatan Guru Ahli Madya",IF(H45&lt;=100,"Terpenuhi pada Jenjang Jabatan Guru Ahli Utama","")))))</f>
        <v>Terpenuhi pada Jenjang Jabatan Guru Ahli Pertama</v>
      </c>
      <c r="G45" s="245" t="str">
        <f>IF(H45=0,"",IF(H45&lt;55,"Level 1",IF(H45=55,"Level 2",IF(H45&lt;=75,"Level 3",IF(H45&lt;=90,"Level 4",IF(H45&lt;=100,"Level 5",""))))))</f>
        <v>Level 1</v>
      </c>
      <c r="H45" s="477">
        <f>H44/(60)*100</f>
        <v>6.666666666666667</v>
      </c>
    </row>
    <row r="46" spans="2:8" ht="21" customHeight="1">
      <c r="B46" s="655" t="s">
        <v>689</v>
      </c>
      <c r="C46" s="655"/>
      <c r="D46" s="655"/>
      <c r="E46" s="655"/>
      <c r="F46" s="655"/>
      <c r="G46" s="655"/>
      <c r="H46" s="655"/>
    </row>
    <row r="47" spans="2:8" ht="13.5" customHeight="1">
      <c r="B47" s="76"/>
      <c r="C47" s="327"/>
      <c r="D47" s="327"/>
      <c r="E47" s="327"/>
      <c r="F47" s="487"/>
      <c r="G47" s="328" t="str">
        <f>'00-DATA'!E29&amp;", "</f>
        <v xml:space="preserve">Kedungkandang, </v>
      </c>
      <c r="H47" s="329" t="str">
        <f>'00-DATA'!H41&amp;""</f>
        <v>10 Nov 2023</v>
      </c>
    </row>
    <row r="48" spans="2:8" ht="13.5" customHeight="1">
      <c r="B48" s="76"/>
      <c r="C48" s="488" t="s">
        <v>317</v>
      </c>
      <c r="D48" s="327"/>
      <c r="E48" s="488" t="s">
        <v>39</v>
      </c>
      <c r="F48" s="327"/>
      <c r="G48" s="327"/>
      <c r="H48" s="489" t="s">
        <v>40</v>
      </c>
    </row>
    <row r="49" spans="2:8" ht="13.5" customHeight="1">
      <c r="B49" s="76"/>
      <c r="C49" s="488"/>
      <c r="D49" s="327"/>
      <c r="E49" s="487"/>
      <c r="F49" s="327"/>
      <c r="G49" s="327"/>
      <c r="H49" s="330" t="str">
        <f>E17&amp;""</f>
        <v>SMKN 10 Malang</v>
      </c>
    </row>
    <row r="50" spans="2:8" ht="51" customHeight="1">
      <c r="B50" s="76"/>
      <c r="C50" s="490" t="str">
        <f>E6&amp;""</f>
        <v>Nanang Triwahyudi S.Pd</v>
      </c>
      <c r="D50" s="491"/>
      <c r="E50" s="492" t="str">
        <f>'00-DATA'!E33&amp;""</f>
        <v>Drs. Dedi Sarjono M.Pd.</v>
      </c>
      <c r="F50" s="493"/>
      <c r="G50" s="491"/>
      <c r="H50" s="494" t="str">
        <f>'00-DATA'!E17&amp;""</f>
        <v>Dra. Ratih Purwasih, M.Pd.</v>
      </c>
    </row>
    <row r="51" spans="2:8" s="99" customFormat="1" ht="12.75" customHeight="1">
      <c r="B51" s="96"/>
      <c r="C51" s="478" t="str">
        <f>"NIP."&amp;E7&amp;""</f>
        <v>NIP.19830308 202221 1 020</v>
      </c>
      <c r="D51" s="97"/>
      <c r="E51" s="479" t="str">
        <f>"NIP."&amp;'00-DATA'!E34&amp;""</f>
        <v>NIP.19660605 199403 1 012</v>
      </c>
      <c r="F51" s="480"/>
      <c r="G51" s="97"/>
      <c r="H51" s="481" t="str">
        <f>"NIP."&amp;'00-DATA'!E18&amp;""</f>
        <v>NIP.19680610 199903 2 001</v>
      </c>
    </row>
    <row r="52" spans="2:8">
      <c r="B52" s="76"/>
      <c r="C52" s="97"/>
      <c r="D52" s="97"/>
      <c r="E52" s="97"/>
      <c r="F52" s="98"/>
      <c r="G52" s="97"/>
      <c r="H52" s="97"/>
    </row>
    <row r="53" spans="2:8">
      <c r="C53" s="100"/>
      <c r="D53" s="100"/>
      <c r="E53" s="100"/>
      <c r="F53" s="101"/>
      <c r="G53" s="100"/>
      <c r="H53" s="100"/>
    </row>
  </sheetData>
  <sheetProtection password="CC3D" sheet="1" objects="1" scenarios="1"/>
  <mergeCells count="17">
    <mergeCell ref="C30:F30"/>
    <mergeCell ref="B3:H3"/>
    <mergeCell ref="B4:H4"/>
    <mergeCell ref="B26:C26"/>
    <mergeCell ref="D26:E26"/>
    <mergeCell ref="C29:F29"/>
    <mergeCell ref="C39:F39"/>
    <mergeCell ref="C42:F42"/>
    <mergeCell ref="C43:F43"/>
    <mergeCell ref="B46:H46"/>
    <mergeCell ref="C31:F31"/>
    <mergeCell ref="C33:F33"/>
    <mergeCell ref="C34:F34"/>
    <mergeCell ref="C35:F35"/>
    <mergeCell ref="C37:F37"/>
    <mergeCell ref="C38:F38"/>
    <mergeCell ref="C41:F41"/>
  </mergeCells>
  <conditionalFormatting sqref="G24">
    <cfRule type="cellIs" dxfId="213" priority="2" operator="between">
      <formula>"v"</formula>
      <formula>"v"</formula>
    </cfRule>
  </conditionalFormatting>
  <conditionalFormatting sqref="G25:G26">
    <cfRule type="cellIs" dxfId="212" priority="1" operator="between">
      <formula>"v"</formula>
      <formula>"v"</formula>
    </cfRule>
  </conditionalFormatting>
  <printOptions horizontalCentered="1"/>
  <pageMargins left="0.51181102362204722" right="0.23622047244094491" top="0.59055118110236227" bottom="0.59055118110236227" header="0.23622047244094491" footer="0.39370078740157483"/>
  <pageSetup paperSize="9" scale="85" orientation="portrait" horizontalDpi="4294967293" vertic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M54"/>
  <sheetViews>
    <sheetView showGridLines="0" zoomScale="130" zoomScaleNormal="130" zoomScaleSheetLayoutView="110" workbookViewId="0">
      <pane xSplit="2" ySplit="4" topLeftCell="C36" activePane="bottomRight" state="frozen"/>
      <selection pane="topRight" activeCell="C1" sqref="C1"/>
      <selection pane="bottomLeft" activeCell="A5" sqref="A5"/>
      <selection pane="bottomRight" activeCell="E44" sqref="E44"/>
    </sheetView>
  </sheetViews>
  <sheetFormatPr defaultRowHeight="12.75"/>
  <cols>
    <col min="1" max="1" width="4.140625" style="165" customWidth="1"/>
    <col min="2" max="2" width="6.140625" style="325" customWidth="1"/>
    <col min="3" max="3" width="21.42578125" style="165" customWidth="1"/>
    <col min="4" max="4" width="13.85546875" style="165" customWidth="1"/>
    <col min="5" max="5" width="18.85546875" style="165" customWidth="1"/>
    <col min="6" max="6" width="14.28515625" style="326" customWidth="1"/>
    <col min="7" max="7" width="8.7109375" style="165" customWidth="1"/>
    <col min="8" max="13" width="8.7109375" style="165" hidden="1" customWidth="1"/>
    <col min="14" max="14" width="8.7109375" style="165" customWidth="1"/>
    <col min="15" max="16384" width="9.140625" style="165"/>
  </cols>
  <sheetData>
    <row r="1" spans="2:7">
      <c r="B1" s="436" t="str">
        <f>'00-DATA'!M2</f>
        <v>SMA</v>
      </c>
      <c r="C1" s="444" t="str">
        <f>'00-DATA'!F9&amp;""</f>
        <v>IX</v>
      </c>
    </row>
    <row r="2" spans="2:7">
      <c r="B2" s="262">
        <f>'00-DATA'!L17</f>
        <v>0</v>
      </c>
      <c r="C2" s="150"/>
      <c r="D2" s="150"/>
      <c r="E2" s="150"/>
      <c r="F2" s="168"/>
    </row>
    <row r="3" spans="2:7" ht="15">
      <c r="B3" s="632" t="s">
        <v>634</v>
      </c>
      <c r="C3" s="632"/>
      <c r="D3" s="632"/>
      <c r="E3" s="632"/>
      <c r="F3" s="632"/>
      <c r="G3" s="263"/>
    </row>
    <row r="4" spans="2:7" ht="15">
      <c r="B4" s="665" t="s">
        <v>208</v>
      </c>
      <c r="C4" s="665"/>
      <c r="D4" s="665"/>
      <c r="E4" s="665"/>
      <c r="F4" s="665"/>
      <c r="G4" s="263"/>
    </row>
    <row r="5" spans="2:7" ht="15">
      <c r="B5" s="260"/>
      <c r="C5" s="260"/>
      <c r="D5" s="260"/>
      <c r="E5" s="260"/>
      <c r="F5" s="260"/>
      <c r="G5" s="263"/>
    </row>
    <row r="6" spans="2:7" ht="11.25" customHeight="1">
      <c r="B6" s="166"/>
      <c r="C6" s="264" t="s">
        <v>423</v>
      </c>
      <c r="D6" s="150"/>
      <c r="E6" s="150"/>
      <c r="F6" s="168"/>
    </row>
    <row r="7" spans="2:7" ht="7.5" customHeight="1">
      <c r="B7" s="166"/>
      <c r="C7" s="265"/>
      <c r="D7" s="150"/>
      <c r="E7" s="150"/>
      <c r="F7" s="168"/>
    </row>
    <row r="8" spans="2:7" s="169" customFormat="1" ht="11.25" customHeight="1">
      <c r="B8" s="108" t="s">
        <v>18</v>
      </c>
      <c r="C8" s="109" t="s">
        <v>19</v>
      </c>
      <c r="D8" s="110" t="s">
        <v>41</v>
      </c>
      <c r="E8" s="118" t="str">
        <f>'00-DATA'!E5&amp;""</f>
        <v>Nanang Triwahyudi S.Pd</v>
      </c>
      <c r="F8" s="118"/>
      <c r="G8" s="266"/>
    </row>
    <row r="9" spans="2:7" s="169" customFormat="1" ht="11.25" customHeight="1">
      <c r="B9" s="108"/>
      <c r="C9" s="109" t="s">
        <v>20</v>
      </c>
      <c r="D9" s="110" t="s">
        <v>41</v>
      </c>
      <c r="E9" s="118" t="str">
        <f>'00-DATA'!E6&amp;""</f>
        <v>19830308 202221 1 020</v>
      </c>
      <c r="F9" s="118"/>
      <c r="G9" s="266"/>
    </row>
    <row r="10" spans="2:7" s="169" customFormat="1" ht="11.25" customHeight="1">
      <c r="B10" s="108"/>
      <c r="C10" s="109" t="s">
        <v>21</v>
      </c>
      <c r="D10" s="110" t="s">
        <v>41</v>
      </c>
      <c r="E10" s="118" t="str">
        <f>'00-DATA'!E8&amp;""</f>
        <v>Magetan, 08 Maret 1983</v>
      </c>
      <c r="F10" s="118"/>
      <c r="G10" s="266"/>
    </row>
    <row r="11" spans="2:7" s="169" customFormat="1" ht="11.25" customHeight="1">
      <c r="B11" s="108"/>
      <c r="C11" s="109" t="s">
        <v>22</v>
      </c>
      <c r="D11" s="110" t="s">
        <v>41</v>
      </c>
      <c r="E11" s="118" t="str">
        <f>'00-DATA'!E9&amp;" / "&amp;C1&amp;""</f>
        <v>Ahli Pertama / IX</v>
      </c>
      <c r="F11" s="118"/>
    </row>
    <row r="12" spans="2:7" s="169" customFormat="1" ht="11.25" customHeight="1">
      <c r="B12" s="108"/>
      <c r="C12" s="109" t="s">
        <v>84</v>
      </c>
      <c r="D12" s="110" t="s">
        <v>41</v>
      </c>
      <c r="E12" s="118" t="str">
        <f>'00-DATA'!E10&amp;""</f>
        <v>Guru Ahli Pertama</v>
      </c>
      <c r="F12" s="118"/>
      <c r="G12" s="266"/>
    </row>
    <row r="13" spans="2:7" s="169" customFormat="1" ht="11.25" customHeight="1">
      <c r="B13" s="108"/>
      <c r="C13" s="109" t="s">
        <v>23</v>
      </c>
      <c r="D13" s="110" t="s">
        <v>41</v>
      </c>
      <c r="E13" s="118" t="str">
        <f>'00-DATA'!E11&amp;""</f>
        <v>40 Tahun</v>
      </c>
      <c r="F13" s="118"/>
      <c r="G13" s="266"/>
    </row>
    <row r="14" spans="2:7" s="169" customFormat="1" ht="11.25" customHeight="1">
      <c r="B14" s="108"/>
      <c r="C14" s="109" t="s">
        <v>24</v>
      </c>
      <c r="D14" s="110" t="s">
        <v>41</v>
      </c>
      <c r="E14" s="118" t="str">
        <f>'00-DATA'!E12&amp;""</f>
        <v>Laki-laki</v>
      </c>
      <c r="F14" s="118"/>
      <c r="G14" s="266"/>
    </row>
    <row r="15" spans="2:7" s="169" customFormat="1" ht="11.25" customHeight="1">
      <c r="B15" s="108"/>
      <c r="C15" s="109" t="s">
        <v>25</v>
      </c>
      <c r="D15" s="110" t="s">
        <v>41</v>
      </c>
      <c r="E15" s="118" t="str">
        <f>'00-DATA'!E13&amp;""</f>
        <v>S-1</v>
      </c>
      <c r="F15" s="118"/>
      <c r="G15" s="266"/>
    </row>
    <row r="16" spans="2:7" s="169" customFormat="1" ht="11.25" customHeight="1">
      <c r="B16" s="108"/>
      <c r="C16" s="109" t="s">
        <v>26</v>
      </c>
      <c r="D16" s="110" t="s">
        <v>41</v>
      </c>
      <c r="E16" s="118" t="str">
        <f>'00-DATA'!E14&amp;""</f>
        <v>Pendidikan Teknik Informatika</v>
      </c>
      <c r="F16" s="118"/>
      <c r="G16" s="266"/>
    </row>
    <row r="17" spans="2:7" s="169" customFormat="1" ht="11.25" customHeight="1">
      <c r="B17" s="108"/>
      <c r="C17" s="109" t="s">
        <v>137</v>
      </c>
      <c r="D17" s="110" t="s">
        <v>41</v>
      </c>
      <c r="E17" s="118" t="str">
        <f>'00-DATA'!E15&amp;""</f>
        <v>2023</v>
      </c>
      <c r="F17" s="118"/>
      <c r="G17" s="266"/>
    </row>
    <row r="18" spans="2:7" s="169" customFormat="1" ht="11.25" customHeight="1">
      <c r="B18" s="108"/>
      <c r="C18" s="109"/>
      <c r="D18" s="110"/>
      <c r="E18" s="118"/>
      <c r="F18" s="118"/>
      <c r="G18" s="266"/>
    </row>
    <row r="19" spans="2:7" s="169" customFormat="1" ht="11.25" customHeight="1">
      <c r="B19" s="108" t="s">
        <v>27</v>
      </c>
      <c r="C19" s="109" t="s">
        <v>28</v>
      </c>
      <c r="D19" s="110" t="s">
        <v>41</v>
      </c>
      <c r="E19" s="118" t="str">
        <f>'00-DATA'!E26&amp;""</f>
        <v>SMKN 10 Malang</v>
      </c>
      <c r="F19" s="118"/>
      <c r="G19" s="266"/>
    </row>
    <row r="20" spans="2:7" s="169" customFormat="1" ht="11.25" customHeight="1">
      <c r="B20" s="108"/>
      <c r="C20" s="109" t="s">
        <v>29</v>
      </c>
      <c r="D20" s="110" t="s">
        <v>41</v>
      </c>
      <c r="E20" s="118" t="str">
        <f>'00-DATA'!E27&amp;""</f>
        <v>-</v>
      </c>
      <c r="F20" s="118"/>
      <c r="G20" s="266"/>
    </row>
    <row r="21" spans="2:7" s="169" customFormat="1" ht="11.25" customHeight="1">
      <c r="B21" s="108"/>
      <c r="C21" s="109" t="s">
        <v>30</v>
      </c>
      <c r="D21" s="110" t="s">
        <v>41</v>
      </c>
      <c r="E21" s="118" t="str">
        <f>'00-DATA'!E28&amp;""</f>
        <v>Tlogowaru</v>
      </c>
      <c r="F21" s="118"/>
      <c r="G21" s="266"/>
    </row>
    <row r="22" spans="2:7" s="169" customFormat="1" ht="11.25" customHeight="1">
      <c r="B22" s="108"/>
      <c r="C22" s="109" t="s">
        <v>31</v>
      </c>
      <c r="D22" s="110" t="s">
        <v>41</v>
      </c>
      <c r="E22" s="118" t="str">
        <f>'00-DATA'!E29&amp;""</f>
        <v>Kedungkandang</v>
      </c>
      <c r="F22" s="118"/>
      <c r="G22" s="266"/>
    </row>
    <row r="23" spans="2:7" s="169" customFormat="1" ht="11.25" customHeight="1">
      <c r="B23" s="108"/>
      <c r="C23" s="109" t="s">
        <v>138</v>
      </c>
      <c r="D23" s="110" t="s">
        <v>41</v>
      </c>
      <c r="E23" s="118" t="str">
        <f>'00-DATA'!E30&amp;""</f>
        <v>Kota Malang</v>
      </c>
      <c r="F23" s="118"/>
      <c r="G23" s="266"/>
    </row>
    <row r="24" spans="2:7" s="169" customFormat="1" ht="11.25" customHeight="1">
      <c r="B24" s="108"/>
      <c r="C24" s="109" t="s">
        <v>46</v>
      </c>
      <c r="D24" s="110" t="s">
        <v>41</v>
      </c>
      <c r="E24" s="118" t="str">
        <f>'00-DATA'!E31&amp;""</f>
        <v>Jawa Timur</v>
      </c>
      <c r="F24" s="118"/>
      <c r="G24" s="266"/>
    </row>
    <row r="25" spans="2:7">
      <c r="B25" s="166"/>
      <c r="C25" s="150"/>
      <c r="D25" s="150"/>
      <c r="E25" s="150"/>
      <c r="F25" s="168"/>
    </row>
    <row r="26" spans="2:7" s="269" customFormat="1" ht="16.5" customHeight="1">
      <c r="B26" s="267" t="s">
        <v>0</v>
      </c>
      <c r="C26" s="661" t="s">
        <v>439</v>
      </c>
      <c r="D26" s="662"/>
      <c r="E26" s="267" t="s">
        <v>440</v>
      </c>
      <c r="F26" s="268" t="s">
        <v>162</v>
      </c>
    </row>
    <row r="27" spans="2:7" ht="12.75" customHeight="1">
      <c r="B27" s="464" t="s">
        <v>37</v>
      </c>
      <c r="C27" s="332" t="str">
        <f>'KOMP-1'!B3&amp;""</f>
        <v>1. PEDAGOGIK</v>
      </c>
      <c r="D27" s="333"/>
      <c r="E27" s="334" t="s">
        <v>159</v>
      </c>
      <c r="F27" s="272">
        <f>SUM('04-RKAP-PKG'!H29:H31)</f>
        <v>1</v>
      </c>
    </row>
    <row r="28" spans="2:7" ht="12.75" customHeight="1">
      <c r="B28" s="464" t="s">
        <v>2</v>
      </c>
      <c r="C28" s="332" t="str">
        <f>'KOMP (2)'!B3&amp;""</f>
        <v>2. KOMPETENSI KEPRIBADIAN</v>
      </c>
      <c r="D28" s="333"/>
      <c r="E28" s="334" t="s">
        <v>161</v>
      </c>
      <c r="F28" s="272">
        <f>SUM('04-RKAP-PKG'!H33:H35)</f>
        <v>1</v>
      </c>
    </row>
    <row r="29" spans="2:7" ht="12.75" customHeight="1">
      <c r="B29" s="464" t="s">
        <v>38</v>
      </c>
      <c r="C29" s="332" t="str">
        <f>'KOMP (3)'!B3&amp;""</f>
        <v>3. KOMPETENSI SOSIAL</v>
      </c>
      <c r="D29" s="333"/>
      <c r="E29" s="334" t="s">
        <v>160</v>
      </c>
      <c r="F29" s="272">
        <f>SUM('04-RKAP-PKG'!H37:H39)</f>
        <v>1</v>
      </c>
    </row>
    <row r="30" spans="2:7" ht="12.75" customHeight="1">
      <c r="B30" s="464" t="s">
        <v>599</v>
      </c>
      <c r="C30" s="332" t="str">
        <f>'KOMP (4)'!B3&amp;""</f>
        <v>4. KOMPETENSI PROFESIONAL</v>
      </c>
      <c r="D30" s="333"/>
      <c r="E30" s="334" t="s">
        <v>600</v>
      </c>
      <c r="F30" s="272">
        <f>SUM('04-RKAP-PKG'!H41:H43)</f>
        <v>1</v>
      </c>
    </row>
    <row r="31" spans="2:7" ht="12" customHeight="1">
      <c r="B31" s="465"/>
      <c r="C31" s="274" t="s">
        <v>139</v>
      </c>
      <c r="D31" s="275"/>
      <c r="E31" s="271"/>
      <c r="F31" s="276">
        <f>SUM(F27:F30)</f>
        <v>4</v>
      </c>
    </row>
    <row r="32" spans="2:7" ht="12" customHeight="1">
      <c r="B32" s="277"/>
      <c r="C32" s="274" t="s">
        <v>601</v>
      </c>
      <c r="D32" s="278"/>
      <c r="E32" s="271"/>
      <c r="F32" s="280">
        <f>(F31/60)*100</f>
        <v>6.666666666666667</v>
      </c>
      <c r="G32" s="281"/>
    </row>
    <row r="33" spans="2:13" ht="8.25" customHeight="1">
      <c r="B33" s="282"/>
      <c r="C33" s="282"/>
      <c r="D33" s="282"/>
      <c r="E33" s="110"/>
      <c r="F33" s="283"/>
      <c r="G33" s="284"/>
    </row>
    <row r="34" spans="2:13" ht="24.75" customHeight="1">
      <c r="B34" s="267" t="s">
        <v>0</v>
      </c>
      <c r="C34" s="267" t="s">
        <v>140</v>
      </c>
      <c r="D34" s="267" t="s">
        <v>141</v>
      </c>
      <c r="E34" s="267" t="s">
        <v>142</v>
      </c>
      <c r="F34" s="285" t="s">
        <v>143</v>
      </c>
      <c r="G34" s="284"/>
    </row>
    <row r="35" spans="2:13" ht="12.75" customHeight="1">
      <c r="B35" s="270" t="s">
        <v>131</v>
      </c>
      <c r="C35" s="287" t="s">
        <v>476</v>
      </c>
      <c r="D35" s="435">
        <f>F32</f>
        <v>6.666666666666667</v>
      </c>
      <c r="E35" s="289">
        <v>0.7</v>
      </c>
      <c r="F35" s="290">
        <f>D35*E35</f>
        <v>4.666666666666667</v>
      </c>
      <c r="G35" s="284"/>
      <c r="H35" s="291" t="s">
        <v>144</v>
      </c>
      <c r="I35" s="292"/>
      <c r="J35" s="292"/>
      <c r="K35" s="293"/>
      <c r="L35" s="294"/>
      <c r="M35" s="295"/>
    </row>
    <row r="36" spans="2:13" ht="12.75" customHeight="1">
      <c r="B36" s="270" t="s">
        <v>132</v>
      </c>
      <c r="C36" s="287" t="s">
        <v>145</v>
      </c>
      <c r="D36" s="435">
        <f>SEJAWAT!AB6</f>
        <v>0</v>
      </c>
      <c r="E36" s="289">
        <f>IF(B1="SMK",10%,IF(B1="PAUD",15%,IF(B1="SLB",15%,10%)))</f>
        <v>0.1</v>
      </c>
      <c r="F36" s="290">
        <f>D36*E36</f>
        <v>0</v>
      </c>
      <c r="G36" s="284"/>
      <c r="H36" s="296" t="s">
        <v>207</v>
      </c>
      <c r="I36" s="297"/>
      <c r="J36" s="298"/>
      <c r="K36" s="298" t="s">
        <v>47</v>
      </c>
      <c r="L36" s="299"/>
      <c r="M36" s="300"/>
    </row>
    <row r="37" spans="2:13" ht="12.75" customHeight="1">
      <c r="B37" s="270" t="s">
        <v>133</v>
      </c>
      <c r="C37" s="287" t="s">
        <v>146</v>
      </c>
      <c r="D37" s="435">
        <f>SISWA!AB6</f>
        <v>0</v>
      </c>
      <c r="E37" s="289">
        <f>IF(B1="SMK",10%,IF(B1="PAUD",0%,IF(B1="SLB",0%,10%)))</f>
        <v>0.1</v>
      </c>
      <c r="F37" s="290">
        <f>D37*E37</f>
        <v>0</v>
      </c>
      <c r="G37" s="284"/>
      <c r="H37" s="301" t="s">
        <v>147</v>
      </c>
      <c r="I37" s="302"/>
      <c r="J37" s="303"/>
      <c r="K37" s="304"/>
      <c r="L37" s="305"/>
      <c r="M37" s="300" t="str">
        <f>IF(H39="","",IF(H39&gt;=50,((H39-I39-J39)*1*E44)/4*L40,""))</f>
        <v/>
      </c>
    </row>
    <row r="38" spans="2:13" ht="12.75" customHeight="1">
      <c r="B38" s="270" t="s">
        <v>134</v>
      </c>
      <c r="C38" s="287" t="s">
        <v>148</v>
      </c>
      <c r="D38" s="435">
        <f>ORTU!AB6</f>
        <v>0</v>
      </c>
      <c r="E38" s="289">
        <f>IF(B1="SMK",5%,IF(B1="PAUD",15%,IF(B1="SLB",15%,10%)))</f>
        <v>0.1</v>
      </c>
      <c r="F38" s="290">
        <f>D38*E38</f>
        <v>0</v>
      </c>
      <c r="G38" s="284"/>
      <c r="H38" s="306" t="s">
        <v>149</v>
      </c>
      <c r="I38" s="306" t="s">
        <v>150</v>
      </c>
      <c r="J38" s="307" t="s">
        <v>151</v>
      </c>
      <c r="K38" s="308"/>
      <c r="L38" s="305"/>
      <c r="M38" s="300"/>
    </row>
    <row r="39" spans="2:13" ht="12.75" customHeight="1">
      <c r="B39" s="286" t="str">
        <f>IF(B1="SMK","5.","")</f>
        <v/>
      </c>
      <c r="C39" s="287" t="str">
        <f>IF(B1="SMK","Rerata Kuesioner DuDi","")</f>
        <v/>
      </c>
      <c r="D39" s="435" t="str">
        <f>IF(B1="SMK",DUDI!AB6,"")</f>
        <v/>
      </c>
      <c r="E39" s="289" t="str">
        <f>IF(B1="SMK",5%,"")</f>
        <v/>
      </c>
      <c r="F39" s="290" t="str">
        <f>IF(B1="SMK",D39*E39,"")</f>
        <v/>
      </c>
      <c r="G39" s="284"/>
      <c r="H39" s="309" t="str">
        <f>IF(H40="III.A","50",IF(H40="III.B","50",IF(H40="III.C","100",IF(H40="III.D","100",IF(H40="IV.A","150",IF(H40="IV.B","150",IF(H40="IV.C","150",IF(H40="IV.D","200",""))))))))</f>
        <v/>
      </c>
      <c r="I39" s="309" t="str">
        <f>IF(H40="III.A","3",IF(H40="III.B","7",IF(H40="III.C","9",IF(H40="III.D","12",IF(H40="IV.A","16",IF(H40="IV.B","16",IF(H40="IV.C","19",IF(H40="IV.D","25",""))))))))</f>
        <v/>
      </c>
      <c r="J39" s="309" t="str">
        <f>IF(H40="III.A","5",IF(H40="III.B","5",IF(H40="III.C","10",IF(H40="III.D","10",IF(H40="IV.A","15",IF(H40="IV.B","15",IF(H40="IV.C","15",IF(H40="IV.D","20",""))))))))</f>
        <v/>
      </c>
      <c r="K39" s="308"/>
      <c r="L39" s="305"/>
      <c r="M39" s="300"/>
    </row>
    <row r="40" spans="2:13" ht="12.75" customHeight="1">
      <c r="B40" s="273"/>
      <c r="C40" s="578" t="s">
        <v>635</v>
      </c>
      <c r="D40" s="310"/>
      <c r="E40" s="289">
        <f>SUM(E35:E39)</f>
        <v>0.99999999999999989</v>
      </c>
      <c r="F40" s="276">
        <f>SUM(F35:F39)</f>
        <v>4.666666666666667</v>
      </c>
      <c r="G40" s="311"/>
      <c r="H40" s="309" t="str">
        <f>C1</f>
        <v>IX</v>
      </c>
      <c r="I40" s="309" t="s">
        <v>152</v>
      </c>
      <c r="J40" s="312" t="str">
        <f>IF(H40="III.a","III.b",IF(H40="III.b","III.c",IF(H40="III.c","III.d",IF(H40="III.d","IV.a",IF(H40="IV.a","IV.b",IF(H40="IV.b","IV.c",IF(H40="IV.c","IV.d",IF(H40="IV.d","IV.e",""))))))))</f>
        <v/>
      </c>
      <c r="K40" s="313" t="s">
        <v>153</v>
      </c>
      <c r="L40" s="314">
        <v>1</v>
      </c>
      <c r="M40" s="315"/>
    </row>
    <row r="41" spans="2:13" ht="12.75" customHeight="1">
      <c r="B41" s="574" t="s">
        <v>154</v>
      </c>
      <c r="C41" s="310"/>
      <c r="D41" s="310"/>
      <c r="E41" s="288">
        <f>'INDEK-HDIR'!I28</f>
        <v>1.0625</v>
      </c>
      <c r="F41" s="316" t="s">
        <v>155</v>
      </c>
      <c r="G41" s="284"/>
    </row>
    <row r="42" spans="2:13" ht="12.75" customHeight="1">
      <c r="B42" s="574" t="s">
        <v>473</v>
      </c>
      <c r="C42" s="310"/>
      <c r="D42" s="310"/>
      <c r="E42" s="445">
        <f>'INDEK-HDIR'!K29</f>
        <v>0.97690217391304346</v>
      </c>
      <c r="F42" s="317"/>
      <c r="G42" s="284"/>
    </row>
    <row r="43" spans="2:13" ht="12.75" customHeight="1">
      <c r="B43" s="574" t="s">
        <v>474</v>
      </c>
      <c r="C43" s="310"/>
      <c r="D43" s="310"/>
      <c r="E43" s="318">
        <f>F40*E42</f>
        <v>4.5588768115942031</v>
      </c>
      <c r="F43" s="279"/>
      <c r="G43" s="284"/>
    </row>
    <row r="44" spans="2:13" ht="24.75" customHeight="1">
      <c r="B44" s="574" t="s">
        <v>633</v>
      </c>
      <c r="C44" s="319"/>
      <c r="D44" s="319"/>
      <c r="E44" s="573" t="str">
        <f>IF(E43=0,"",IF(E43&lt;=55,"Terpenuhi pada Jenjang Jabatan Guru Ahli Pertama",IF(E43&lt;=75,"Terpenuhi pada Jenjang Jabatan Guru Ahli Muda",IF(E43&lt;=90,"Terpenuhi pada Jenjang Jabatan Guru Ahli Madya",IF(E43&lt;=100,"Terpenuhi pada Jenjang Jabatan Guru Ahli Utama","")))))</f>
        <v>Terpenuhi pada Jenjang Jabatan Guru Ahli Pertama</v>
      </c>
      <c r="F44" s="575" t="str">
        <f>IF(E43=0,"",IF(E43&lt;55,"pada Level 1",IF(E43=55,"pada Level 2",IF(E43&lt;=75,"pada Level 3",IF(E43&lt;=90,"pada Level 4",IF(E43&lt;=100,"pada Level 5",""))))))</f>
        <v>pada Level 1</v>
      </c>
      <c r="G44" s="320"/>
    </row>
    <row r="45" spans="2:13" ht="10.5" customHeight="1">
      <c r="B45" s="282"/>
      <c r="C45" s="282"/>
      <c r="D45" s="282"/>
      <c r="E45" s="110"/>
      <c r="F45" s="321"/>
      <c r="G45" s="284"/>
    </row>
    <row r="46" spans="2:13" ht="10.5" customHeight="1">
      <c r="B46" s="282"/>
      <c r="C46" s="282"/>
      <c r="D46" s="282"/>
      <c r="E46" s="110"/>
      <c r="F46" s="321"/>
      <c r="G46" s="284"/>
    </row>
    <row r="47" spans="2:13" ht="13.5">
      <c r="B47" s="166"/>
      <c r="C47" s="438"/>
      <c r="D47" s="438"/>
      <c r="E47" s="439" t="str">
        <f>'00-DATA'!E29&amp;""</f>
        <v>Kedungkandang</v>
      </c>
      <c r="F47" s="459" t="str">
        <f>'00-DATA'!H41&amp;""</f>
        <v>10 Nov 2023</v>
      </c>
    </row>
    <row r="48" spans="2:13" ht="13.5">
      <c r="B48" s="166"/>
      <c r="C48" s="440" t="s">
        <v>441</v>
      </c>
      <c r="D48" s="438"/>
      <c r="E48" s="438"/>
      <c r="F48" s="441" t="s">
        <v>157</v>
      </c>
    </row>
    <row r="49" spans="2:6" ht="12" customHeight="1">
      <c r="B49" s="166"/>
      <c r="C49" s="440" t="s">
        <v>158</v>
      </c>
      <c r="D49" s="438"/>
      <c r="E49" s="438"/>
      <c r="F49" s="442" t="s">
        <v>475</v>
      </c>
    </row>
    <row r="50" spans="2:6" ht="12" customHeight="1">
      <c r="B50" s="166"/>
      <c r="C50" s="323"/>
      <c r="D50" s="265"/>
      <c r="E50" s="265"/>
      <c r="F50" s="324"/>
    </row>
    <row r="51" spans="2:6" ht="14.25">
      <c r="B51" s="166"/>
      <c r="C51" s="323"/>
      <c r="D51" s="265"/>
      <c r="E51" s="265"/>
      <c r="F51" s="265"/>
    </row>
    <row r="52" spans="2:6" ht="26.25" customHeight="1">
      <c r="B52" s="166"/>
      <c r="C52" s="466" t="str">
        <f>'00-DATA'!E5&amp;""</f>
        <v>Nanang Triwahyudi S.Pd</v>
      </c>
      <c r="D52" s="467"/>
      <c r="E52" s="663" t="str">
        <f>'00-DATA'!E33&amp;""</f>
        <v>Drs. Dedi Sarjono M.Pd.</v>
      </c>
      <c r="F52" s="663"/>
    </row>
    <row r="53" spans="2:6">
      <c r="B53" s="166"/>
      <c r="C53" s="149" t="str">
        <f>"NIP. "&amp;'00-DATA'!E6&amp;""</f>
        <v>NIP. 19830308 202221 1 020</v>
      </c>
      <c r="D53" s="150"/>
      <c r="E53" s="664" t="str">
        <f>"NIP. "&amp;'00-DATA'!E34&amp;""</f>
        <v>NIP. 19660605 199403 1 012</v>
      </c>
      <c r="F53" s="664"/>
    </row>
    <row r="54" spans="2:6">
      <c r="B54" s="166"/>
      <c r="C54" s="150"/>
      <c r="D54" s="150"/>
      <c r="E54" s="150"/>
      <c r="F54" s="168"/>
    </row>
  </sheetData>
  <sheetProtection sheet="1" objects="1" scenarios="1"/>
  <mergeCells count="5">
    <mergeCell ref="B3:F3"/>
    <mergeCell ref="C26:D26"/>
    <mergeCell ref="E52:F52"/>
    <mergeCell ref="E53:F53"/>
    <mergeCell ref="B4:F4"/>
  </mergeCells>
  <printOptions horizontalCentered="1"/>
  <pageMargins left="0.59055118110236227" right="0.39370078740157483" top="0.78740157480314965" bottom="0.78740157480314965" header="0.51181102362204722" footer="0.59055118110236227"/>
  <pageSetup paperSize="9" orientation="portrait" horizontalDpi="4294967293" verticalDpi="300" r:id="rId1"/>
  <headerFooter alignWithMargins="0">
    <oddFooter>&amp;C&amp;10AGREGASI TINGKAT KOMPETENSI DAN LEVEL - PENILAIAN 360 - INDEK HADIR</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19</vt:i4>
      </vt:variant>
    </vt:vector>
  </HeadingPairs>
  <TitlesOfParts>
    <vt:vector size="38" baseType="lpstr">
      <vt:lpstr>COVER</vt:lpstr>
      <vt:lpstr>01-LAPORN</vt:lpstr>
      <vt:lpstr>02-IDNTY</vt:lpstr>
      <vt:lpstr>KOMP-1</vt:lpstr>
      <vt:lpstr>KOMP (2)</vt:lpstr>
      <vt:lpstr>KOMP (3)</vt:lpstr>
      <vt:lpstr>KOMP (4)</vt:lpstr>
      <vt:lpstr>04-RKAP-PKG</vt:lpstr>
      <vt:lpstr>05-RKAP-PKGR</vt:lpstr>
      <vt:lpstr>INDEK-HDIR</vt:lpstr>
      <vt:lpstr>SEJAWAT</vt:lpstr>
      <vt:lpstr>SISWA</vt:lpstr>
      <vt:lpstr>ORTU</vt:lpstr>
      <vt:lpstr>DUDI</vt:lpstr>
      <vt:lpstr>FORM-360-GR</vt:lpstr>
      <vt:lpstr>RUBRIK-CAPAIAN</vt:lpstr>
      <vt:lpstr>00-DATA</vt:lpstr>
      <vt:lpstr>FORM-INSTR</vt:lpstr>
      <vt:lpstr>MODEL-GURU</vt:lpstr>
      <vt:lpstr>'00-DATA'!Print_Area</vt:lpstr>
      <vt:lpstr>'01-LAPORN'!Print_Area</vt:lpstr>
      <vt:lpstr>'02-IDNTY'!Print_Area</vt:lpstr>
      <vt:lpstr>'04-RKAP-PKG'!Print_Area</vt:lpstr>
      <vt:lpstr>'05-RKAP-PKGR'!Print_Area</vt:lpstr>
      <vt:lpstr>COVER!Print_Area</vt:lpstr>
      <vt:lpstr>DUDI!Print_Area</vt:lpstr>
      <vt:lpstr>'FORM-360-GR'!Print_Area</vt:lpstr>
      <vt:lpstr>'FORM-INSTR'!Print_Area</vt:lpstr>
      <vt:lpstr>'INDEK-HDIR'!Print_Area</vt:lpstr>
      <vt:lpstr>'KOMP (2)'!Print_Area</vt:lpstr>
      <vt:lpstr>'KOMP (3)'!Print_Area</vt:lpstr>
      <vt:lpstr>'KOMP (4)'!Print_Area</vt:lpstr>
      <vt:lpstr>'KOMP-1'!Print_Area</vt:lpstr>
      <vt:lpstr>'MODEL-GURU'!Print_Area</vt:lpstr>
      <vt:lpstr>ORTU!Print_Area</vt:lpstr>
      <vt:lpstr>'RUBRIK-CAPAIAN'!Print_Area</vt:lpstr>
      <vt:lpstr>SEJAWAT!Print_Area</vt:lpstr>
      <vt:lpstr>SISWA!Print_Area</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dc:creator>
  <cp:lastModifiedBy>ti-05</cp:lastModifiedBy>
  <cp:lastPrinted>2023-09-09T03:42:28Z</cp:lastPrinted>
  <dcterms:created xsi:type="dcterms:W3CDTF">2022-09-16T13:00:18Z</dcterms:created>
  <dcterms:modified xsi:type="dcterms:W3CDTF">2023-10-23T02:02:08Z</dcterms:modified>
</cp:coreProperties>
</file>